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7_分析内容チェック済み\"/>
    </mc:Choice>
  </mc:AlternateContent>
  <xr:revisionPtr revIDLastSave="0" documentId="13_ncr:1_{6103E41B-A39F-4F32-9807-63AA1FB79C16}" xr6:coauthVersionLast="47" xr6:coauthVersionMax="47" xr10:uidLastSave="{00000000-0000-0000-0000-000000000000}"/>
  <bookViews>
    <workbookView xWindow="-120" yWindow="-120" windowWidth="2763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R102" i="12" l="1"/>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BE35" i="10"/>
  <c r="BW34" i="10"/>
  <c r="BW35" i="10" s="1"/>
  <c r="C34" i="10"/>
  <c r="CO34" i="10" l="1"/>
  <c r="CO35" i="10" s="1"/>
  <c r="C35" i="10"/>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alcChain>
</file>

<file path=xl/sharedStrings.xml><?xml version="1.0" encoding="utf-8"?>
<sst xmlns="http://schemas.openxmlformats.org/spreadsheetml/2006/main" count="1091" uniqueCount="585">
  <si>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</si>
  <si>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</si>
  <si>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</si>
  <si>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</si>
  <si>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</si>
  <si>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</si>
  <si>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</si>
  <si>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</si>
  <si>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</si>
  <si>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</si>
  <si>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</si>
  <si>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</si>
  <si>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</si>
  <si>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</si>
  <si>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</si>
  <si>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</si>
  <si>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</si>
  <si>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</si>
  <si>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</si>
  <si>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</si>
  <si>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</si>
  <si>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</si>
  <si>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</si>
  <si>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</si>
  <si>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</si>
  <si>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</si>
  <si>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</si>
  <si>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</si>
  <si>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</si>
  <si>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</si>
  <si>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</si>
  <si>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</si>
  <si>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</si>
  <si>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</si>
  <si>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</si>
  <si>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</si>
  <si>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</si>
  <si>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</si>
  <si>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</si>
  <si>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</si>
  <si>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</si>
  <si>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</si>
  <si>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</si>
  <si>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</si>
  <si>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</si>
  <si>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</si>
  <si>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</si>
  <si>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</si>
  <si>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</si>
  <si>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</si>
  <si>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</si>
  <si>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</si>
  <si>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</si>
  <si>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</si>
  <si>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</si>
  <si>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</si>
  <si>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</si>
  <si>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</si>
  <si>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</si>
  <si>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</si>
  <si>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</si>
  <si>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</si>
  <si>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</si>
  <si>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</si>
  <si>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</si>
  <si>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</si>
  <si>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</si>
  <si>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</si>
  <si>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</si>
  <si>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</si>
  <si>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</si>
  <si>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</si>
  <si>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</si>
  <si>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</si>
  <si>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</si>
  <si>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</si>
  <si>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</si>
  <si>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</si>
  <si>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</si>
  <si>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</si>
  <si>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</si>
  <si>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</si>
  <si>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</si>
  <si>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</si>
  <si>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</si>
  <si>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</si>
  <si>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</si>
  <si>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</si>
  <si>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</si>
  <si>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</si>
  <si>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</si>
  <si>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</si>
  <si>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</si>
  <si>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</si>
  <si>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</si>
  <si>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</si>
  <si>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</si>
  <si>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</si>
  <si>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</si>
  <si>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</si>
  <si>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</si>
  <si>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</si>
  <si>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</si>
  <si>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</si>
  <si>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</si>
  <si>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</si>
  <si>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</si>
  <si>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</si>
  <si>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</si>
  <si>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</si>
  <si>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</si>
  <si>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</si>
  <si>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</si>
  <si>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</si>
  <si>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</si>
  <si>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</si>
  <si>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</si>
  <si>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</si>
  <si>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</si>
  <si>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</si>
  <si>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</si>
  <si>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</si>
  <si>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</si>
  <si>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</si>
  <si>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</si>
  <si>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</si>
  <si>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</si>
  <si>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</si>
  <si>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</si>
  <si>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</si>
  <si>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</si>
  <si>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</si>
  <si>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</si>
  <si>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</si>
  <si>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</si>
  <si>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</si>
  <si>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</si>
  <si>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</si>
  <si>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</si>
  <si>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</si>
  <si>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</si>
  <si>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</si>
  <si>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</si>
  <si>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</si>
  <si>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</si>
  <si>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</si>
  <si>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</si>
  <si>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</si>
  <si>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</si>
  <si>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</si>
  <si>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</si>
  <si>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</si>
  <si>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</si>
  <si>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</si>
  <si>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</si>
  <si>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</si>
  <si>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</si>
  <si>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</si>
  <si>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</si>
  <si>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</si>
  <si>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</si>
  <si>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</si>
  <si>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</si>
  <si>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</si>
  <si>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</si>
  <si>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</si>
  <si>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</si>
  <si>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</si>
  <si>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</si>
  <si>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</si>
  <si>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</si>
  <si>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</si>
  <si>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</si>
  <si>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</si>
  <si>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</si>
  <si>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</si>
  <si>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</si>
  <si>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</si>
  <si>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</si>
  <si>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</si>
  <si>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</si>
  <si>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</si>
  <si>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</si>
  <si>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</si>
  <si>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</si>
  <si>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</si>
  <si>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</si>
  <si>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</si>
  <si>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</si>
  <si>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</si>
  <si>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</si>
  <si>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</si>
  <si>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</si>
  <si>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</si>
  <si>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</si>
  <si>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</si>
  <si>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</si>
  <si>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</si>
  <si>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</si>
  <si>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</si>
  <si>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</si>
  <si>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</si>
  <si>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</si>
  <si>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</si>
  <si>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</si>
  <si>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</si>
  <si>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</si>
  <si>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</si>
  <si>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</si>
  <si>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</si>
  <si>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</si>
  <si>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</si>
  <si>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</si>
  <si>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</si>
  <si>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</si>
  <si>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</si>
  <si>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</si>
  <si>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</si>
  <si>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愛知県安城市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</si>
  <si>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</si>
  <si>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</si>
  <si>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</si>
  <si>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</si>
  <si>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</si>
  <si>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</si>
  <si>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</si>
  <si>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</si>
  <si>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</si>
  <si>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</si>
  <si>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</si>
  <si>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</si>
  <si>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</si>
  <si>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</si>
  <si>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</si>
  <si>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</si>
  <si>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</si>
  <si>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</si>
  <si>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</si>
  <si>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</si>
  <si>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</si>
  <si>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</si>
  <si>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</si>
  <si>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</si>
  <si>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</si>
  <si>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</si>
  <si>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</si>
  <si>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</si>
  <si>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</si>
  <si>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</si>
  <si>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</si>
  <si>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</si>
  <si>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</si>
  <si>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</si>
  <si>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</si>
  <si>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</si>
  <si>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</si>
  <si>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</si>
  <si>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</si>
  <si>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</si>
  <si>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</si>
  <si>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</si>
  <si>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</si>
  <si>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</si>
  <si>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</si>
  <si>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</si>
  <si>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</si>
  <si>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</si>
  <si>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</si>
  <si>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</si>
  <si>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</si>
  <si>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</si>
  <si>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</si>
  <si>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</si>
  <si>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</si>
  <si>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</si>
  <si>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</si>
  <si>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</si>
  <si>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</si>
  <si>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</si>
  <si>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</si>
  <si>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</si>
  <si>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</si>
  <si>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</si>
  <si>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</si>
  <si>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</si>
  <si>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</si>
  <si>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</si>
  <si>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</si>
  <si>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</si>
  <si>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</si>
  <si>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</si>
  <si>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</si>
  <si>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</si>
  <si>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</si>
  <si>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</si>
  <si>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</si>
  <si>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</si>
  <si>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</si>
  <si>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</si>
  <si>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</si>
  <si>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</si>
  <si>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</si>
  <si>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</si>
  <si>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</si>
  <si>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</si>
  <si>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</si>
  <si>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</si>
  <si>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</si>
  <si>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</si>
  <si>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</si>
  <si>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</si>
  <si>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</si>
  <si>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</si>
  <si>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</si>
  <si>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</si>
  <si>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</si>
  <si>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</si>
  <si>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</si>
  <si>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</si>
  <si>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</si>
  <si>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</si>
  <si>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</si>
  <si>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</si>
  <si>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</si>
  <si>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</si>
  <si>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</si>
  <si>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</si>
  <si>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</si>
  <si>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</si>
  <si>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</si>
  <si>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</si>
  <si>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</si>
  <si>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</si>
  <si>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</si>
  <si>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</si>
  <si>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</si>
  <si>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</si>
  <si>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</si>
  <si>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</si>
  <si>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</si>
  <si>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</si>
  <si>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</si>
  <si>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</si>
  <si>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</si>
  <si>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</si>
  <si>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</si>
  <si>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</si>
  <si>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</si>
  <si>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</si>
  <si>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</si>
  <si>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</si>
  <si>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</si>
  <si>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</si>
  <si>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</si>
  <si>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</si>
  <si>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</si>
  <si>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</si>
  <si>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</si>
  <si>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</si>
  <si>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</si>
  <si>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</si>
  <si>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</si>
  <si>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</si>
  <si>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</si>
  <si>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</si>
  <si>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</si>
  <si>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</si>
  <si>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</si>
  <si>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</si>
  <si>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</si>
  <si>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</si>
  <si>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愛知県安城市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</si>
  <si>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</si>
  <si>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</si>
  <si>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</si>
  <si>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</si>
  <si>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</si>
  <si>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</si>
  <si>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</si>
  <si>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</si>
  <si>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</si>
  <si>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</si>
  <si>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</si>
  <si>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</si>
  <si>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</si>
  <si>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</si>
  <si>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</si>
  <si>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</si>
  <si>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</si>
  <si>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</si>
  <si>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</si>
  <si>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</si>
  <si>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</si>
  <si>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</si>
  <si>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</si>
  <si>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</si>
  <si>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</si>
  <si>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</si>
  <si>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</si>
  <si>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</si>
  <si>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</si>
  <si>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</si>
  <si>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</si>
  <si>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</si>
  <si>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</si>
  <si>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</si>
  <si>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</si>
  <si>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有料駐車場事業特別会計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</si>
  <si>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</si>
  <si>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</si>
  <si>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</si>
  <si>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</si>
  <si>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</si>
  <si>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安城桜井駅周辺特定土地区画整理事業特別会計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</si>
  <si>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</si>
  <si>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</si>
  <si>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</si>
  <si>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</si>
  <si>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</si>
  <si>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</si>
  <si>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</si>
  <si>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</si>
  <si>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</si>
  <si>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</si>
  <si>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</si>
  <si>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</si>
  <si>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</si>
  <si>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</si>
  <si>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</si>
  <si>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</si>
  <si>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</si>
  <si>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</si>
  <si>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</si>
  <si>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</si>
  <si>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</si>
  <si>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</si>
  <si>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</si>
  <si>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</si>
  <si>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</si>
  <si>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</si>
  <si>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</si>
  <si>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</si>
  <si>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</si>
  <si>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</si>
  <si>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</si>
  <si>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</si>
  <si>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</si>
  <si>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</si>
  <si>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</si>
  <si>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</si>
  <si>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</si>
  <si>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</si>
  <si>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</si>
  <si>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</si>
  <si>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</si>
  <si>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</si>
  <si>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</si>
  <si>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</si>
  <si>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</si>
  <si>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</si>
  <si>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</si>
  <si>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</si>
  <si>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</si>
  <si>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</si>
  <si>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</si>
  <si>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</si>
  <si>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</si>
  <si>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</si>
  <si>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</si>
  <si>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</si>
  <si>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</si>
  <si>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</si>
  <si>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</si>
  <si>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</si>
  <si>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</si>
  <si>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</si>
  <si>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</si>
  <si>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</si>
  <si>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</si>
  <si>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</si>
  <si>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</si>
  <si>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</si>
  <si>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</si>
  <si>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</si>
  <si>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</si>
  <si>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</si>
  <si>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</si>
  <si>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</si>
  <si>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</si>
  <si>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</si>
  <si>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</si>
  <si>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</si>
  <si>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</si>
  <si>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</si>
  <si>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</si>
  <si>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</si>
  <si>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</si>
  <si>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</si>
  <si>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</si>
  <si>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</si>
  <si>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</si>
  <si>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</si>
  <si>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</si>
  <si>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</si>
  <si>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</si>
  <si>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</si>
  <si>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</si>
  <si>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</si>
  <si>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</si>
  <si>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</si>
  <si>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</si>
  <si>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</si>
  <si>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</si>
  <si>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</si>
  <si>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</si>
  <si>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</si>
  <si>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</si>
  <si>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</si>
  <si>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</si>
  <si>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</si>
  <si>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</si>
  <si>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</si>
  <si>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</si>
  <si>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</si>
  <si>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</si>
  <si>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</si>
  <si>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</si>
  <si>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</si>
  <si>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</si>
  <si>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</si>
  <si>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</si>
  <si>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</si>
  <si>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</si>
  <si>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</si>
  <si>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</si>
  <si>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</si>
  <si>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</si>
  <si>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</si>
  <si>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</si>
  <si>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</si>
  <si>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</si>
  <si>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</si>
  <si>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</si>
  <si>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</si>
  <si>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</si>
  <si>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</si>
  <si>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</si>
  <si>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</si>
  <si>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</si>
  <si>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</si>
  <si>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</si>
  <si>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</si>
  <si>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</si>
  <si>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</si>
  <si>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0.18</t>
  </si>
  <si>
    <t>水道事業会計</t>
  </si>
  <si>
    <t>一般会計</t>
  </si>
  <si>
    <t>国民健康保険事業特別会計</t>
  </si>
  <si>
    <t>介護保険事業特別会計</t>
  </si>
  <si>
    <t>下水道事業会計</t>
  </si>
  <si>
    <t>有料駐車場事業特別会計</t>
  </si>
  <si>
    <t>安城桜井駅周辺特定土地区画整理事業特別会計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</si>
  <si>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</si>
  <si>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</si>
  <si>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</si>
  <si>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</si>
  <si>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</si>
  <si>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</si>
  <si>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</si>
  <si>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</si>
  <si>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</si>
  <si>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</si>
  <si>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安城市土地開発公社</t>
    <rPh sb="0" eb="3">
      <t>アンジョウシ</t>
    </rPh>
    <rPh sb="3" eb="9">
      <t>トチカイハツコウシャ</t>
    </rPh>
    <phoneticPr fontId="2"/>
  </si>
  <si>
    <t>安城市都市農業振興協会</t>
    <rPh sb="0" eb="3">
      <t>アンジョウシ</t>
    </rPh>
    <rPh sb="3" eb="7">
      <t>トシノウギョウ</t>
    </rPh>
    <rPh sb="7" eb="11">
      <t>シンコウキョウカイ</t>
    </rPh>
    <phoneticPr fontId="2"/>
  </si>
  <si>
    <t>都市基盤整備事業基金</t>
    <rPh sb="0" eb="2">
      <t>トシ</t>
    </rPh>
    <rPh sb="2" eb="4">
      <t>キバン</t>
    </rPh>
    <rPh sb="4" eb="6">
      <t>セイビ</t>
    </rPh>
    <rPh sb="6" eb="8">
      <t>ジギョウ</t>
    </rPh>
    <rPh sb="8" eb="10">
      <t>キキン</t>
    </rPh>
    <phoneticPr fontId="11"/>
  </si>
  <si>
    <t>公共施設保全整備基金</t>
    <rPh sb="0" eb="2">
      <t>コウキョウ</t>
    </rPh>
    <rPh sb="2" eb="4">
      <t>シセツ</t>
    </rPh>
    <rPh sb="4" eb="6">
      <t>ホゼン</t>
    </rPh>
    <rPh sb="6" eb="8">
      <t>セイビ</t>
    </rPh>
    <rPh sb="8" eb="10">
      <t>キキン</t>
    </rPh>
    <phoneticPr fontId="11"/>
  </si>
  <si>
    <t>清掃施設整備基金</t>
    <rPh sb="0" eb="2">
      <t>セイソウ</t>
    </rPh>
    <rPh sb="2" eb="4">
      <t>シセツ</t>
    </rPh>
    <rPh sb="4" eb="6">
      <t>セイビ</t>
    </rPh>
    <rPh sb="6" eb="8">
      <t>キキン</t>
    </rPh>
    <phoneticPr fontId="11"/>
  </si>
  <si>
    <t>情報通信基盤整備基金</t>
    <rPh sb="0" eb="2">
      <t>ジョウホウ</t>
    </rPh>
    <rPh sb="2" eb="4">
      <t>ツウシン</t>
    </rPh>
    <rPh sb="4" eb="6">
      <t>キバン</t>
    </rPh>
    <rPh sb="6" eb="8">
      <t>セイビ</t>
    </rPh>
    <rPh sb="8" eb="10">
      <t>キキン</t>
    </rPh>
    <phoneticPr fontId="5"/>
  </si>
  <si>
    <t>庁舎整備基金</t>
    <rPh sb="0" eb="2">
      <t>チョウシャ</t>
    </rPh>
    <rPh sb="2" eb="4">
      <t>セイビ</t>
    </rPh>
    <rPh sb="4" eb="6">
      <t>キキン</t>
    </rPh>
    <phoneticPr fontId="5"/>
  </si>
  <si>
    <t>-</t>
    <phoneticPr fontId="2"/>
  </si>
  <si>
    <t>衣浦東部広域連合</t>
    <rPh sb="0" eb="2">
      <t>キヌウラ</t>
    </rPh>
    <rPh sb="2" eb="4">
      <t>トウブ</t>
    </rPh>
    <rPh sb="4" eb="6">
      <t>コウイキ</t>
    </rPh>
    <rPh sb="6" eb="8">
      <t>レンゴウ</t>
    </rPh>
    <phoneticPr fontId="2"/>
  </si>
  <si>
    <t>愛知県後期高齢者医療広域連合（一般会計）</t>
    <rPh sb="0" eb="3">
      <t>アイチケン</t>
    </rPh>
    <rPh sb="3" eb="8">
      <t>コウキコウレイシャ</t>
    </rPh>
    <rPh sb="8" eb="10">
      <t>イリョウ</t>
    </rPh>
    <rPh sb="10" eb="12">
      <t>コウイキ</t>
    </rPh>
    <rPh sb="12" eb="14">
      <t>レンゴウ</t>
    </rPh>
    <rPh sb="15" eb="19">
      <t>イッパンカイケイ</t>
    </rPh>
    <phoneticPr fontId="2"/>
  </si>
  <si>
    <t>愛知県後期高齢者医療広域連合（後期高齢者医療特別会計）</t>
    <rPh sb="0" eb="3">
      <t>アイチケン</t>
    </rPh>
    <rPh sb="3" eb="8">
      <t>コウキコウレイシャ</t>
    </rPh>
    <rPh sb="8" eb="10">
      <t>イリョウ</t>
    </rPh>
    <rPh sb="10" eb="12">
      <t>コウイキ</t>
    </rPh>
    <rPh sb="12" eb="14">
      <t>レンゴウ</t>
    </rPh>
    <rPh sb="15" eb="20">
      <t>コウキコウレイシャ</t>
    </rPh>
    <rPh sb="20" eb="22">
      <t>イリョウ</t>
    </rPh>
    <rPh sb="22" eb="26">
      <t>トクベツカイケイ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</si>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</sst>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48064</c:v>
                </c:pt>
                <c:pt idx="1">
                  <c:v>56662</c:v>
                </c:pt>
                <c:pt idx="2">
                  <c:v>60285</c:v>
                </c:pt>
                <c:pt idx="3">
                  <c:v>52714</c:v>
                </c:pt>
                <c:pt idx="4">
                  <c:v>46001</c:v>
                </c:pt>
              </c:numCache>
            </c:numRef>
          </c:val>
          <c:smooth val="0"/>
          <c:extLst>
            <c:ext xmlns:c16="http://schemas.microsoft.com/office/drawing/2014/chart" uri="{C3380CC4-5D6E-409C-BE32-E72D297353CC}">
              <c16:uniqueId val="{00000000-8039-44CB-A794-79B9BFF707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74741</c:v>
                </c:pt>
                <c:pt idx="1">
                  <c:v>87905</c:v>
                </c:pt>
                <c:pt idx="2">
                  <c:v>78849</c:v>
                </c:pt>
                <c:pt idx="3">
                  <c:v>42959</c:v>
                </c:pt>
                <c:pt idx="4">
                  <c:v>46623</c:v>
                </c:pt>
              </c:numCache>
            </c:numRef>
          </c:val>
          <c:smooth val="0"/>
          <c:extLst>
            <c:ext xmlns:c16="http://schemas.microsoft.com/office/drawing/2014/chart" uri="{C3380CC4-5D6E-409C-BE32-E72D297353CC}">
              <c16:uniqueId val="{00000001-8039-44CB-A794-79B9BFF7078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8.9700000000000006</c:v>
                </c:pt>
                <c:pt idx="1">
                  <c:v>9.85</c:v>
                </c:pt>
                <c:pt idx="2">
                  <c:v>10.220000000000001</c:v>
                </c:pt>
                <c:pt idx="3">
                  <c:v>10.88</c:v>
                </c:pt>
                <c:pt idx="4">
                  <c:v>9.58</c:v>
                </c:pt>
              </c:numCache>
            </c:numRef>
          </c:val>
          <c:extLst>
            <c:ext xmlns:c16="http://schemas.microsoft.com/office/drawing/2014/chart" uri="{C3380CC4-5D6E-409C-BE32-E72D297353CC}">
              <c16:uniqueId val="{00000000-FD5C-4CAF-853C-DF6F20769E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13.83</c:v>
                </c:pt>
                <c:pt idx="1">
                  <c:v>13.5</c:v>
                </c:pt>
                <c:pt idx="2">
                  <c:v>18.12</c:v>
                </c:pt>
                <c:pt idx="3">
                  <c:v>20.37</c:v>
                </c:pt>
                <c:pt idx="4">
                  <c:v>20.45</c:v>
                </c:pt>
              </c:numCache>
            </c:numRef>
          </c:val>
          <c:extLst>
            <c:ext xmlns:c16="http://schemas.microsoft.com/office/drawing/2014/chart" uri="{C3380CC4-5D6E-409C-BE32-E72D297353CC}">
              <c16:uniqueId val="{00000001-FD5C-4CAF-853C-DF6F20769E8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1.65</c:v>
                </c:pt>
                <c:pt idx="1">
                  <c:v>1.61</c:v>
                </c:pt>
                <c:pt idx="2">
                  <c:v>4.88</c:v>
                </c:pt>
                <c:pt idx="3">
                  <c:v>1.64</c:v>
                </c:pt>
                <c:pt idx="4">
                  <c:v>-0.18</c:v>
                </c:pt>
              </c:numCache>
            </c:numRef>
          </c:val>
          <c:smooth val="0"/>
          <c:extLst>
            <c:ext xmlns:c16="http://schemas.microsoft.com/office/drawing/2014/chart" uri="{C3380CC4-5D6E-409C-BE32-E72D297353CC}">
              <c16:uniqueId val="{00000002-FD5C-4CAF-853C-DF6F20769E8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0.75</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2FE-4142-9CCF-4A7F16F53F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2FE-4142-9CCF-4A7F16F53F6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0.02</c:v>
                </c:pt>
                <c:pt idx="4">
                  <c:v>#N/A</c:v>
                </c:pt>
                <c:pt idx="5">
                  <c:v>0.05</c:v>
                </c:pt>
                <c:pt idx="6">
                  <c:v>#N/A</c:v>
                </c:pt>
                <c:pt idx="7">
                  <c:v>0.02</c:v>
                </c:pt>
                <c:pt idx="8">
                  <c:v>#N/A</c:v>
                </c:pt>
                <c:pt idx="9">
                  <c:v>0.02</c:v>
                </c:pt>
              </c:numCache>
            </c:numRef>
          </c:val>
          <c:extLst>
            <c:ext xmlns:c16="http://schemas.microsoft.com/office/drawing/2014/chart" uri="{C3380CC4-5D6E-409C-BE32-E72D297353CC}">
              <c16:uniqueId val="{00000002-F2FE-4142-9CCF-4A7F16F53F68}"/>
            </c:ext>
          </c:extLst>
        </c:ser>
        <c:ser>
          <c:idx val="3"/>
          <c:order val="3"/>
          <c:tx>
            <c:strRef>
              <c:f>データシート!$A$30</c:f>
              <c:strCache>
                <c:ptCount val="1"/>
                <c:pt idx="0">
                  <c:v>安城桜井駅周辺特定土地区画整理事業特別会計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0.44</c:v>
                </c:pt>
              </c:numCache>
            </c:numRef>
          </c:val>
          <c:extLst>
            <c:ext xmlns:c16="http://schemas.microsoft.com/office/drawing/2014/chart" uri="{C3380CC4-5D6E-409C-BE32-E72D297353CC}">
              <c16:uniqueId val="{00000003-F2FE-4142-9CCF-4A7F16F53F68}"/>
            </c:ext>
          </c:extLst>
        </c:ser>
        <c:ser>
          <c:idx val="4"/>
          <c:order val="4"/>
          <c:tx>
            <c:strRef>
              <c:f>データシート!$A$31</c:f>
              <c:strCache>
                <c:ptCount val="1"/>
                <c:pt idx="0">
                  <c:v>有料駐車場事業特別会計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0.54</c:v>
                </c:pt>
                <c:pt idx="2">
                  <c:v>#N/A</c:v>
                </c:pt>
                <c:pt idx="3">
                  <c:v>0.75</c:v>
                </c:pt>
                <c:pt idx="4">
                  <c:v>#N/A</c:v>
                </c:pt>
                <c:pt idx="5">
                  <c:v>0.79</c:v>
                </c:pt>
                <c:pt idx="6">
                  <c:v>#N/A</c:v>
                </c:pt>
                <c:pt idx="7">
                  <c:v>0.8</c:v>
                </c:pt>
                <c:pt idx="8">
                  <c:v>#N/A</c:v>
                </c:pt>
                <c:pt idx="9">
                  <c:v>0.59</c:v>
                </c:pt>
              </c:numCache>
            </c:numRef>
          </c:val>
          <c:extLst>
            <c:ext xmlns:c16="http://schemas.microsoft.com/office/drawing/2014/chart" uri="{C3380CC4-5D6E-409C-BE32-E72D297353CC}">
              <c16:uniqueId val="{00000004-F2FE-4142-9CCF-4A7F16F53F68}"/>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#N/A</c:v>
                </c:pt>
                <c:pt idx="3">
                  <c:v>0.62</c:v>
                </c:pt>
                <c:pt idx="4">
                  <c:v>#N/A</c:v>
                </c:pt>
                <c:pt idx="5">
                  <c:v>0.7</c:v>
                </c:pt>
                <c:pt idx="6">
                  <c:v>#N/A</c:v>
                </c:pt>
                <c:pt idx="7">
                  <c:v>0.71</c:v>
                </c:pt>
                <c:pt idx="8">
                  <c:v>#N/A</c:v>
                </c:pt>
                <c:pt idx="9">
                  <c:v>0.7</c:v>
                </c:pt>
              </c:numCache>
            </c:numRef>
          </c:val>
          <c:extLst>
            <c:ext xmlns:c16="http://schemas.microsoft.com/office/drawing/2014/chart" uri="{C3380CC4-5D6E-409C-BE32-E72D297353CC}">
              <c16:uniqueId val="{00000005-F2FE-4142-9CCF-4A7F16F53F6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0.74</c:v>
                </c:pt>
                <c:pt idx="2">
                  <c:v>#N/A</c:v>
                </c:pt>
                <c:pt idx="3">
                  <c:v>1.25</c:v>
                </c:pt>
                <c:pt idx="4">
                  <c:v>#N/A</c:v>
                </c:pt>
                <c:pt idx="5">
                  <c:v>1.86</c:v>
                </c:pt>
                <c:pt idx="6">
                  <c:v>#N/A</c:v>
                </c:pt>
                <c:pt idx="7">
                  <c:v>1.37</c:v>
                </c:pt>
                <c:pt idx="8">
                  <c:v>#N/A</c:v>
                </c:pt>
                <c:pt idx="9">
                  <c:v>1.39</c:v>
                </c:pt>
              </c:numCache>
            </c:numRef>
          </c:val>
          <c:extLst>
            <c:ext xmlns:c16="http://schemas.microsoft.com/office/drawing/2014/chart" uri="{C3380CC4-5D6E-409C-BE32-E72D297353CC}">
              <c16:uniqueId val="{00000006-F2FE-4142-9CCF-4A7F16F53F6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3.68</c:v>
                </c:pt>
                <c:pt idx="2">
                  <c:v>#N/A</c:v>
                </c:pt>
                <c:pt idx="3">
                  <c:v>3.56</c:v>
                </c:pt>
                <c:pt idx="4">
                  <c:v>#N/A</c:v>
                </c:pt>
                <c:pt idx="5">
                  <c:v>3.6</c:v>
                </c:pt>
                <c:pt idx="6">
                  <c:v>#N/A</c:v>
                </c:pt>
                <c:pt idx="7">
                  <c:v>3.45</c:v>
                </c:pt>
                <c:pt idx="8">
                  <c:v>#N/A</c:v>
                </c:pt>
                <c:pt idx="9">
                  <c:v>2.81</c:v>
                </c:pt>
              </c:numCache>
            </c:numRef>
          </c:val>
          <c:extLst>
            <c:ext xmlns:c16="http://schemas.microsoft.com/office/drawing/2014/chart" uri="{C3380CC4-5D6E-409C-BE32-E72D297353CC}">
              <c16:uniqueId val="{00000007-F2FE-4142-9CCF-4A7F16F53F6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8.9600000000000009</c:v>
                </c:pt>
                <c:pt idx="2">
                  <c:v>#N/A</c:v>
                </c:pt>
                <c:pt idx="3">
                  <c:v>9.84</c:v>
                </c:pt>
                <c:pt idx="4">
                  <c:v>#N/A</c:v>
                </c:pt>
                <c:pt idx="5">
                  <c:v>10.210000000000001</c:v>
                </c:pt>
                <c:pt idx="6">
                  <c:v>#N/A</c:v>
                </c:pt>
                <c:pt idx="7">
                  <c:v>10.87</c:v>
                </c:pt>
                <c:pt idx="8">
                  <c:v>#N/A</c:v>
                </c:pt>
                <c:pt idx="9">
                  <c:v>9.57</c:v>
                </c:pt>
              </c:numCache>
            </c:numRef>
          </c:val>
          <c:extLst>
            <c:ext xmlns:c16="http://schemas.microsoft.com/office/drawing/2014/chart" uri="{C3380CC4-5D6E-409C-BE32-E72D297353CC}">
              <c16:uniqueId val="{00000008-F2FE-4142-9CCF-4A7F16F53F6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11.26</c:v>
                </c:pt>
                <c:pt idx="2">
                  <c:v>#N/A</c:v>
                </c:pt>
                <c:pt idx="3">
                  <c:v>10.67</c:v>
                </c:pt>
                <c:pt idx="4">
                  <c:v>#N/A</c:v>
                </c:pt>
                <c:pt idx="5">
                  <c:v>10.68</c:v>
                </c:pt>
                <c:pt idx="6">
                  <c:v>#N/A</c:v>
                </c:pt>
                <c:pt idx="7">
                  <c:v>11.77</c:v>
                </c:pt>
                <c:pt idx="8">
                  <c:v>#N/A</c:v>
                </c:pt>
                <c:pt idx="9">
                  <c:v>10.92</c:v>
                </c:pt>
              </c:numCache>
            </c:numRef>
          </c:val>
          <c:extLst>
            <c:ext xmlns:c16="http://schemas.microsoft.com/office/drawing/2014/chart" uri="{C3380CC4-5D6E-409C-BE32-E72D297353CC}">
              <c16:uniqueId val="{00000009-F2FE-4142-9CCF-4A7F16F53F6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4984</c:v>
                </c:pt>
                <c:pt idx="5">
                  <c:v>4000</c:v>
                </c:pt>
                <c:pt idx="8">
                  <c:v>3979</c:v>
                </c:pt>
                <c:pt idx="11">
                  <c:v>3963</c:v>
                </c:pt>
                <c:pt idx="14">
                  <c:v>3767</c:v>
                </c:pt>
              </c:numCache>
            </c:numRef>
          </c:val>
          <c:extLst>
            <c:ext xmlns:c16="http://schemas.microsoft.com/office/drawing/2014/chart" uri="{C3380CC4-5D6E-409C-BE32-E72D297353CC}">
              <c16:uniqueId val="{00000000-57CF-4A99-8042-DCAAD678978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7CF-4A99-8042-DCAAD678978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530</c:v>
                </c:pt>
                <c:pt idx="3">
                  <c:v>358</c:v>
                </c:pt>
                <c:pt idx="6">
                  <c:v>171</c:v>
                </c:pt>
                <c:pt idx="9">
                  <c:v>404</c:v>
                </c:pt>
                <c:pt idx="12">
                  <c:v>138</c:v>
                </c:pt>
              </c:numCache>
            </c:numRef>
          </c:val>
          <c:extLst>
            <c:ext xmlns:c16="http://schemas.microsoft.com/office/drawing/2014/chart" uri="{C3380CC4-5D6E-409C-BE32-E72D297353CC}">
              <c16:uniqueId val="{00000002-57CF-4A99-8042-DCAAD678978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69</c:v>
                </c:pt>
                <c:pt idx="3">
                  <c:v>66</c:v>
                </c:pt>
                <c:pt idx="6">
                  <c:v>68</c:v>
                </c:pt>
                <c:pt idx="9">
                  <c:v>2</c:v>
                </c:pt>
                <c:pt idx="12">
                  <c:v>37</c:v>
                </c:pt>
              </c:numCache>
            </c:numRef>
          </c:val>
          <c:extLst>
            <c:ext xmlns:c16="http://schemas.microsoft.com/office/drawing/2014/chart" uri="{C3380CC4-5D6E-409C-BE32-E72D297353CC}">
              <c16:uniqueId val="{00000003-57CF-4A99-8042-DCAAD678978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1591</c:v>
                </c:pt>
                <c:pt idx="3">
                  <c:v>757</c:v>
                </c:pt>
                <c:pt idx="6">
                  <c:v>796</c:v>
                </c:pt>
                <c:pt idx="9">
                  <c:v>721</c:v>
                </c:pt>
                <c:pt idx="12">
                  <c:v>664</c:v>
                </c:pt>
              </c:numCache>
            </c:numRef>
          </c:val>
          <c:extLst>
            <c:ext xmlns:c16="http://schemas.microsoft.com/office/drawing/2014/chart" uri="{C3380CC4-5D6E-409C-BE32-E72D297353CC}">
              <c16:uniqueId val="{00000004-57CF-4A99-8042-DCAAD678978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CF-4A99-8042-DCAAD678978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7CF-4A99-8042-DCAAD678978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2926</c:v>
                </c:pt>
                <c:pt idx="3">
                  <c:v>3019</c:v>
                </c:pt>
                <c:pt idx="6">
                  <c:v>2968</c:v>
                </c:pt>
                <c:pt idx="9">
                  <c:v>3122</c:v>
                </c:pt>
                <c:pt idx="12">
                  <c:v>3182</c:v>
                </c:pt>
              </c:numCache>
            </c:numRef>
          </c:val>
          <c:extLst>
            <c:ext xmlns:c16="http://schemas.microsoft.com/office/drawing/2014/chart" uri="{C3380CC4-5D6E-409C-BE32-E72D297353CC}">
              <c16:uniqueId val="{00000007-57CF-4A99-8042-DCAAD678978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132</c:v>
                </c:pt>
                <c:pt idx="2">
                  <c:v>#N/A</c:v>
                </c:pt>
                <c:pt idx="3">
                  <c:v>#N/A</c:v>
                </c:pt>
                <c:pt idx="4">
                  <c:v>200</c:v>
                </c:pt>
                <c:pt idx="5">
                  <c:v>#N/A</c:v>
                </c:pt>
                <c:pt idx="6">
                  <c:v>#N/A</c:v>
                </c:pt>
                <c:pt idx="7">
                  <c:v>24</c:v>
                </c:pt>
                <c:pt idx="8">
                  <c:v>#N/A</c:v>
                </c:pt>
                <c:pt idx="9">
                  <c:v>#N/A</c:v>
                </c:pt>
                <c:pt idx="10">
                  <c:v>286</c:v>
                </c:pt>
                <c:pt idx="11">
                  <c:v>#N/A</c:v>
                </c:pt>
                <c:pt idx="12">
                  <c:v>#N/A</c:v>
                </c:pt>
                <c:pt idx="13">
                  <c:v>254</c:v>
                </c:pt>
                <c:pt idx="14">
                  <c:v>#N/A</c:v>
                </c:pt>
              </c:numCache>
            </c:numRef>
          </c:val>
          <c:smooth val="0"/>
          <c:extLst>
            <c:ext xmlns:c16="http://schemas.microsoft.com/office/drawing/2014/chart" uri="{C3380CC4-5D6E-409C-BE32-E72D297353CC}">
              <c16:uniqueId val="{00000008-57CF-4A99-8042-DCAAD678978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23640</c:v>
                </c:pt>
                <c:pt idx="5">
                  <c:v>21850</c:v>
                </c:pt>
                <c:pt idx="8">
                  <c:v>21113</c:v>
                </c:pt>
                <c:pt idx="11">
                  <c:v>19166</c:v>
                </c:pt>
                <c:pt idx="14">
                  <c:v>17638</c:v>
                </c:pt>
              </c:numCache>
            </c:numRef>
          </c:val>
          <c:extLst>
            <c:ext xmlns:c16="http://schemas.microsoft.com/office/drawing/2014/chart" uri="{C3380CC4-5D6E-409C-BE32-E72D297353CC}">
              <c16:uniqueId val="{00000000-FB25-4E67-82B7-727DE7F080A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15078</c:v>
                </c:pt>
                <c:pt idx="5">
                  <c:v>13852</c:v>
                </c:pt>
                <c:pt idx="8">
                  <c:v>13093</c:v>
                </c:pt>
                <c:pt idx="11">
                  <c:v>10736</c:v>
                </c:pt>
                <c:pt idx="14">
                  <c:v>10667</c:v>
                </c:pt>
              </c:numCache>
            </c:numRef>
          </c:val>
          <c:extLst>
            <c:ext xmlns:c16="http://schemas.microsoft.com/office/drawing/2014/chart" uri="{C3380CC4-5D6E-409C-BE32-E72D297353CC}">
              <c16:uniqueId val="{00000001-FB25-4E67-82B7-727DE7F080A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27807</c:v>
                </c:pt>
                <c:pt idx="5">
                  <c:v>27798</c:v>
                </c:pt>
                <c:pt idx="8">
                  <c:v>25847</c:v>
                </c:pt>
                <c:pt idx="11">
                  <c:v>29130</c:v>
                </c:pt>
                <c:pt idx="14">
                  <c:v>33491</c:v>
                </c:pt>
              </c:numCache>
            </c:numRef>
          </c:val>
          <c:extLst>
            <c:ext xmlns:c16="http://schemas.microsoft.com/office/drawing/2014/chart" uri="{C3380CC4-5D6E-409C-BE32-E72D297353CC}">
              <c16:uniqueId val="{00000002-FB25-4E67-82B7-727DE7F080A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25-4E67-82B7-727DE7F080A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B25-4E67-82B7-727DE7F080A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B25-4E67-82B7-727DE7F080A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6069</c:v>
                </c:pt>
                <c:pt idx="3">
                  <c:v>6044</c:v>
                </c:pt>
                <c:pt idx="6">
                  <c:v>6267</c:v>
                </c:pt>
                <c:pt idx="9">
                  <c:v>6302</c:v>
                </c:pt>
                <c:pt idx="12">
                  <c:v>6492</c:v>
                </c:pt>
              </c:numCache>
            </c:numRef>
          </c:val>
          <c:extLst>
            <c:ext xmlns:c16="http://schemas.microsoft.com/office/drawing/2014/chart" uri="{C3380CC4-5D6E-409C-BE32-E72D297353CC}">
              <c16:uniqueId val="{00000006-FB25-4E67-82B7-727DE7F080A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137</c:v>
                </c:pt>
                <c:pt idx="3">
                  <c:v>70</c:v>
                </c:pt>
                <c:pt idx="6">
                  <c:v>3</c:v>
                </c:pt>
                <c:pt idx="9">
                  <c:v>140</c:v>
                </c:pt>
                <c:pt idx="12">
                  <c:v>138</c:v>
                </c:pt>
              </c:numCache>
            </c:numRef>
          </c:val>
          <c:extLst>
            <c:ext xmlns:c16="http://schemas.microsoft.com/office/drawing/2014/chart" uri="{C3380CC4-5D6E-409C-BE32-E72D297353CC}">
              <c16:uniqueId val="{00000007-FB25-4E67-82B7-727DE7F080A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13314</c:v>
                </c:pt>
                <c:pt idx="3">
                  <c:v>10766</c:v>
                </c:pt>
                <c:pt idx="6">
                  <c:v>8412</c:v>
                </c:pt>
                <c:pt idx="9">
                  <c:v>5933</c:v>
                </c:pt>
                <c:pt idx="12">
                  <c:v>5772</c:v>
                </c:pt>
              </c:numCache>
            </c:numRef>
          </c:val>
          <c:extLst>
            <c:ext xmlns:c16="http://schemas.microsoft.com/office/drawing/2014/chart" uri="{C3380CC4-5D6E-409C-BE32-E72D297353CC}">
              <c16:uniqueId val="{00000008-FB25-4E67-82B7-727DE7F080A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225</c:v>
                </c:pt>
                <c:pt idx="3">
                  <c:v>34</c:v>
                </c:pt>
                <c:pt idx="6">
                  <c:v>265</c:v>
                </c:pt>
                <c:pt idx="9">
                  <c:v>0</c:v>
                </c:pt>
                <c:pt idx="12">
                  <c:v>137</c:v>
                </c:pt>
              </c:numCache>
            </c:numRef>
          </c:val>
          <c:extLst>
            <c:ext xmlns:c16="http://schemas.microsoft.com/office/drawing/2014/chart" uri="{C3380CC4-5D6E-409C-BE32-E72D297353CC}">
              <c16:uniqueId val="{00000009-FB25-4E67-82B7-727DE7F080A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18839</c:v>
                </c:pt>
                <c:pt idx="3">
                  <c:v>19434</c:v>
                </c:pt>
                <c:pt idx="6">
                  <c:v>19459</c:v>
                </c:pt>
                <c:pt idx="9">
                  <c:v>17830</c:v>
                </c:pt>
                <c:pt idx="12">
                  <c:v>16423</c:v>
                </c:pt>
              </c:numCache>
            </c:numRef>
          </c:val>
          <c:extLst>
            <c:ext xmlns:c16="http://schemas.microsoft.com/office/drawing/2014/chart" uri="{C3380CC4-5D6E-409C-BE32-E72D297353CC}">
              <c16:uniqueId val="{0000000A-FB25-4E67-82B7-727DE7F080A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B25-4E67-82B7-727DE7F080A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7837</c:v>
                </c:pt>
                <c:pt idx="1">
                  <c:v>8434</c:v>
                </c:pt>
                <c:pt idx="2">
                  <c:v>8759</c:v>
                </c:pt>
              </c:numCache>
            </c:numRef>
          </c:val>
          <c:extLst>
            <c:ext xmlns:c16="http://schemas.microsoft.com/office/drawing/2014/chart" uri="{C3380CC4-5D6E-409C-BE32-E72D297353CC}">
              <c16:uniqueId val="{00000000-DF34-49B8-93C2-D301309D6B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F34-49B8-93C2-D301309D6B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14531</c:v>
                </c:pt>
                <c:pt idx="1">
                  <c:v>17058</c:v>
                </c:pt>
                <c:pt idx="2">
                  <c:v>19601</c:v>
                </c:pt>
              </c:numCache>
            </c:numRef>
          </c:val>
          <c:extLst>
            <c:ext xmlns:c16="http://schemas.microsoft.com/office/drawing/2014/chart" uri="{C3380CC4-5D6E-409C-BE32-E72D297353CC}">
              <c16:uniqueId val="{00000002-DF34-49B8-93C2-D301309D6B9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愛知県安城市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役割である年度間の収入の調整機能、住民負担の世代間公平の調整機能に鑑み、交付税措置のある適債事業には地方債を充当している。今後予定されている公共施設の改修等による普通建設事業費の増加に伴い、適債事業への起債額増加が見込まれるが、過度に起債に依存することのない財政運営に努め、現在の水準を維持できるよう努める。</a:t>
          </a: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愛知県安城市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地方債現在高等の将来負担額に対し、充当可能な基金額や都市計画税等の特定財源が確保されているため、前回に引続き数値はマイナスの値を示し良好な状態となっている。</a:t>
          </a:r>
        </a:p>
        <a:p>
          <a:r>
            <a:rPr kumimoji="1" lang="ja-JP" altLang="en-US" sz="1400">
              <a:latin typeface="ＭＳ ゴシック" pitchFamily="49" charset="-128"/>
              <a:ea typeface="ＭＳ ゴシック" pitchFamily="49" charset="-128"/>
            </a:rPr>
            <a:t>将来負担額については、退職手当負担見込額等が増加したものの、地方債現在高の減等により、全体としては減となった。また、充当可能財源等については、</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年度末に新設した庁舎整備基金や、ごみ焼却施設の基幹改良工事への計画的な積立等により全体として増加した。</a:t>
          </a:r>
        </a:p>
        <a:p>
          <a:r>
            <a:rPr kumimoji="1" lang="ja-JP" altLang="en-US" sz="1400">
              <a:latin typeface="ＭＳ ゴシック" pitchFamily="49" charset="-128"/>
              <a:ea typeface="ＭＳ ゴシック" pitchFamily="49" charset="-128"/>
            </a:rPr>
            <a:t>今後も市税収入の徴収体制の強化等により財務体質の強化を図り、長期的視野に立ったより適切かつ健全な財政運営に努める。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愛知県安城市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前年度の剰余金などを財源とし、取り崩しを行わず、３億円余積み立てたため、３億円余増加した。庁舎整備基金については、令和３年度に新設をした基金であり、庁舎整備を控えていることからその整備事業費分として積立を１５億円余行ったため増加し、清掃施設整備基金については、今後ごみ焼却施設の基幹改良工事等を控えていることからその事業費として積立を１０億円余行ったため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基金全体としては２８億円余の増加となった。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・大規模災害や経済事情の著しい変動等に伴う市税の大幅な落ち込み等に備え、歳入状況に応じて財政調整基金の積立を行う。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・老朽化の進む公共施設の改修や都市基盤整備事業等の大型事業のため、各特定目的基金の取崩しを予定している。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・庁舎整備基金：安城市庁舎の整備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・清掃施設整備基金：清掃施設の整備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・都市基盤整備事業基金：都市基盤施設の整備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・公共施設保全整備基金：公共施設の長寿命化を図るための保全整備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・情報通信基盤整備基金：情報機器等の整備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・庁舎整備基金：令和３年度に新設をした基金であり、庁舎整備を控えていることからその整備事業費分として積立を１５億円余行ったため増加した。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・清掃施設整備基金：今後ごみ焼却施設の基幹改良工事等を控えていることからその事業費として積立を１０億円余行ったため増加した。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・その他特定目的基金全体：公共施設、インフラ等の長寿命化対策や多額の負担が見込まれる特定の財政支出に備えるため、一定額を確保していく。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財政調整基金については、前年度の剰余金などを財源とし、取り崩しを行わず、３億円余積み立てたため、３億円余増加した。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扶助費や公共施設の改修経費の増加する傾向にあるものの、令和４年度には大きな新規整備がなく普通建設事業費が少なかったことなどから基金の取崩を行わなかったため、さらに増加となっている。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不交付団体である本市にとっては、景気動向による歳入の変動を受けやすいと考えられるため、財政的に余力のある年度においては、財政調整基金については適切に積み立て、不足の事態に備えるように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467AB14-0E0F-46C5-A7F2-BC54123E3568}"/>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876B271-7856-48B9-B257-6661CA02D8D3}"/>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572A8F2-C229-49F0-A5D1-C76DB33C3D34}"/>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1470BCD-AD6F-4FB4-A00E-0083AB9AEBBE}"/>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D028AC9-0D32-43E3-8587-14B5E10959BD}"/>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3179A7F4-2E4A-4BE8-B930-CB46D05E2E75}"/>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C795122-5587-4194-BAA6-1D7DDE2B0CC5}"/>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FFFC997-B25A-4071-933B-53C96AB29A7E}"/>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DD088DC-2C8D-4204-9C11-1650F0987EEE}"/>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331626A-612E-424C-97BA-2772AB35E73C}"/>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188,843
181,129
86.05
77,077,128
72,155,007
4,102,540
42,823,311
16,423,307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BB0BD5AD-3C30-4D1E-AAA8-1E0A8FC5C1E4}"/>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D6C0A8A-0BE5-4FF7-8171-0B0724A1086F}"/>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437028A-1185-4A44-9073-1549DAA9EA2F}"/>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E8EEBFC3-08FE-412F-BA8B-1BBBD297790D}"/>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A0FB9CF0-ED83-4655-A520-41B8C4ACCA53}"/>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4C375B6-892D-4232-A6CF-E95E1C6D0937}"/>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4A7B1D99-029A-4D4E-AC61-CB00BA564F5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AF09391-9B09-4506-8E95-34B3CCEE880A}"/>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7F01D1D2-6DEA-4B5A-94ED-5888B5738892}"/>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F890A83-48BD-4309-93DD-ED2E6C0DA60B}"/>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A8D4D851-7875-4B34-9BC1-F45A05F7410A}"/>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CB2EA00-8A07-451E-A58A-0AA69CA46473}"/>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8E70D0B-6FF4-470C-B6FD-15AE3AC16793}"/>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315C0E6C-B685-4DFF-8A79-FCBD7DC42C6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FCB9348-6448-4BE6-912B-6A0404BEB06B}"/>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A8E72808-C899-4F46-98D4-FCA5B5DE62B2}"/>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F04BFD4-4AEC-4BF8-9963-7DF1359D959B}"/>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6FD2898B-8DD5-4A0A-8B6D-8B108829ADF5}"/>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9D6C0B6C-F1EF-4D72-B091-6FBD7338E0CC}"/>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BAB6EF4-C02E-4035-BEFF-670D1DD33C6C}"/>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D685FC71-03F1-4511-8A0C-B2C11A17F57C}"/>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BEBFFC2F-1421-4BCA-BA6E-0B4D5214EDB5}"/>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A5C9DD5-FE84-4AD1-8DE5-B929686F4A7E}"/>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ABE6F7E8-18D7-4B9C-B7BA-2E77735716EC}"/>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FC2C5083-6A0C-4348-AF7B-E47552BB3AE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435376C1-E848-4885-BD40-9137E0068001}"/>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FB8CF38F-7309-4DBC-9843-CF0FECC0E695}"/>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96720E5-15A1-4EDF-B9D1-F26A51930332}"/>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B1524D2-D9DF-400B-9CB4-EBBCFAC2218E}"/>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506EEDC-71E7-4C78-BDC5-9C3E98F00619}"/>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1D40A2F2-EFED-474C-9EFB-E56FCE65D0F5}"/>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494F8FD-789D-496F-A99F-8BD33D7C68B5}"/>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1F1FF086-1254-4CBA-86BD-D2078A8256DC}"/>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87BDB33F-ED68-41AA-B20A-BC0859163112}"/>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77BEE44-69AB-4E75-A052-F08A31AD21BC}"/>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FE926657-03FE-41E7-8740-12AB5FAC367F}"/>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A5D774E-D903-43D1-8E55-1EC63393E141}"/>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単年度の財政指数は上昇したものの、コロナ禍の影響を受けた過去の数値の影響もあり、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年度平均値は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類似団体内平均値を上回る指数を維持しているが、社会情勢が不透明な中、楽観できるものではない。今後も市税の徴収体制の強化等を図り、長期的視野に立った適切かつ健全な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8F866147-7A0F-4A9D-AC59-781DF2E58D7F}"/>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7EB70AC4-4B5F-4D10-83C5-58F1D3755CF8}"/>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5BB6AC13-3EB9-4A49-825B-70A105E5D7E1}"/>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B6EFC5B0-AFF9-469C-A6B0-26BF8FED8DB6}"/>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A8428E6B-AC30-4834-83C4-A60384C66B67}"/>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20AE4B26-24A1-41B0-BFBC-61D1524EA743}"/>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BF283A2A-1AD1-44B6-88B1-23BD1C91CBF5}"/>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459BE07C-8718-4A55-891D-E666A5516CA4}"/>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CAE78D66-51A1-4F5F-85BE-C11CBF33ABF3}"/>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7F618A2C-DF25-44BC-B1F5-ADAC0B3A9197}"/>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709F7B90-9E08-4514-BB7C-6E10A3170B9F}"/>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573CE345-0554-48F9-89FF-49C09B052C3B}"/>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99945E48-1D8F-4D42-8AEF-1044A6F5C075}"/>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1D80C389-A4E3-4E6E-B554-D77CBE2D8073}"/>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39708268-109C-4932-A811-DE2E94B2BDED}"/>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E425B18F-94E6-4694-B163-A99C8069B841}"/>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7B7221A9-2418-4732-8087-D3D0F4FB0766}"/>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55336</xdr:rowOff>
    </xdr:from>
    <xdr:to>
      <xdr:col>23</xdr:col>
      <xdr:colOff>133350</xdr:colOff>
      <xdr:row>44</xdr:row>
      <xdr:rowOff>113393</xdr:rowOff>
    </xdr:to>
    <xdr:cxnSp macro="">
      <xdr:nvCxnSpPr>
        <xdr:cNvPr id="66" name="直線コネクタ 65">
          <a:extLst>
            <a:ext uri="{FF2B5EF4-FFF2-40B4-BE49-F238E27FC236}">
              <a16:creationId xmlns:a16="http://schemas.microsoft.com/office/drawing/2014/main" id="{76C9A5D1-722C-4982-82C8-B4459C2FEEB5}"/>
            </a:ext>
          </a:extLst>
        </xdr:cNvPr>
        <xdr:cNvCxnSpPr/>
      </xdr:nvCxnSpPr>
      <xdr:spPr>
        <a:xfrm flipV="1">
          <a:off x="4953000" y="6398986"/>
          <a:ext cx="0" cy="12582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7" name="財政力最小値テキスト">
          <a:extLst>
            <a:ext uri="{FF2B5EF4-FFF2-40B4-BE49-F238E27FC236}">
              <a16:creationId xmlns:a16="http://schemas.microsoft.com/office/drawing/2014/main" id="{7D07A60D-0FA2-4B18-90A8-8110FB3E9548}"/>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8" name="直線コネクタ 67">
          <a:extLst>
            <a:ext uri="{FF2B5EF4-FFF2-40B4-BE49-F238E27FC236}">
              <a16:creationId xmlns:a16="http://schemas.microsoft.com/office/drawing/2014/main" id="{917BC873-8FD7-4434-A211-E210461E366D}"/>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141713</xdr:rowOff>
    </xdr:from>
    <xdr:ext cx="762000" cy="259045"/>
    <xdr:sp macro="" textlink="">
      <xdr:nvSpPr>
        <xdr:cNvPr id="69" name="財政力最大値テキスト">
          <a:extLst>
            <a:ext uri="{FF2B5EF4-FFF2-40B4-BE49-F238E27FC236}">
              <a16:creationId xmlns:a16="http://schemas.microsoft.com/office/drawing/2014/main" id="{6B388908-A570-45F8-9115-C54AAD6BEBC6}"/>
            </a:ext>
          </a:extLst>
        </xdr:cNvPr>
        <xdr:cNvSpPr txBox="1"/>
      </xdr:nvSpPr>
      <xdr:spPr>
        <a:xfrm>
          <a:off x="50419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55336</xdr:rowOff>
    </xdr:from>
    <xdr:to>
      <xdr:col>24</xdr:col>
      <xdr:colOff>12700</xdr:colOff>
      <xdr:row>37</xdr:row>
      <xdr:rowOff>55336</xdr:rowOff>
    </xdr:to>
    <xdr:cxnSp macro="">
      <xdr:nvCxnSpPr>
        <xdr:cNvPr id="70" name="直線コネクタ 69">
          <a:extLst>
            <a:ext uri="{FF2B5EF4-FFF2-40B4-BE49-F238E27FC236}">
              <a16:creationId xmlns:a16="http://schemas.microsoft.com/office/drawing/2014/main" id="{5DC6AE81-CEC3-41E0-9A3C-BDC987F7EAA1}"/>
            </a:ext>
          </a:extLst>
        </xdr:cNvPr>
        <xdr:cNvCxnSpPr/>
      </xdr:nvCxnSpPr>
      <xdr:spPr>
        <a:xfrm>
          <a:off x="4864100" y="639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20864</xdr:rowOff>
    </xdr:from>
    <xdr:to>
      <xdr:col>23</xdr:col>
      <xdr:colOff>133350</xdr:colOff>
      <xdr:row>37</xdr:row>
      <xdr:rowOff>72572</xdr:rowOff>
    </xdr:to>
    <xdr:cxnSp macro="">
      <xdr:nvCxnSpPr>
        <xdr:cNvPr id="71" name="直線コネクタ 70">
          <a:extLst>
            <a:ext uri="{FF2B5EF4-FFF2-40B4-BE49-F238E27FC236}">
              <a16:creationId xmlns:a16="http://schemas.microsoft.com/office/drawing/2014/main" id="{57D3EC9C-19C1-463D-8675-02DCFDF526D8}"/>
            </a:ext>
          </a:extLst>
        </xdr:cNvPr>
        <xdr:cNvCxnSpPr/>
      </xdr:nvCxnSpPr>
      <xdr:spPr>
        <a:xfrm>
          <a:off x="4114800" y="6364514"/>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2" name="財政力平均値テキスト">
          <a:extLst>
            <a:ext uri="{FF2B5EF4-FFF2-40B4-BE49-F238E27FC236}">
              <a16:creationId xmlns:a16="http://schemas.microsoft.com/office/drawing/2014/main" id="{25012F18-5836-462D-98B3-AEB0099D9D2A}"/>
            </a:ext>
          </a:extLst>
        </xdr:cNvPr>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a:extLst>
            <a:ext uri="{FF2B5EF4-FFF2-40B4-BE49-F238E27FC236}">
              <a16:creationId xmlns:a16="http://schemas.microsoft.com/office/drawing/2014/main" id="{95648AA9-3EA7-4683-8345-75B36385BDB9}"/>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157843</xdr:rowOff>
    </xdr:from>
    <xdr:to>
      <xdr:col>19</xdr:col>
      <xdr:colOff>133350</xdr:colOff>
      <xdr:row>37</xdr:row>
      <xdr:rowOff>20864</xdr:rowOff>
    </xdr:to>
    <xdr:cxnSp macro="">
      <xdr:nvCxnSpPr>
        <xdr:cNvPr id="74" name="直線コネクタ 73">
          <a:extLst>
            <a:ext uri="{FF2B5EF4-FFF2-40B4-BE49-F238E27FC236}">
              <a16:creationId xmlns:a16="http://schemas.microsoft.com/office/drawing/2014/main" id="{813FF62D-C9BE-430A-BEC8-726BBB0D4DBD}"/>
            </a:ext>
          </a:extLst>
        </xdr:cNvPr>
        <xdr:cNvCxnSpPr/>
      </xdr:nvCxnSpPr>
      <xdr:spPr>
        <a:xfrm>
          <a:off x="3225800" y="63300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a:extLst>
            <a:ext uri="{FF2B5EF4-FFF2-40B4-BE49-F238E27FC236}">
              <a16:creationId xmlns:a16="http://schemas.microsoft.com/office/drawing/2014/main" id="{CC38AFF3-1B3D-4AB8-BA18-5FA51F93042F}"/>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a:extLst>
            <a:ext uri="{FF2B5EF4-FFF2-40B4-BE49-F238E27FC236}">
              <a16:creationId xmlns:a16="http://schemas.microsoft.com/office/drawing/2014/main" id="{DC87E2F7-5449-4423-B067-6B1FEAD4143D}"/>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140607</xdr:rowOff>
    </xdr:from>
    <xdr:to>
      <xdr:col>15</xdr:col>
      <xdr:colOff>82550</xdr:colOff>
      <xdr:row>36</xdr:row>
      <xdr:rowOff>157843</xdr:rowOff>
    </xdr:to>
    <xdr:cxnSp macro="">
      <xdr:nvCxnSpPr>
        <xdr:cNvPr id="77" name="直線コネクタ 76">
          <a:extLst>
            <a:ext uri="{FF2B5EF4-FFF2-40B4-BE49-F238E27FC236}">
              <a16:creationId xmlns:a16="http://schemas.microsoft.com/office/drawing/2014/main" id="{AA540415-93F0-494E-BE29-70D68F5EDEF9}"/>
            </a:ext>
          </a:extLst>
        </xdr:cNvPr>
        <xdr:cNvCxnSpPr/>
      </xdr:nvCxnSpPr>
      <xdr:spPr>
        <a:xfrm>
          <a:off x="2336800" y="63128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127907</xdr:rowOff>
    </xdr:from>
    <xdr:to>
      <xdr:col>15</xdr:col>
      <xdr:colOff>133350</xdr:colOff>
      <xdr:row>41</xdr:row>
      <xdr:rowOff>58057</xdr:rowOff>
    </xdr:to>
    <xdr:sp macro="" textlink="">
      <xdr:nvSpPr>
        <xdr:cNvPr id="78" name="フローチャート: 判断 77">
          <a:extLst>
            <a:ext uri="{FF2B5EF4-FFF2-40B4-BE49-F238E27FC236}">
              <a16:creationId xmlns:a16="http://schemas.microsoft.com/office/drawing/2014/main" id="{5FE67744-4CFA-4555-A15E-09F7DA57887B}"/>
            </a:ext>
          </a:extLst>
        </xdr:cNvPr>
        <xdr:cNvSpPr/>
      </xdr:nvSpPr>
      <xdr:spPr>
        <a:xfrm>
          <a:off x="3175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42834</xdr:rowOff>
    </xdr:from>
    <xdr:ext cx="762000" cy="259045"/>
    <xdr:sp macro="" textlink="">
      <xdr:nvSpPr>
        <xdr:cNvPr id="79" name="テキスト ボックス 78">
          <a:extLst>
            <a:ext uri="{FF2B5EF4-FFF2-40B4-BE49-F238E27FC236}">
              <a16:creationId xmlns:a16="http://schemas.microsoft.com/office/drawing/2014/main" id="{17859788-BBA8-4BB0-AE87-167B2F9F2308}"/>
            </a:ext>
          </a:extLst>
        </xdr:cNvPr>
        <xdr:cNvSpPr txBox="1"/>
      </xdr:nvSpPr>
      <xdr:spPr>
        <a:xfrm>
          <a:off x="2844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140607</xdr:rowOff>
    </xdr:from>
    <xdr:to>
      <xdr:col>11</xdr:col>
      <xdr:colOff>31750</xdr:colOff>
      <xdr:row>37</xdr:row>
      <xdr:rowOff>3628</xdr:rowOff>
    </xdr:to>
    <xdr:cxnSp macro="">
      <xdr:nvCxnSpPr>
        <xdr:cNvPr id="80" name="直線コネクタ 79">
          <a:extLst>
            <a:ext uri="{FF2B5EF4-FFF2-40B4-BE49-F238E27FC236}">
              <a16:creationId xmlns:a16="http://schemas.microsoft.com/office/drawing/2014/main" id="{170BC4DD-313A-44CF-BF8F-EE1A22325FE9}"/>
            </a:ext>
          </a:extLst>
        </xdr:cNvPr>
        <xdr:cNvCxnSpPr/>
      </xdr:nvCxnSpPr>
      <xdr:spPr>
        <a:xfrm flipV="1">
          <a:off x="1447800" y="63128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id="{5703F421-B699-46B7-848D-D36B374F525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82" name="テキスト ボックス 81">
          <a:extLst>
            <a:ext uri="{FF2B5EF4-FFF2-40B4-BE49-F238E27FC236}">
              <a16:creationId xmlns:a16="http://schemas.microsoft.com/office/drawing/2014/main" id="{BBBE0A6D-B196-46B1-9EC9-C6CB14D8A77A}"/>
            </a:ext>
          </a:extLst>
        </xdr:cNvPr>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a:extLst>
            <a:ext uri="{FF2B5EF4-FFF2-40B4-BE49-F238E27FC236}">
              <a16:creationId xmlns:a16="http://schemas.microsoft.com/office/drawing/2014/main" id="{7A3AFAC4-B0DF-4B53-B5F7-AFD778D27545}"/>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4" name="テキスト ボックス 83">
          <a:extLst>
            <a:ext uri="{FF2B5EF4-FFF2-40B4-BE49-F238E27FC236}">
              <a16:creationId xmlns:a16="http://schemas.microsoft.com/office/drawing/2014/main" id="{C4B0C831-523C-42A7-B0C4-FBDB28521F4C}"/>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123236DB-F350-4E43-9977-79FD867EA302}"/>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EA87BC50-55A4-4BC9-BB54-87EDF4A4265C}"/>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8803A0F0-B023-44FD-82FE-7820683E1812}"/>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760237B0-E564-4513-8654-EE48FFE3FA31}"/>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D783D3AA-2F16-4272-BF03-BD8C3CFCC57E}"/>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21772</xdr:rowOff>
    </xdr:from>
    <xdr:to>
      <xdr:col>23</xdr:col>
      <xdr:colOff>184150</xdr:colOff>
      <xdr:row>37</xdr:row>
      <xdr:rowOff>123372</xdr:rowOff>
    </xdr:to>
    <xdr:sp macro="" textlink="">
      <xdr:nvSpPr>
        <xdr:cNvPr id="90" name="楕円 89">
          <a:extLst>
            <a:ext uri="{FF2B5EF4-FFF2-40B4-BE49-F238E27FC236}">
              <a16:creationId xmlns:a16="http://schemas.microsoft.com/office/drawing/2014/main" id="{7F6E02EB-AA85-4330-AB89-8BABBDF61F40}"/>
            </a:ext>
          </a:extLst>
        </xdr:cNvPr>
        <xdr:cNvSpPr/>
      </xdr:nvSpPr>
      <xdr:spPr>
        <a:xfrm>
          <a:off x="4902200" y="63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114499</xdr:rowOff>
    </xdr:from>
    <xdr:ext cx="762000" cy="259045"/>
    <xdr:sp macro="" textlink="">
      <xdr:nvSpPr>
        <xdr:cNvPr id="91" name="財政力該当値テキスト">
          <a:extLst>
            <a:ext uri="{FF2B5EF4-FFF2-40B4-BE49-F238E27FC236}">
              <a16:creationId xmlns:a16="http://schemas.microsoft.com/office/drawing/2014/main" id="{899FA76F-E436-40E8-B23E-9F9A3F20F664}"/>
            </a:ext>
          </a:extLst>
        </xdr:cNvPr>
        <xdr:cNvSpPr txBox="1"/>
      </xdr:nvSpPr>
      <xdr:spPr>
        <a:xfrm>
          <a:off x="5041900" y="628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141514</xdr:rowOff>
    </xdr:from>
    <xdr:to>
      <xdr:col>19</xdr:col>
      <xdr:colOff>184150</xdr:colOff>
      <xdr:row>37</xdr:row>
      <xdr:rowOff>71664</xdr:rowOff>
    </xdr:to>
    <xdr:sp macro="" textlink="">
      <xdr:nvSpPr>
        <xdr:cNvPr id="92" name="楕円 91">
          <a:extLst>
            <a:ext uri="{FF2B5EF4-FFF2-40B4-BE49-F238E27FC236}">
              <a16:creationId xmlns:a16="http://schemas.microsoft.com/office/drawing/2014/main" id="{B865BB23-18F0-4735-B7D6-FEBA04CE0EC1}"/>
            </a:ext>
          </a:extLst>
        </xdr:cNvPr>
        <xdr:cNvSpPr/>
      </xdr:nvSpPr>
      <xdr:spPr>
        <a:xfrm>
          <a:off x="4064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81841</xdr:rowOff>
    </xdr:from>
    <xdr:ext cx="736600" cy="259045"/>
    <xdr:sp macro="" textlink="">
      <xdr:nvSpPr>
        <xdr:cNvPr id="93" name="テキスト ボックス 92">
          <a:extLst>
            <a:ext uri="{FF2B5EF4-FFF2-40B4-BE49-F238E27FC236}">
              <a16:creationId xmlns:a16="http://schemas.microsoft.com/office/drawing/2014/main" id="{8D5D5885-1CCD-42B2-B7FB-B561529CD710}"/>
            </a:ext>
          </a:extLst>
        </xdr:cNvPr>
        <xdr:cNvSpPr txBox="1"/>
      </xdr:nvSpPr>
      <xdr:spPr>
        <a:xfrm>
          <a:off x="3733800" y="608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107043</xdr:rowOff>
    </xdr:from>
    <xdr:to>
      <xdr:col>15</xdr:col>
      <xdr:colOff>133350</xdr:colOff>
      <xdr:row>37</xdr:row>
      <xdr:rowOff>37193</xdr:rowOff>
    </xdr:to>
    <xdr:sp macro="" textlink="">
      <xdr:nvSpPr>
        <xdr:cNvPr id="94" name="楕円 93">
          <a:extLst>
            <a:ext uri="{FF2B5EF4-FFF2-40B4-BE49-F238E27FC236}">
              <a16:creationId xmlns:a16="http://schemas.microsoft.com/office/drawing/2014/main" id="{67F237A1-20A9-4484-A10B-5B9C8D769CE8}"/>
            </a:ext>
          </a:extLst>
        </xdr:cNvPr>
        <xdr:cNvSpPr/>
      </xdr:nvSpPr>
      <xdr:spPr>
        <a:xfrm>
          <a:off x="3175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47370</xdr:rowOff>
    </xdr:from>
    <xdr:ext cx="762000" cy="259045"/>
    <xdr:sp macro="" textlink="">
      <xdr:nvSpPr>
        <xdr:cNvPr id="95" name="テキスト ボックス 94">
          <a:extLst>
            <a:ext uri="{FF2B5EF4-FFF2-40B4-BE49-F238E27FC236}">
              <a16:creationId xmlns:a16="http://schemas.microsoft.com/office/drawing/2014/main" id="{5DCA1F53-96BE-486B-9EE7-05676D780578}"/>
            </a:ext>
          </a:extLst>
        </xdr:cNvPr>
        <xdr:cNvSpPr txBox="1"/>
      </xdr:nvSpPr>
      <xdr:spPr>
        <a:xfrm>
          <a:off x="2844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89807</xdr:rowOff>
    </xdr:from>
    <xdr:to>
      <xdr:col>11</xdr:col>
      <xdr:colOff>82550</xdr:colOff>
      <xdr:row>37</xdr:row>
      <xdr:rowOff>19957</xdr:rowOff>
    </xdr:to>
    <xdr:sp macro="" textlink="">
      <xdr:nvSpPr>
        <xdr:cNvPr id="96" name="楕円 95">
          <a:extLst>
            <a:ext uri="{FF2B5EF4-FFF2-40B4-BE49-F238E27FC236}">
              <a16:creationId xmlns:a16="http://schemas.microsoft.com/office/drawing/2014/main" id="{2ECE44CF-5B1C-48D8-A44C-DD58C5807202}"/>
            </a:ext>
          </a:extLst>
        </xdr:cNvPr>
        <xdr:cNvSpPr/>
      </xdr:nvSpPr>
      <xdr:spPr>
        <a:xfrm>
          <a:off x="2286000" y="62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30134</xdr:rowOff>
    </xdr:from>
    <xdr:ext cx="762000" cy="259045"/>
    <xdr:sp macro="" textlink="">
      <xdr:nvSpPr>
        <xdr:cNvPr id="97" name="テキスト ボックス 96">
          <a:extLst>
            <a:ext uri="{FF2B5EF4-FFF2-40B4-BE49-F238E27FC236}">
              <a16:creationId xmlns:a16="http://schemas.microsoft.com/office/drawing/2014/main" id="{7C009CF3-935C-4CE4-A3BD-CADB33A857CE}"/>
            </a:ext>
          </a:extLst>
        </xdr:cNvPr>
        <xdr:cNvSpPr txBox="1"/>
      </xdr:nvSpPr>
      <xdr:spPr>
        <a:xfrm>
          <a:off x="1955800" y="603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124278</xdr:rowOff>
    </xdr:from>
    <xdr:to>
      <xdr:col>7</xdr:col>
      <xdr:colOff>31750</xdr:colOff>
      <xdr:row>37</xdr:row>
      <xdr:rowOff>54428</xdr:rowOff>
    </xdr:to>
    <xdr:sp macro="" textlink="">
      <xdr:nvSpPr>
        <xdr:cNvPr id="98" name="楕円 97">
          <a:extLst>
            <a:ext uri="{FF2B5EF4-FFF2-40B4-BE49-F238E27FC236}">
              <a16:creationId xmlns:a16="http://schemas.microsoft.com/office/drawing/2014/main" id="{444AD6EA-80E9-4055-AECC-F58AF09A29F1}"/>
            </a:ext>
          </a:extLst>
        </xdr:cNvPr>
        <xdr:cNvSpPr/>
      </xdr:nvSpPr>
      <xdr:spPr>
        <a:xfrm>
          <a:off x="13970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64605</xdr:rowOff>
    </xdr:from>
    <xdr:ext cx="762000" cy="259045"/>
    <xdr:sp macro="" textlink="">
      <xdr:nvSpPr>
        <xdr:cNvPr id="99" name="テキスト ボックス 98">
          <a:extLst>
            <a:ext uri="{FF2B5EF4-FFF2-40B4-BE49-F238E27FC236}">
              <a16:creationId xmlns:a16="http://schemas.microsoft.com/office/drawing/2014/main" id="{3BB09526-CA26-4A3F-B8C5-ACC1FF5DBB8F}"/>
            </a:ext>
          </a:extLst>
        </xdr:cNvPr>
        <xdr:cNvSpPr txBox="1"/>
      </xdr:nvSpPr>
      <xdr:spPr>
        <a:xfrm>
          <a:off x="1066800" y="606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22C82E5A-9974-45AF-860D-A624C8120F83}"/>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2C2FA11F-0399-49F0-90C7-4614174F7663}"/>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E125006E-347C-4B16-8E07-0E61D636DEE1}"/>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28E9B32D-0603-4B81-B7C8-5D3F8DBBD367}"/>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4E38C1C9-7DDF-4C0A-A492-6230AB8B87CF}"/>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3E5D1B2B-78A8-433E-BBAC-2E1C4608D028}"/>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280AFB58-8699-447B-A7D8-7764466C3E6C}"/>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7BD3BBED-B663-4D28-9343-A104B8886164}"/>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52FE9E42-DE3F-4AE8-8ECC-E92C73436F57}"/>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3B8E4F6E-1258-4F01-9D3F-08DDF370CC2C}"/>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3EEB099-9BBC-4C3A-8E5D-689FDE9A900D}"/>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70A9CFAA-BD61-45B4-B23F-4C22AE0700FC}"/>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1F3C1143-7BCB-42C8-89C7-C9D8988B1CEF}"/>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令和４年度は、市税の増加に伴い、算定の分母である経常一般財源総額が大きく伸びたことから、前年度に比べ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市税収入が堅調な間は、扶助費等の伸びを考慮しても大幅に増加することは考えにくいが、社会情勢が不透明な中、楽観できるものではない。</a:t>
          </a:r>
        </a:p>
        <a:p>
          <a:r>
            <a:rPr kumimoji="1" lang="ja-JP" altLang="en-US" sz="1300">
              <a:latin typeface="ＭＳ Ｐゴシック" panose="020B0600070205080204" pitchFamily="50" charset="-128"/>
              <a:ea typeface="ＭＳ Ｐゴシック" panose="020B0600070205080204" pitchFamily="50" charset="-128"/>
            </a:rPr>
            <a:t>今後とも市民生活に不可欠な行政サービスを堅持するため、限られた財源を有効に活用するとともに、事業の必要性、優先度及び緊急性を精査し、事業の選択と集中を行う。</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A5296703-C5AC-40AA-A6B1-B6D563D7D9DE}"/>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D840F52B-F53C-4A40-B9AF-FFD8E8D5AB7A}"/>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1404DA92-4948-4E32-BB87-E6B68712B2A9}"/>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2EA853CF-A354-4DC7-BA53-9122A7294013}"/>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6FE0A436-8BE7-48A6-BDBF-F040B34E24D5}"/>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40AA8197-14AD-47E4-8867-E2E8E918EE96}"/>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A4FA4EAB-B69A-4B8C-A2CE-F7318437021E}"/>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9E6758A0-C9BA-44B0-A1C4-DE899B3C40A9}"/>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4574BF43-1BAB-43F6-9855-E51570C9CE5F}"/>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A26EE5E5-2EA5-4E9B-818F-3057BB578B89}"/>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1043592-F602-421A-AFA2-9F00CDCEC033}"/>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80E850AF-4BE2-4DFD-8DD7-51110FC65ED8}"/>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13D1EDA6-BCB8-49A2-8356-1F1266BCDE8F}"/>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15858698-9792-4C87-B663-EAA9FE7FF3AF}"/>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20E6FFCE-32A9-4519-9976-F73BE30D220D}"/>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47235650-9B01-47FE-B9F8-FBD59DEA8232}"/>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138006</xdr:rowOff>
    </xdr:from>
    <xdr:to>
      <xdr:col>23</xdr:col>
      <xdr:colOff>133350</xdr:colOff>
      <xdr:row>68</xdr:row>
      <xdr:rowOff>37254</xdr:rowOff>
    </xdr:to>
    <xdr:cxnSp macro="">
      <xdr:nvCxnSpPr>
        <xdr:cNvPr id="129" name="直線コネクタ 128">
          <a:extLst>
            <a:ext uri="{FF2B5EF4-FFF2-40B4-BE49-F238E27FC236}">
              <a16:creationId xmlns:a16="http://schemas.microsoft.com/office/drawing/2014/main" id="{4CF36599-6C30-4631-8A29-5BDD54CBE752}"/>
            </a:ext>
          </a:extLst>
        </xdr:cNvPr>
        <xdr:cNvCxnSpPr/>
      </xdr:nvCxnSpPr>
      <xdr:spPr>
        <a:xfrm flipV="1">
          <a:off x="4953000" y="10425006"/>
          <a:ext cx="0" cy="1270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9331</xdr:rowOff>
    </xdr:from>
    <xdr:ext cx="762000" cy="259045"/>
    <xdr:sp macro="" textlink="">
      <xdr:nvSpPr>
        <xdr:cNvPr id="130" name="財政構造の弾力性最小値テキスト">
          <a:extLst>
            <a:ext uri="{FF2B5EF4-FFF2-40B4-BE49-F238E27FC236}">
              <a16:creationId xmlns:a16="http://schemas.microsoft.com/office/drawing/2014/main" id="{88E63AC1-729B-4C5F-91D8-956A0954112D}"/>
            </a:ext>
          </a:extLst>
        </xdr:cNvPr>
        <xdr:cNvSpPr txBox="1"/>
      </xdr:nvSpPr>
      <xdr:spPr>
        <a:xfrm>
          <a:off x="5041900" y="1166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37254</xdr:rowOff>
    </xdr:from>
    <xdr:to>
      <xdr:col>24</xdr:col>
      <xdr:colOff>12700</xdr:colOff>
      <xdr:row>68</xdr:row>
      <xdr:rowOff>37254</xdr:rowOff>
    </xdr:to>
    <xdr:cxnSp macro="">
      <xdr:nvCxnSpPr>
        <xdr:cNvPr id="131" name="直線コネクタ 130">
          <a:extLst>
            <a:ext uri="{FF2B5EF4-FFF2-40B4-BE49-F238E27FC236}">
              <a16:creationId xmlns:a16="http://schemas.microsoft.com/office/drawing/2014/main" id="{D4718B21-26EE-4D51-8D10-1C5FDD837011}"/>
            </a:ext>
          </a:extLst>
        </xdr:cNvPr>
        <xdr:cNvCxnSpPr/>
      </xdr:nvCxnSpPr>
      <xdr:spPr>
        <a:xfrm>
          <a:off x="4864100" y="1169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52933</xdr:rowOff>
    </xdr:from>
    <xdr:ext cx="762000" cy="259045"/>
    <xdr:sp macro="" textlink="">
      <xdr:nvSpPr>
        <xdr:cNvPr id="132" name="財政構造の弾力性最大値テキスト">
          <a:extLst>
            <a:ext uri="{FF2B5EF4-FFF2-40B4-BE49-F238E27FC236}">
              <a16:creationId xmlns:a16="http://schemas.microsoft.com/office/drawing/2014/main" id="{92054DD4-A621-46FF-904B-6FCFD2CA8A1A}"/>
            </a:ext>
          </a:extLst>
        </xdr:cNvPr>
        <xdr:cNvSpPr txBox="1"/>
      </xdr:nvSpPr>
      <xdr:spPr>
        <a:xfrm>
          <a:off x="5041900" y="1016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138006</xdr:rowOff>
    </xdr:from>
    <xdr:to>
      <xdr:col>24</xdr:col>
      <xdr:colOff>12700</xdr:colOff>
      <xdr:row>60</xdr:row>
      <xdr:rowOff>138006</xdr:rowOff>
    </xdr:to>
    <xdr:cxnSp macro="">
      <xdr:nvCxnSpPr>
        <xdr:cNvPr id="133" name="直線コネクタ 132">
          <a:extLst>
            <a:ext uri="{FF2B5EF4-FFF2-40B4-BE49-F238E27FC236}">
              <a16:creationId xmlns:a16="http://schemas.microsoft.com/office/drawing/2014/main" id="{E2F2705C-2113-4526-BC2A-C18F0861ECE7}"/>
            </a:ext>
          </a:extLst>
        </xdr:cNvPr>
        <xdr:cNvCxnSpPr/>
      </xdr:nvCxnSpPr>
      <xdr:spPr>
        <a:xfrm>
          <a:off x="4864100" y="1042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138006</xdr:rowOff>
    </xdr:from>
    <xdr:to>
      <xdr:col>23</xdr:col>
      <xdr:colOff>133350</xdr:colOff>
      <xdr:row>61</xdr:row>
      <xdr:rowOff>87206</xdr:rowOff>
    </xdr:to>
    <xdr:cxnSp macro="">
      <xdr:nvCxnSpPr>
        <xdr:cNvPr id="134" name="直線コネクタ 133">
          <a:extLst>
            <a:ext uri="{FF2B5EF4-FFF2-40B4-BE49-F238E27FC236}">
              <a16:creationId xmlns:a16="http://schemas.microsoft.com/office/drawing/2014/main" id="{0BA6D555-3149-49B1-AE7C-FA3DB5CDD836}"/>
            </a:ext>
          </a:extLst>
        </xdr:cNvPr>
        <xdr:cNvCxnSpPr/>
      </xdr:nvCxnSpPr>
      <xdr:spPr>
        <a:xfrm flipV="1">
          <a:off x="4114800" y="1042500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33037</xdr:rowOff>
    </xdr:from>
    <xdr:ext cx="762000" cy="259045"/>
    <xdr:sp macro="" textlink="">
      <xdr:nvSpPr>
        <xdr:cNvPr id="135" name="財政構造の弾力性平均値テキスト">
          <a:extLst>
            <a:ext uri="{FF2B5EF4-FFF2-40B4-BE49-F238E27FC236}">
              <a16:creationId xmlns:a16="http://schemas.microsoft.com/office/drawing/2014/main" id="{4C6AEAAB-EED6-4D54-893B-AF970357CA02}"/>
            </a:ext>
          </a:extLst>
        </xdr:cNvPr>
        <xdr:cNvSpPr txBox="1"/>
      </xdr:nvSpPr>
      <xdr:spPr>
        <a:xfrm>
          <a:off x="5041900" y="1100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36" name="フローチャート: 判断 135">
          <a:extLst>
            <a:ext uri="{FF2B5EF4-FFF2-40B4-BE49-F238E27FC236}">
              <a16:creationId xmlns:a16="http://schemas.microsoft.com/office/drawing/2014/main" id="{A411984F-DFD8-4398-99F5-296DE5D97ECF}"/>
            </a:ext>
          </a:extLst>
        </xdr:cNvPr>
        <xdr:cNvSpPr/>
      </xdr:nvSpPr>
      <xdr:spPr>
        <a:xfrm>
          <a:off x="49022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49530</xdr:rowOff>
    </xdr:from>
    <xdr:to>
      <xdr:col>19</xdr:col>
      <xdr:colOff>133350</xdr:colOff>
      <xdr:row>61</xdr:row>
      <xdr:rowOff>87206</xdr:rowOff>
    </xdr:to>
    <xdr:cxnSp macro="">
      <xdr:nvCxnSpPr>
        <xdr:cNvPr id="137" name="直線コネクタ 136">
          <a:extLst>
            <a:ext uri="{FF2B5EF4-FFF2-40B4-BE49-F238E27FC236}">
              <a16:creationId xmlns:a16="http://schemas.microsoft.com/office/drawing/2014/main" id="{400036B3-410B-4E35-B358-2DA6BF0A3BCF}"/>
            </a:ext>
          </a:extLst>
        </xdr:cNvPr>
        <xdr:cNvCxnSpPr/>
      </xdr:nvCxnSpPr>
      <xdr:spPr>
        <a:xfrm>
          <a:off x="3225800" y="1033653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8" name="フローチャート: 判断 137">
          <a:extLst>
            <a:ext uri="{FF2B5EF4-FFF2-40B4-BE49-F238E27FC236}">
              <a16:creationId xmlns:a16="http://schemas.microsoft.com/office/drawing/2014/main" id="{A2EFF926-06C5-4BAC-9A0D-B39D0475B077}"/>
            </a:ext>
          </a:extLst>
        </xdr:cNvPr>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9" name="テキスト ボックス 138">
          <a:extLst>
            <a:ext uri="{FF2B5EF4-FFF2-40B4-BE49-F238E27FC236}">
              <a16:creationId xmlns:a16="http://schemas.microsoft.com/office/drawing/2014/main" id="{7E09FA41-22D2-4BF9-A136-D02DD6240A56}"/>
            </a:ext>
          </a:extLst>
        </xdr:cNvPr>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33444</xdr:rowOff>
    </xdr:from>
    <xdr:to>
      <xdr:col>15</xdr:col>
      <xdr:colOff>82550</xdr:colOff>
      <xdr:row>60</xdr:row>
      <xdr:rowOff>49530</xdr:rowOff>
    </xdr:to>
    <xdr:cxnSp macro="">
      <xdr:nvCxnSpPr>
        <xdr:cNvPr id="140" name="直線コネクタ 139">
          <a:extLst>
            <a:ext uri="{FF2B5EF4-FFF2-40B4-BE49-F238E27FC236}">
              <a16:creationId xmlns:a16="http://schemas.microsoft.com/office/drawing/2014/main" id="{24C5ADAD-471B-4DFB-817D-4A78A757BD3E}"/>
            </a:ext>
          </a:extLst>
        </xdr:cNvPr>
        <xdr:cNvCxnSpPr/>
      </xdr:nvCxnSpPr>
      <xdr:spPr>
        <a:xfrm>
          <a:off x="2336800" y="103204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101177</xdr:rowOff>
    </xdr:from>
    <xdr:to>
      <xdr:col>15</xdr:col>
      <xdr:colOff>133350</xdr:colOff>
      <xdr:row>65</xdr:row>
      <xdr:rowOff>31327</xdr:rowOff>
    </xdr:to>
    <xdr:sp macro="" textlink="">
      <xdr:nvSpPr>
        <xdr:cNvPr id="141" name="フローチャート: 判断 140">
          <a:extLst>
            <a:ext uri="{FF2B5EF4-FFF2-40B4-BE49-F238E27FC236}">
              <a16:creationId xmlns:a16="http://schemas.microsoft.com/office/drawing/2014/main" id="{38E35AC3-C73E-4536-AF57-785D4A578799}"/>
            </a:ext>
          </a:extLst>
        </xdr:cNvPr>
        <xdr:cNvSpPr/>
      </xdr:nvSpPr>
      <xdr:spPr>
        <a:xfrm>
          <a:off x="3175000" y="1107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16104</xdr:rowOff>
    </xdr:from>
    <xdr:ext cx="762000" cy="259045"/>
    <xdr:sp macro="" textlink="">
      <xdr:nvSpPr>
        <xdr:cNvPr id="142" name="テキスト ボックス 141">
          <a:extLst>
            <a:ext uri="{FF2B5EF4-FFF2-40B4-BE49-F238E27FC236}">
              <a16:creationId xmlns:a16="http://schemas.microsoft.com/office/drawing/2014/main" id="{9EEB217B-68E9-4E87-AF92-1A93285B3B26}"/>
            </a:ext>
          </a:extLst>
        </xdr:cNvPr>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44027</xdr:rowOff>
    </xdr:from>
    <xdr:to>
      <xdr:col>11</xdr:col>
      <xdr:colOff>31750</xdr:colOff>
      <xdr:row>60</xdr:row>
      <xdr:rowOff>33444</xdr:rowOff>
    </xdr:to>
    <xdr:cxnSp macro="">
      <xdr:nvCxnSpPr>
        <xdr:cNvPr id="143" name="直線コネクタ 142">
          <a:extLst>
            <a:ext uri="{FF2B5EF4-FFF2-40B4-BE49-F238E27FC236}">
              <a16:creationId xmlns:a16="http://schemas.microsoft.com/office/drawing/2014/main" id="{6D8EDE78-C351-4FA3-823E-ABEA75F18E14}"/>
            </a:ext>
          </a:extLst>
        </xdr:cNvPr>
        <xdr:cNvCxnSpPr/>
      </xdr:nvCxnSpPr>
      <xdr:spPr>
        <a:xfrm>
          <a:off x="1447800" y="1015957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4" name="フローチャート: 判断 143">
          <a:extLst>
            <a:ext uri="{FF2B5EF4-FFF2-40B4-BE49-F238E27FC236}">
              <a16:creationId xmlns:a16="http://schemas.microsoft.com/office/drawing/2014/main" id="{F0F52DB4-5105-4FDD-AF07-66389E2C656D}"/>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5" name="テキスト ボックス 144">
          <a:extLst>
            <a:ext uri="{FF2B5EF4-FFF2-40B4-BE49-F238E27FC236}">
              <a16:creationId xmlns:a16="http://schemas.microsoft.com/office/drawing/2014/main" id="{0D111CB8-EF70-4AC0-ADC9-232FA6D54E2A}"/>
            </a:ext>
          </a:extLst>
        </xdr:cNvPr>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46" name="フローチャート: 判断 145">
          <a:extLst>
            <a:ext uri="{FF2B5EF4-FFF2-40B4-BE49-F238E27FC236}">
              <a16:creationId xmlns:a16="http://schemas.microsoft.com/office/drawing/2014/main" id="{11FB1487-B254-4CCB-AC94-6E024F418E0C}"/>
            </a:ext>
          </a:extLst>
        </xdr:cNvPr>
        <xdr:cNvSpPr/>
      </xdr:nvSpPr>
      <xdr:spPr>
        <a:xfrm>
          <a:off x="1397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47" name="テキスト ボックス 146">
          <a:extLst>
            <a:ext uri="{FF2B5EF4-FFF2-40B4-BE49-F238E27FC236}">
              <a16:creationId xmlns:a16="http://schemas.microsoft.com/office/drawing/2014/main" id="{4015F9EF-FDDC-4EAD-BE92-35F5B002F2BA}"/>
            </a:ext>
          </a:extLst>
        </xdr:cNvPr>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9FADD38F-1E55-405E-9D99-9A7ADEC3CB79}"/>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E8DC2B70-AED7-4DC4-9DED-090C54E1CF49}"/>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CD920311-B755-4A27-9987-CB7E4BAB78DF}"/>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651EAC1B-4618-4A8F-82E0-78D9D5D2B5DC}"/>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1D3266F2-5FFA-4CDA-B1C5-F50F9207E3CD}"/>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87206</xdr:rowOff>
    </xdr:from>
    <xdr:to>
      <xdr:col>23</xdr:col>
      <xdr:colOff>184150</xdr:colOff>
      <xdr:row>61</xdr:row>
      <xdr:rowOff>17356</xdr:rowOff>
    </xdr:to>
    <xdr:sp macro="" textlink="">
      <xdr:nvSpPr>
        <xdr:cNvPr id="153" name="楕円 152">
          <a:extLst>
            <a:ext uri="{FF2B5EF4-FFF2-40B4-BE49-F238E27FC236}">
              <a16:creationId xmlns:a16="http://schemas.microsoft.com/office/drawing/2014/main" id="{E13B5596-FEDB-4BEA-82BC-9DEAEA0F3EA9}"/>
            </a:ext>
          </a:extLst>
        </xdr:cNvPr>
        <xdr:cNvSpPr/>
      </xdr:nvSpPr>
      <xdr:spPr>
        <a:xfrm>
          <a:off x="49022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8483</xdr:rowOff>
    </xdr:from>
    <xdr:ext cx="762000" cy="259045"/>
    <xdr:sp macro="" textlink="">
      <xdr:nvSpPr>
        <xdr:cNvPr id="154" name="財政構造の弾力性該当値テキスト">
          <a:extLst>
            <a:ext uri="{FF2B5EF4-FFF2-40B4-BE49-F238E27FC236}">
              <a16:creationId xmlns:a16="http://schemas.microsoft.com/office/drawing/2014/main" id="{E4746EDF-2472-4063-A7DF-E5FCFCC6CF54}"/>
            </a:ext>
          </a:extLst>
        </xdr:cNvPr>
        <xdr:cNvSpPr txBox="1"/>
      </xdr:nvSpPr>
      <xdr:spPr>
        <a:xfrm>
          <a:off x="5041900" y="1029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36406</xdr:rowOff>
    </xdr:from>
    <xdr:to>
      <xdr:col>19</xdr:col>
      <xdr:colOff>184150</xdr:colOff>
      <xdr:row>61</xdr:row>
      <xdr:rowOff>138006</xdr:rowOff>
    </xdr:to>
    <xdr:sp macro="" textlink="">
      <xdr:nvSpPr>
        <xdr:cNvPr id="155" name="楕円 154">
          <a:extLst>
            <a:ext uri="{FF2B5EF4-FFF2-40B4-BE49-F238E27FC236}">
              <a16:creationId xmlns:a16="http://schemas.microsoft.com/office/drawing/2014/main" id="{0191A4DB-BAFE-4533-A8D1-97C1F866570A}"/>
            </a:ext>
          </a:extLst>
        </xdr:cNvPr>
        <xdr:cNvSpPr/>
      </xdr:nvSpPr>
      <xdr:spPr>
        <a:xfrm>
          <a:off x="4064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56" name="テキスト ボックス 155">
          <a:extLst>
            <a:ext uri="{FF2B5EF4-FFF2-40B4-BE49-F238E27FC236}">
              <a16:creationId xmlns:a16="http://schemas.microsoft.com/office/drawing/2014/main" id="{825F859D-468E-4648-9475-0A05B23B0288}"/>
            </a:ext>
          </a:extLst>
        </xdr:cNvPr>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170180</xdr:rowOff>
    </xdr:from>
    <xdr:to>
      <xdr:col>15</xdr:col>
      <xdr:colOff>133350</xdr:colOff>
      <xdr:row>60</xdr:row>
      <xdr:rowOff>100330</xdr:rowOff>
    </xdr:to>
    <xdr:sp macro="" textlink="">
      <xdr:nvSpPr>
        <xdr:cNvPr id="157" name="楕円 156">
          <a:extLst>
            <a:ext uri="{FF2B5EF4-FFF2-40B4-BE49-F238E27FC236}">
              <a16:creationId xmlns:a16="http://schemas.microsoft.com/office/drawing/2014/main" id="{817E0687-7461-4943-A3FB-E3F134DE91D3}"/>
            </a:ext>
          </a:extLst>
        </xdr:cNvPr>
        <xdr:cNvSpPr/>
      </xdr:nvSpPr>
      <xdr:spPr>
        <a:xfrm>
          <a:off x="3175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110507</xdr:rowOff>
    </xdr:from>
    <xdr:ext cx="762000" cy="259045"/>
    <xdr:sp macro="" textlink="">
      <xdr:nvSpPr>
        <xdr:cNvPr id="158" name="テキスト ボックス 157">
          <a:extLst>
            <a:ext uri="{FF2B5EF4-FFF2-40B4-BE49-F238E27FC236}">
              <a16:creationId xmlns:a16="http://schemas.microsoft.com/office/drawing/2014/main" id="{CE55F544-686A-4B09-9085-9E749CF5B590}"/>
            </a:ext>
          </a:extLst>
        </xdr:cNvPr>
        <xdr:cNvSpPr txBox="1"/>
      </xdr:nvSpPr>
      <xdr:spPr>
        <a:xfrm>
          <a:off x="2844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154094</xdr:rowOff>
    </xdr:from>
    <xdr:to>
      <xdr:col>11</xdr:col>
      <xdr:colOff>82550</xdr:colOff>
      <xdr:row>60</xdr:row>
      <xdr:rowOff>84244</xdr:rowOff>
    </xdr:to>
    <xdr:sp macro="" textlink="">
      <xdr:nvSpPr>
        <xdr:cNvPr id="159" name="楕円 158">
          <a:extLst>
            <a:ext uri="{FF2B5EF4-FFF2-40B4-BE49-F238E27FC236}">
              <a16:creationId xmlns:a16="http://schemas.microsoft.com/office/drawing/2014/main" id="{C17E4382-1141-47A4-A712-95C74D35DD57}"/>
            </a:ext>
          </a:extLst>
        </xdr:cNvPr>
        <xdr:cNvSpPr/>
      </xdr:nvSpPr>
      <xdr:spPr>
        <a:xfrm>
          <a:off x="2286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94421</xdr:rowOff>
    </xdr:from>
    <xdr:ext cx="762000" cy="259045"/>
    <xdr:sp macro="" textlink="">
      <xdr:nvSpPr>
        <xdr:cNvPr id="160" name="テキスト ボックス 159">
          <a:extLst>
            <a:ext uri="{FF2B5EF4-FFF2-40B4-BE49-F238E27FC236}">
              <a16:creationId xmlns:a16="http://schemas.microsoft.com/office/drawing/2014/main" id="{E1229B73-7089-4DFD-A663-26D8078950D8}"/>
            </a:ext>
          </a:extLst>
        </xdr:cNvPr>
        <xdr:cNvSpPr txBox="1"/>
      </xdr:nvSpPr>
      <xdr:spPr>
        <a:xfrm>
          <a:off x="1955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164677</xdr:rowOff>
    </xdr:from>
    <xdr:to>
      <xdr:col>7</xdr:col>
      <xdr:colOff>31750</xdr:colOff>
      <xdr:row>59</xdr:row>
      <xdr:rowOff>94827</xdr:rowOff>
    </xdr:to>
    <xdr:sp macro="" textlink="">
      <xdr:nvSpPr>
        <xdr:cNvPr id="161" name="楕円 160">
          <a:extLst>
            <a:ext uri="{FF2B5EF4-FFF2-40B4-BE49-F238E27FC236}">
              <a16:creationId xmlns:a16="http://schemas.microsoft.com/office/drawing/2014/main" id="{683320A6-CF3B-41D9-8E93-DEBE88BB1BA2}"/>
            </a:ext>
          </a:extLst>
        </xdr:cNvPr>
        <xdr:cNvSpPr/>
      </xdr:nvSpPr>
      <xdr:spPr>
        <a:xfrm>
          <a:off x="1397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105004</xdr:rowOff>
    </xdr:from>
    <xdr:ext cx="762000" cy="259045"/>
    <xdr:sp macro="" textlink="">
      <xdr:nvSpPr>
        <xdr:cNvPr id="162" name="テキスト ボックス 161">
          <a:extLst>
            <a:ext uri="{FF2B5EF4-FFF2-40B4-BE49-F238E27FC236}">
              <a16:creationId xmlns:a16="http://schemas.microsoft.com/office/drawing/2014/main" id="{2290B193-9F1B-4710-82E1-4FFFC93734CC}"/>
            </a:ext>
          </a:extLst>
        </xdr:cNvPr>
        <xdr:cNvSpPr txBox="1"/>
      </xdr:nvSpPr>
      <xdr:spPr>
        <a:xfrm>
          <a:off x="1066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15C660AC-FA94-477D-9EA1-108A7B388BCC}"/>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128062F2-F9AF-43A9-B4F7-BF6F0B39234C}"/>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DF0CC7C7-E513-4248-9D2B-DDFF2B43E6F6}"/>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[134,280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A1BBB9CB-221C-4E4A-ADD7-6F6D38C6CD58}"/>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3AB2276B-6BEB-4B52-B416-CB0454255A01}"/>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D0811E93-E4DA-4864-B2D5-690BCB2D0BE2}"/>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85BF044A-E82F-4069-8C6D-E53155F46718}"/>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91E7F492-D30F-49F5-8C80-C7C6FE1AEBF9}"/>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50FA4408-4E77-4D3E-8F9E-10FA8BB1A734}"/>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FADF6D9-73D3-48DB-AA4B-01CBAEA6FD14}"/>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24236679-E974-474D-86E2-F1CB302BFF59}"/>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175641D2-C8D4-4F6A-88CC-85A2379ED35C}"/>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C59A23D6-FDF4-4290-A713-7F4A7F3C528C}"/>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令和４年度は退職者数の減などにより人件費が減少したが、電気料、ガス料の高騰などにより物件費は大きく増額している。</a:t>
          </a:r>
        </a:p>
        <a:p>
          <a:r>
            <a:rPr kumimoji="1" lang="ja-JP" altLang="en-US" sz="1300">
              <a:latin typeface="ＭＳ Ｐゴシック" panose="020B0600070205080204" pitchFamily="50" charset="-128"/>
              <a:ea typeface="ＭＳ Ｐゴシック" panose="020B0600070205080204" pitchFamily="50" charset="-128"/>
            </a:rPr>
            <a:t>人口１人当たり人件費・物件費等決算額全体としては増加しているものの、類似団体内平均及び県平均よりは下回っている。</a:t>
          </a:r>
        </a:p>
        <a:p>
          <a:r>
            <a:rPr kumimoji="1" lang="ja-JP" altLang="en-US" sz="1300">
              <a:latin typeface="ＭＳ Ｐゴシック" panose="020B0600070205080204" pitchFamily="50" charset="-128"/>
              <a:ea typeface="ＭＳ Ｐゴシック" panose="020B0600070205080204" pitchFamily="50" charset="-128"/>
            </a:rPr>
            <a:t>今後も適切な人員配置など、更なる効率的な財政運営に向け経費削減に取り組んでいく。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FD80BF26-4E39-4377-8984-C0FCA820D3DD}"/>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72F1DA96-9815-4784-965A-AFFFE0C10B02}"/>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3965CCBB-4227-49A0-A7A6-69B54355DC2D}"/>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ED1EEED7-0DD8-4BCF-8972-15E1F928B99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B8859A6F-9039-4556-ABB6-9D48E4A3307F}"/>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39B7DE0B-4AB0-495E-8299-32492103D23D}"/>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2B4BAC07-4099-4BAE-AF1C-7321B407EDE3}"/>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A461D969-7D59-4FEC-A2BB-97515B048137}"/>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A521203D-E035-4653-9FBC-02D760A242D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2AF58C7D-9BE5-473C-B980-ADE04E71A186}"/>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B8C03AD-55F7-4FDF-8A13-E6EEB4F171CC}"/>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963C0596-6E2F-417B-A4BD-498B825B52EB}"/>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B762722D-CCDB-4DD8-9C82-D8BE93F27FAE}"/>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54A72BDB-B0E8-4B3B-941A-31B78966F64B}"/>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26B91B14-B2F6-4C19-8C2F-DC74DACC834B}"/>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A4C9AEE1-61E5-4829-8F11-570CB1C5BA37}"/>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108945</xdr:rowOff>
    </xdr:from>
    <xdr:to>
      <xdr:col>23</xdr:col>
      <xdr:colOff>133350</xdr:colOff>
      <xdr:row>88</xdr:row>
      <xdr:rowOff>52322</xdr:rowOff>
    </xdr:to>
    <xdr:cxnSp macro="">
      <xdr:nvCxnSpPr>
        <xdr:cNvPr id="192" name="直線コネクタ 191">
          <a:extLst>
            <a:ext uri="{FF2B5EF4-FFF2-40B4-BE49-F238E27FC236}">
              <a16:creationId xmlns:a16="http://schemas.microsoft.com/office/drawing/2014/main" id="{50B8F422-E9A5-4D49-A5A4-2FCBC4F5C810}"/>
            </a:ext>
          </a:extLst>
        </xdr:cNvPr>
        <xdr:cNvCxnSpPr/>
      </xdr:nvCxnSpPr>
      <xdr:spPr>
        <a:xfrm flipV="1">
          <a:off x="4953000" y="14167845"/>
          <a:ext cx="0" cy="972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24399</xdr:rowOff>
    </xdr:from>
    <xdr:ext cx="762000" cy="259045"/>
    <xdr:sp macro="" textlink="">
      <xdr:nvSpPr>
        <xdr:cNvPr id="193" name="人件費・物件費等の状況最小値テキスト">
          <a:extLst>
            <a:ext uri="{FF2B5EF4-FFF2-40B4-BE49-F238E27FC236}">
              <a16:creationId xmlns:a16="http://schemas.microsoft.com/office/drawing/2014/main" id="{61558BE4-E814-46CE-9704-529516B009B7}"/>
            </a:ext>
          </a:extLst>
        </xdr:cNvPr>
        <xdr:cNvSpPr txBox="1"/>
      </xdr:nvSpPr>
      <xdr:spPr>
        <a:xfrm>
          <a:off x="5041900" y="1511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52322</xdr:rowOff>
    </xdr:from>
    <xdr:to>
      <xdr:col>24</xdr:col>
      <xdr:colOff>12700</xdr:colOff>
      <xdr:row>88</xdr:row>
      <xdr:rowOff>52322</xdr:rowOff>
    </xdr:to>
    <xdr:cxnSp macro="">
      <xdr:nvCxnSpPr>
        <xdr:cNvPr id="194" name="直線コネクタ 193">
          <a:extLst>
            <a:ext uri="{FF2B5EF4-FFF2-40B4-BE49-F238E27FC236}">
              <a16:creationId xmlns:a16="http://schemas.microsoft.com/office/drawing/2014/main" id="{D78FAE9F-14DC-4F43-9A91-E438108F735A}"/>
            </a:ext>
          </a:extLst>
        </xdr:cNvPr>
        <xdr:cNvCxnSpPr/>
      </xdr:nvCxnSpPr>
      <xdr:spPr>
        <a:xfrm>
          <a:off x="4864100" y="1513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23872</xdr:rowOff>
    </xdr:from>
    <xdr:ext cx="762000" cy="259045"/>
    <xdr:sp macro="" textlink="">
      <xdr:nvSpPr>
        <xdr:cNvPr id="195" name="人件費・物件費等の状況最大値テキスト">
          <a:extLst>
            <a:ext uri="{FF2B5EF4-FFF2-40B4-BE49-F238E27FC236}">
              <a16:creationId xmlns:a16="http://schemas.microsoft.com/office/drawing/2014/main" id="{65A5A84C-0650-4EB4-824C-3D1E96F20577}"/>
            </a:ext>
          </a:extLst>
        </xdr:cNvPr>
        <xdr:cNvSpPr txBox="1"/>
      </xdr:nvSpPr>
      <xdr:spPr>
        <a:xfrm>
          <a:off x="5041900" y="1391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108945</xdr:rowOff>
    </xdr:from>
    <xdr:to>
      <xdr:col>24</xdr:col>
      <xdr:colOff>12700</xdr:colOff>
      <xdr:row>82</xdr:row>
      <xdr:rowOff>108945</xdr:rowOff>
    </xdr:to>
    <xdr:cxnSp macro="">
      <xdr:nvCxnSpPr>
        <xdr:cNvPr id="196" name="直線コネクタ 195">
          <a:extLst>
            <a:ext uri="{FF2B5EF4-FFF2-40B4-BE49-F238E27FC236}">
              <a16:creationId xmlns:a16="http://schemas.microsoft.com/office/drawing/2014/main" id="{5CC1047D-D019-4617-BCBE-4D75935DA059}"/>
            </a:ext>
          </a:extLst>
        </xdr:cNvPr>
        <xdr:cNvCxnSpPr/>
      </xdr:nvCxnSpPr>
      <xdr:spPr>
        <a:xfrm>
          <a:off x="4864100" y="1416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28358</xdr:rowOff>
    </xdr:from>
    <xdr:to>
      <xdr:col>23</xdr:col>
      <xdr:colOff>133350</xdr:colOff>
      <xdr:row>84</xdr:row>
      <xdr:rowOff>88181</xdr:rowOff>
    </xdr:to>
    <xdr:cxnSp macro="">
      <xdr:nvCxnSpPr>
        <xdr:cNvPr id="197" name="直線コネクタ 196">
          <a:extLst>
            <a:ext uri="{FF2B5EF4-FFF2-40B4-BE49-F238E27FC236}">
              <a16:creationId xmlns:a16="http://schemas.microsoft.com/office/drawing/2014/main" id="{B9916D92-38E8-46A4-B939-DA2E962A7B15}"/>
            </a:ext>
          </a:extLst>
        </xdr:cNvPr>
        <xdr:cNvCxnSpPr/>
      </xdr:nvCxnSpPr>
      <xdr:spPr>
        <a:xfrm>
          <a:off x="4114800" y="14430158"/>
          <a:ext cx="838200" cy="5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123412</xdr:rowOff>
    </xdr:from>
    <xdr:ext cx="762000" cy="259045"/>
    <xdr:sp macro="" textlink="">
      <xdr:nvSpPr>
        <xdr:cNvPr id="198" name="人件費・物件費等の状況平均値テキスト">
          <a:extLst>
            <a:ext uri="{FF2B5EF4-FFF2-40B4-BE49-F238E27FC236}">
              <a16:creationId xmlns:a16="http://schemas.microsoft.com/office/drawing/2014/main" id="{2F116376-58A6-4ACD-98E1-C555882E0E9C}"/>
            </a:ext>
          </a:extLst>
        </xdr:cNvPr>
        <xdr:cNvSpPr txBox="1"/>
      </xdr:nvSpPr>
      <xdr:spPr>
        <a:xfrm>
          <a:off x="5041900" y="1452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151335</xdr:rowOff>
    </xdr:from>
    <xdr:to>
      <xdr:col>23</xdr:col>
      <xdr:colOff>184150</xdr:colOff>
      <xdr:row>85</xdr:row>
      <xdr:rowOff>81485</xdr:rowOff>
    </xdr:to>
    <xdr:sp macro="" textlink="">
      <xdr:nvSpPr>
        <xdr:cNvPr id="199" name="フローチャート: 判断 198">
          <a:extLst>
            <a:ext uri="{FF2B5EF4-FFF2-40B4-BE49-F238E27FC236}">
              <a16:creationId xmlns:a16="http://schemas.microsoft.com/office/drawing/2014/main" id="{24893BDF-ADA2-468E-B4F0-087E58093959}"/>
            </a:ext>
          </a:extLst>
        </xdr:cNvPr>
        <xdr:cNvSpPr/>
      </xdr:nvSpPr>
      <xdr:spPr>
        <a:xfrm>
          <a:off x="4902200" y="1455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169611</xdr:rowOff>
    </xdr:from>
    <xdr:to>
      <xdr:col>19</xdr:col>
      <xdr:colOff>133350</xdr:colOff>
      <xdr:row>84</xdr:row>
      <xdr:rowOff>28358</xdr:rowOff>
    </xdr:to>
    <xdr:cxnSp macro="">
      <xdr:nvCxnSpPr>
        <xdr:cNvPr id="200" name="直線コネクタ 199">
          <a:extLst>
            <a:ext uri="{FF2B5EF4-FFF2-40B4-BE49-F238E27FC236}">
              <a16:creationId xmlns:a16="http://schemas.microsoft.com/office/drawing/2014/main" id="{91EDC2DA-7E31-41D3-96CE-E99078462D14}"/>
            </a:ext>
          </a:extLst>
        </xdr:cNvPr>
        <xdr:cNvCxnSpPr/>
      </xdr:nvCxnSpPr>
      <xdr:spPr>
        <a:xfrm>
          <a:off x="3225800" y="14228511"/>
          <a:ext cx="889000" cy="20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82322</xdr:rowOff>
    </xdr:from>
    <xdr:to>
      <xdr:col>19</xdr:col>
      <xdr:colOff>184150</xdr:colOff>
      <xdr:row>85</xdr:row>
      <xdr:rowOff>12472</xdr:rowOff>
    </xdr:to>
    <xdr:sp macro="" textlink="">
      <xdr:nvSpPr>
        <xdr:cNvPr id="201" name="フローチャート: 判断 200">
          <a:extLst>
            <a:ext uri="{FF2B5EF4-FFF2-40B4-BE49-F238E27FC236}">
              <a16:creationId xmlns:a16="http://schemas.microsoft.com/office/drawing/2014/main" id="{D6C7F984-7CC3-4E1D-A6F6-B2AEA6C809B4}"/>
            </a:ext>
          </a:extLst>
        </xdr:cNvPr>
        <xdr:cNvSpPr/>
      </xdr:nvSpPr>
      <xdr:spPr>
        <a:xfrm>
          <a:off x="4064000" y="1448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168699</xdr:rowOff>
    </xdr:from>
    <xdr:ext cx="736600" cy="259045"/>
    <xdr:sp macro="" textlink="">
      <xdr:nvSpPr>
        <xdr:cNvPr id="202" name="テキスト ボックス 201">
          <a:extLst>
            <a:ext uri="{FF2B5EF4-FFF2-40B4-BE49-F238E27FC236}">
              <a16:creationId xmlns:a16="http://schemas.microsoft.com/office/drawing/2014/main" id="{C95EDB81-23FB-4B29-B972-FDE7DC22DA8C}"/>
            </a:ext>
          </a:extLst>
        </xdr:cNvPr>
        <xdr:cNvSpPr txBox="1"/>
      </xdr:nvSpPr>
      <xdr:spPr>
        <a:xfrm>
          <a:off x="3733800" y="1457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155877</xdr:rowOff>
    </xdr:from>
    <xdr:to>
      <xdr:col>15</xdr:col>
      <xdr:colOff>82550</xdr:colOff>
      <xdr:row>82</xdr:row>
      <xdr:rowOff>169611</xdr:rowOff>
    </xdr:to>
    <xdr:cxnSp macro="">
      <xdr:nvCxnSpPr>
        <xdr:cNvPr id="203" name="直線コネクタ 202">
          <a:extLst>
            <a:ext uri="{FF2B5EF4-FFF2-40B4-BE49-F238E27FC236}">
              <a16:creationId xmlns:a16="http://schemas.microsoft.com/office/drawing/2014/main" id="{823DACC8-FEA5-463C-B7F0-3D348910891E}"/>
            </a:ext>
          </a:extLst>
        </xdr:cNvPr>
        <xdr:cNvCxnSpPr/>
      </xdr:nvCxnSpPr>
      <xdr:spPr>
        <a:xfrm>
          <a:off x="2336800" y="14214777"/>
          <a:ext cx="889000" cy="1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41890</xdr:rowOff>
    </xdr:from>
    <xdr:to>
      <xdr:col>15</xdr:col>
      <xdr:colOff>133350</xdr:colOff>
      <xdr:row>83</xdr:row>
      <xdr:rowOff>143490</xdr:rowOff>
    </xdr:to>
    <xdr:sp macro="" textlink="">
      <xdr:nvSpPr>
        <xdr:cNvPr id="204" name="フローチャート: 判断 203">
          <a:extLst>
            <a:ext uri="{FF2B5EF4-FFF2-40B4-BE49-F238E27FC236}">
              <a16:creationId xmlns:a16="http://schemas.microsoft.com/office/drawing/2014/main" id="{76118122-1737-42B0-B506-CFBEB08E9DAE}"/>
            </a:ext>
          </a:extLst>
        </xdr:cNvPr>
        <xdr:cNvSpPr/>
      </xdr:nvSpPr>
      <xdr:spPr>
        <a:xfrm>
          <a:off x="3175000" y="1427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128267</xdr:rowOff>
    </xdr:from>
    <xdr:ext cx="762000" cy="259045"/>
    <xdr:sp macro="" textlink="">
      <xdr:nvSpPr>
        <xdr:cNvPr id="205" name="テキスト ボックス 204">
          <a:extLst>
            <a:ext uri="{FF2B5EF4-FFF2-40B4-BE49-F238E27FC236}">
              <a16:creationId xmlns:a16="http://schemas.microsoft.com/office/drawing/2014/main" id="{43B427D5-F524-42D2-B285-12D9222C6148}"/>
            </a:ext>
          </a:extLst>
        </xdr:cNvPr>
        <xdr:cNvSpPr txBox="1"/>
      </xdr:nvSpPr>
      <xdr:spPr>
        <a:xfrm>
          <a:off x="2844800" y="1435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146172</xdr:rowOff>
    </xdr:from>
    <xdr:to>
      <xdr:col>11</xdr:col>
      <xdr:colOff>31750</xdr:colOff>
      <xdr:row>82</xdr:row>
      <xdr:rowOff>155877</xdr:rowOff>
    </xdr:to>
    <xdr:cxnSp macro="">
      <xdr:nvCxnSpPr>
        <xdr:cNvPr id="206" name="直線コネクタ 205">
          <a:extLst>
            <a:ext uri="{FF2B5EF4-FFF2-40B4-BE49-F238E27FC236}">
              <a16:creationId xmlns:a16="http://schemas.microsoft.com/office/drawing/2014/main" id="{F2CEA7F2-687D-41A6-83FB-F646DD0B0E5E}"/>
            </a:ext>
          </a:extLst>
        </xdr:cNvPr>
        <xdr:cNvCxnSpPr/>
      </xdr:nvCxnSpPr>
      <xdr:spPr>
        <a:xfrm>
          <a:off x="1447800" y="14033622"/>
          <a:ext cx="889000" cy="18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27580</xdr:rowOff>
    </xdr:from>
    <xdr:to>
      <xdr:col>11</xdr:col>
      <xdr:colOff>82550</xdr:colOff>
      <xdr:row>82</xdr:row>
      <xdr:rowOff>129180</xdr:rowOff>
    </xdr:to>
    <xdr:sp macro="" textlink="">
      <xdr:nvSpPr>
        <xdr:cNvPr id="207" name="フローチャート: 判断 206">
          <a:extLst>
            <a:ext uri="{FF2B5EF4-FFF2-40B4-BE49-F238E27FC236}">
              <a16:creationId xmlns:a16="http://schemas.microsoft.com/office/drawing/2014/main" id="{7D37154B-7246-40C0-B578-1D52EEBBF356}"/>
            </a:ext>
          </a:extLst>
        </xdr:cNvPr>
        <xdr:cNvSpPr/>
      </xdr:nvSpPr>
      <xdr:spPr>
        <a:xfrm>
          <a:off x="2286000" y="1408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139357</xdr:rowOff>
    </xdr:from>
    <xdr:ext cx="762000" cy="259045"/>
    <xdr:sp macro="" textlink="">
      <xdr:nvSpPr>
        <xdr:cNvPr id="208" name="テキスト ボックス 207">
          <a:extLst>
            <a:ext uri="{FF2B5EF4-FFF2-40B4-BE49-F238E27FC236}">
              <a16:creationId xmlns:a16="http://schemas.microsoft.com/office/drawing/2014/main" id="{AF6DDAE8-9B55-45B2-B629-96FF88E694C9}"/>
            </a:ext>
          </a:extLst>
        </xdr:cNvPr>
        <xdr:cNvSpPr txBox="1"/>
      </xdr:nvSpPr>
      <xdr:spPr>
        <a:xfrm>
          <a:off x="1955800" y="138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101967</xdr:rowOff>
    </xdr:from>
    <xdr:to>
      <xdr:col>7</xdr:col>
      <xdr:colOff>31750</xdr:colOff>
      <xdr:row>82</xdr:row>
      <xdr:rowOff>32117</xdr:rowOff>
    </xdr:to>
    <xdr:sp macro="" textlink="">
      <xdr:nvSpPr>
        <xdr:cNvPr id="209" name="フローチャート: 判断 208">
          <a:extLst>
            <a:ext uri="{FF2B5EF4-FFF2-40B4-BE49-F238E27FC236}">
              <a16:creationId xmlns:a16="http://schemas.microsoft.com/office/drawing/2014/main" id="{E5E93A4F-5CB2-46E7-8CC1-6DFBC76067B5}"/>
            </a:ext>
          </a:extLst>
        </xdr:cNvPr>
        <xdr:cNvSpPr/>
      </xdr:nvSpPr>
      <xdr:spPr>
        <a:xfrm>
          <a:off x="1397000" y="1398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16894</xdr:rowOff>
    </xdr:from>
    <xdr:ext cx="762000" cy="259045"/>
    <xdr:sp macro="" textlink="">
      <xdr:nvSpPr>
        <xdr:cNvPr id="210" name="テキスト ボックス 209">
          <a:extLst>
            <a:ext uri="{FF2B5EF4-FFF2-40B4-BE49-F238E27FC236}">
              <a16:creationId xmlns:a16="http://schemas.microsoft.com/office/drawing/2014/main" id="{D5727B70-70D6-4691-BCB1-66EA711E9302}"/>
            </a:ext>
          </a:extLst>
        </xdr:cNvPr>
        <xdr:cNvSpPr txBox="1"/>
      </xdr:nvSpPr>
      <xdr:spPr>
        <a:xfrm>
          <a:off x="1066800" y="1407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449236CA-85D9-4DB3-903E-161F0430926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CEFDD0BA-C63E-4147-896F-7E4A5CFC06EC}"/>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7AC503AB-1A5A-4B2F-96C9-49D8FAA0249D}"/>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F5D25544-78BA-4418-BB54-82F1C8EFAED8}"/>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7CC174EA-950C-4798-A6E8-C8BAED3D6FFB}"/>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37381</xdr:rowOff>
    </xdr:from>
    <xdr:to>
      <xdr:col>23</xdr:col>
      <xdr:colOff>184150</xdr:colOff>
      <xdr:row>84</xdr:row>
      <xdr:rowOff>138981</xdr:rowOff>
    </xdr:to>
    <xdr:sp macro="" textlink="">
      <xdr:nvSpPr>
        <xdr:cNvPr id="216" name="楕円 215">
          <a:extLst>
            <a:ext uri="{FF2B5EF4-FFF2-40B4-BE49-F238E27FC236}">
              <a16:creationId xmlns:a16="http://schemas.microsoft.com/office/drawing/2014/main" id="{E479EBE5-6344-4C5C-B45C-ECDA7FFFA56E}"/>
            </a:ext>
          </a:extLst>
        </xdr:cNvPr>
        <xdr:cNvSpPr/>
      </xdr:nvSpPr>
      <xdr:spPr>
        <a:xfrm>
          <a:off x="4902200" y="1443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53908</xdr:rowOff>
    </xdr:from>
    <xdr:ext cx="762000" cy="259045"/>
    <xdr:sp macro="" textlink="">
      <xdr:nvSpPr>
        <xdr:cNvPr id="217" name="人件費・物件費等の状況該当値テキスト">
          <a:extLst>
            <a:ext uri="{FF2B5EF4-FFF2-40B4-BE49-F238E27FC236}">
              <a16:creationId xmlns:a16="http://schemas.microsoft.com/office/drawing/2014/main" id="{D912586C-BD3A-4C01-9C5F-8FE5FD2EBC43}"/>
            </a:ext>
          </a:extLst>
        </xdr:cNvPr>
        <xdr:cNvSpPr txBox="1"/>
      </xdr:nvSpPr>
      <xdr:spPr>
        <a:xfrm>
          <a:off x="5041900" y="1428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149008</xdr:rowOff>
    </xdr:from>
    <xdr:to>
      <xdr:col>19</xdr:col>
      <xdr:colOff>184150</xdr:colOff>
      <xdr:row>84</xdr:row>
      <xdr:rowOff>79158</xdr:rowOff>
    </xdr:to>
    <xdr:sp macro="" textlink="">
      <xdr:nvSpPr>
        <xdr:cNvPr id="218" name="楕円 217">
          <a:extLst>
            <a:ext uri="{FF2B5EF4-FFF2-40B4-BE49-F238E27FC236}">
              <a16:creationId xmlns:a16="http://schemas.microsoft.com/office/drawing/2014/main" id="{0E349042-4980-4522-8EDA-C051DF7F6E9D}"/>
            </a:ext>
          </a:extLst>
        </xdr:cNvPr>
        <xdr:cNvSpPr/>
      </xdr:nvSpPr>
      <xdr:spPr>
        <a:xfrm>
          <a:off x="4064000" y="1437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89335</xdr:rowOff>
    </xdr:from>
    <xdr:ext cx="736600" cy="259045"/>
    <xdr:sp macro="" textlink="">
      <xdr:nvSpPr>
        <xdr:cNvPr id="219" name="テキスト ボックス 218">
          <a:extLst>
            <a:ext uri="{FF2B5EF4-FFF2-40B4-BE49-F238E27FC236}">
              <a16:creationId xmlns:a16="http://schemas.microsoft.com/office/drawing/2014/main" id="{C892E572-BC06-4CEA-B2EB-5AF2BEE5FAC2}"/>
            </a:ext>
          </a:extLst>
        </xdr:cNvPr>
        <xdr:cNvSpPr txBox="1"/>
      </xdr:nvSpPr>
      <xdr:spPr>
        <a:xfrm>
          <a:off x="3733800" y="14148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118811</xdr:rowOff>
    </xdr:from>
    <xdr:to>
      <xdr:col>15</xdr:col>
      <xdr:colOff>133350</xdr:colOff>
      <xdr:row>83</xdr:row>
      <xdr:rowOff>48961</xdr:rowOff>
    </xdr:to>
    <xdr:sp macro="" textlink="">
      <xdr:nvSpPr>
        <xdr:cNvPr id="220" name="楕円 219">
          <a:extLst>
            <a:ext uri="{FF2B5EF4-FFF2-40B4-BE49-F238E27FC236}">
              <a16:creationId xmlns:a16="http://schemas.microsoft.com/office/drawing/2014/main" id="{BF21037B-115F-49E8-9730-A35FFCF95D0F}"/>
            </a:ext>
          </a:extLst>
        </xdr:cNvPr>
        <xdr:cNvSpPr/>
      </xdr:nvSpPr>
      <xdr:spPr>
        <a:xfrm>
          <a:off x="3175000" y="141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59138</xdr:rowOff>
    </xdr:from>
    <xdr:ext cx="762000" cy="259045"/>
    <xdr:sp macro="" textlink="">
      <xdr:nvSpPr>
        <xdr:cNvPr id="221" name="テキスト ボックス 220">
          <a:extLst>
            <a:ext uri="{FF2B5EF4-FFF2-40B4-BE49-F238E27FC236}">
              <a16:creationId xmlns:a16="http://schemas.microsoft.com/office/drawing/2014/main" id="{CF3D18A7-5599-443B-B22B-8229B85DAC7A}"/>
            </a:ext>
          </a:extLst>
        </xdr:cNvPr>
        <xdr:cNvSpPr txBox="1"/>
      </xdr:nvSpPr>
      <xdr:spPr>
        <a:xfrm>
          <a:off x="2844800" y="1394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105077</xdr:rowOff>
    </xdr:from>
    <xdr:to>
      <xdr:col>11</xdr:col>
      <xdr:colOff>82550</xdr:colOff>
      <xdr:row>83</xdr:row>
      <xdr:rowOff>35227</xdr:rowOff>
    </xdr:to>
    <xdr:sp macro="" textlink="">
      <xdr:nvSpPr>
        <xdr:cNvPr id="222" name="楕円 221">
          <a:extLst>
            <a:ext uri="{FF2B5EF4-FFF2-40B4-BE49-F238E27FC236}">
              <a16:creationId xmlns:a16="http://schemas.microsoft.com/office/drawing/2014/main" id="{01433A89-2913-4C1C-876F-4D7D9082A200}"/>
            </a:ext>
          </a:extLst>
        </xdr:cNvPr>
        <xdr:cNvSpPr/>
      </xdr:nvSpPr>
      <xdr:spPr>
        <a:xfrm>
          <a:off x="2286000" y="141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20004</xdr:rowOff>
    </xdr:from>
    <xdr:ext cx="762000" cy="259045"/>
    <xdr:sp macro="" textlink="">
      <xdr:nvSpPr>
        <xdr:cNvPr id="223" name="テキスト ボックス 222">
          <a:extLst>
            <a:ext uri="{FF2B5EF4-FFF2-40B4-BE49-F238E27FC236}">
              <a16:creationId xmlns:a16="http://schemas.microsoft.com/office/drawing/2014/main" id="{5147B100-0C57-4EFB-A6BB-90B44561D0B2}"/>
            </a:ext>
          </a:extLst>
        </xdr:cNvPr>
        <xdr:cNvSpPr txBox="1"/>
      </xdr:nvSpPr>
      <xdr:spPr>
        <a:xfrm>
          <a:off x="1955800" y="142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95372</xdr:rowOff>
    </xdr:from>
    <xdr:to>
      <xdr:col>7</xdr:col>
      <xdr:colOff>31750</xdr:colOff>
      <xdr:row>82</xdr:row>
      <xdr:rowOff>25522</xdr:rowOff>
    </xdr:to>
    <xdr:sp macro="" textlink="">
      <xdr:nvSpPr>
        <xdr:cNvPr id="224" name="楕円 223">
          <a:extLst>
            <a:ext uri="{FF2B5EF4-FFF2-40B4-BE49-F238E27FC236}">
              <a16:creationId xmlns:a16="http://schemas.microsoft.com/office/drawing/2014/main" id="{43D3BB81-9D0E-4EEB-BB4E-B4DFFB35FFB1}"/>
            </a:ext>
          </a:extLst>
        </xdr:cNvPr>
        <xdr:cNvSpPr/>
      </xdr:nvSpPr>
      <xdr:spPr>
        <a:xfrm>
          <a:off x="1397000" y="139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35699</xdr:rowOff>
    </xdr:from>
    <xdr:ext cx="762000" cy="259045"/>
    <xdr:sp macro="" textlink="">
      <xdr:nvSpPr>
        <xdr:cNvPr id="225" name="テキスト ボックス 224">
          <a:extLst>
            <a:ext uri="{FF2B5EF4-FFF2-40B4-BE49-F238E27FC236}">
              <a16:creationId xmlns:a16="http://schemas.microsoft.com/office/drawing/2014/main" id="{DA99C3D3-24CB-4043-8381-D97038DC0003}"/>
            </a:ext>
          </a:extLst>
        </xdr:cNvPr>
        <xdr:cNvSpPr txBox="1"/>
      </xdr:nvSpPr>
      <xdr:spPr>
        <a:xfrm>
          <a:off x="1066800" y="1375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1645AB8B-7672-4F4B-ACE3-63AAECD1378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BE34E65F-5CEC-4084-9B81-335F1908D8EE}"/>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CC572BA-ABA5-4EDC-AF3B-F8E18A889DD3}"/>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A8D79723-D283-4F63-81E8-9D148E4F7FD3}"/>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B53FA777-A884-4B5F-B840-0736F7D5083A}"/>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B4C8E9E1-1FD6-4C41-98AB-7798AE629578}"/>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2EFEE82-1309-4F01-BBEC-A4D1081BF779}"/>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C7FACE9E-7FB3-4AC4-9F14-F141B4C6FCDA}"/>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293ECFA5-92B7-43FD-8378-E76FE2D79308}"/>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BDA3480E-0E95-4B74-8557-9EDD65784855}"/>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2D4D28B3-11AE-41F9-AB63-89B741B32C16}"/>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81523A35-2924-403C-A2A2-BFE1B8E6349A}"/>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A378927A-C5B5-4D66-AE57-8FB7D1BC78E8}"/>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平成３０年度から概ね横ばいの数値で推移している状況である。国、県及び近隣市町村の動向を注視しながら、給与の適正化を図っていく。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13241C51-B019-4114-A117-1F4E692A76D8}"/>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852A83B0-FC62-4648-9291-38BF6F022A2C}"/>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C7C42E1A-3233-4623-8E87-17D3F9B47289}"/>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31419E39-BE84-4950-94D5-BFC5D4EFE7ED}"/>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D48E4681-5F8C-4917-AFD6-964B4DE2C668}"/>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7CE4367C-119D-4B56-99E1-9942CAAA52E6}"/>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E399163B-DB95-4D53-B78F-8C984FD80508}"/>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F0950680-A56E-42AC-98A1-83717C2BF5A1}"/>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A486DB43-8D4E-4CF5-BA28-5D4F45ABDD1C}"/>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25A384F4-F093-489B-9D16-71AF54F8CA89}"/>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521C8497-9EA7-4D35-AF33-343000527809}"/>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D609521-C798-40DB-908D-67DABE8EDCB4}"/>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6C03D875-DE28-4DC8-981A-CCBBBC7D7EC5}"/>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92711</xdr:rowOff>
    </xdr:from>
    <xdr:to>
      <xdr:col>81</xdr:col>
      <xdr:colOff>44450</xdr:colOff>
      <xdr:row>89</xdr:row>
      <xdr:rowOff>93980</xdr:rowOff>
    </xdr:to>
    <xdr:cxnSp macro="">
      <xdr:nvCxnSpPr>
        <xdr:cNvPr id="252" name="直線コネクタ 251">
          <a:extLst>
            <a:ext uri="{FF2B5EF4-FFF2-40B4-BE49-F238E27FC236}">
              <a16:creationId xmlns:a16="http://schemas.microsoft.com/office/drawing/2014/main" id="{A4D8A657-EBD2-4DE5-A491-5F62B8860167}"/>
            </a:ext>
          </a:extLst>
        </xdr:cNvPr>
        <xdr:cNvCxnSpPr/>
      </xdr:nvCxnSpPr>
      <xdr:spPr>
        <a:xfrm flipV="1">
          <a:off x="17018000" y="13808711"/>
          <a:ext cx="0" cy="15443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3" name="給与水準   （国との比較）最小値テキスト">
          <a:extLst>
            <a:ext uri="{FF2B5EF4-FFF2-40B4-BE49-F238E27FC236}">
              <a16:creationId xmlns:a16="http://schemas.microsoft.com/office/drawing/2014/main" id="{A1BDE858-298C-44D1-AEBE-E497216E391C}"/>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4" name="直線コネクタ 253">
          <a:extLst>
            <a:ext uri="{FF2B5EF4-FFF2-40B4-BE49-F238E27FC236}">
              <a16:creationId xmlns:a16="http://schemas.microsoft.com/office/drawing/2014/main" id="{AB22044B-2812-430B-98F7-DF22B5135E37}"/>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7638</xdr:rowOff>
    </xdr:from>
    <xdr:ext cx="762000" cy="259045"/>
    <xdr:sp macro="" textlink="">
      <xdr:nvSpPr>
        <xdr:cNvPr id="255" name="給与水準   （国との比較）最大値テキスト">
          <a:extLst>
            <a:ext uri="{FF2B5EF4-FFF2-40B4-BE49-F238E27FC236}">
              <a16:creationId xmlns:a16="http://schemas.microsoft.com/office/drawing/2014/main" id="{AC3A9FFC-7B8F-441A-8F8E-C280B43C3C17}"/>
            </a:ext>
          </a:extLst>
        </xdr:cNvPr>
        <xdr:cNvSpPr txBox="1"/>
      </xdr:nvSpPr>
      <xdr:spPr>
        <a:xfrm>
          <a:off x="17106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92711</xdr:rowOff>
    </xdr:from>
    <xdr:to>
      <xdr:col>81</xdr:col>
      <xdr:colOff>133350</xdr:colOff>
      <xdr:row>80</xdr:row>
      <xdr:rowOff>92711</xdr:rowOff>
    </xdr:to>
    <xdr:cxnSp macro="">
      <xdr:nvCxnSpPr>
        <xdr:cNvPr id="256" name="直線コネクタ 255">
          <a:extLst>
            <a:ext uri="{FF2B5EF4-FFF2-40B4-BE49-F238E27FC236}">
              <a16:creationId xmlns:a16="http://schemas.microsoft.com/office/drawing/2014/main" id="{233A9E71-E18C-4545-B293-D9E70D2F4482}"/>
            </a:ext>
          </a:extLst>
        </xdr:cNvPr>
        <xdr:cNvCxnSpPr/>
      </xdr:nvCxnSpPr>
      <xdr:spPr>
        <a:xfrm>
          <a:off x="16929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106680</xdr:rowOff>
    </xdr:from>
    <xdr:to>
      <xdr:col>81</xdr:col>
      <xdr:colOff>44450</xdr:colOff>
      <xdr:row>86</xdr:row>
      <xdr:rowOff>5080</xdr:rowOff>
    </xdr:to>
    <xdr:cxnSp macro="">
      <xdr:nvCxnSpPr>
        <xdr:cNvPr id="257" name="直線コネクタ 256">
          <a:extLst>
            <a:ext uri="{FF2B5EF4-FFF2-40B4-BE49-F238E27FC236}">
              <a16:creationId xmlns:a16="http://schemas.microsoft.com/office/drawing/2014/main" id="{DCC89576-C270-4010-BBF7-2350A16A975D}"/>
            </a:ext>
          </a:extLst>
        </xdr:cNvPr>
        <xdr:cNvCxnSpPr/>
      </xdr:nvCxnSpPr>
      <xdr:spPr>
        <a:xfrm>
          <a:off x="16179800" y="1450848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45738</xdr:rowOff>
    </xdr:from>
    <xdr:ext cx="762000" cy="259045"/>
    <xdr:sp macro="" textlink="">
      <xdr:nvSpPr>
        <xdr:cNvPr id="258" name="給与水準   （国との比較）平均値テキスト">
          <a:extLst>
            <a:ext uri="{FF2B5EF4-FFF2-40B4-BE49-F238E27FC236}">
              <a16:creationId xmlns:a16="http://schemas.microsoft.com/office/drawing/2014/main" id="{DBE8E203-1BCF-4DC1-9E42-44BB3EF762F8}"/>
            </a:ext>
          </a:extLst>
        </xdr:cNvPr>
        <xdr:cNvSpPr txBox="1"/>
      </xdr:nvSpPr>
      <xdr:spPr>
        <a:xfrm>
          <a:off x="17106900" y="1444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9" name="フローチャート: 判断 258">
          <a:extLst>
            <a:ext uri="{FF2B5EF4-FFF2-40B4-BE49-F238E27FC236}">
              <a16:creationId xmlns:a16="http://schemas.microsoft.com/office/drawing/2014/main" id="{C36735CC-3B53-4019-BD56-9037D5FF83C5}"/>
            </a:ext>
          </a:extLst>
        </xdr:cNvPr>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106680</xdr:rowOff>
    </xdr:from>
    <xdr:to>
      <xdr:col>77</xdr:col>
      <xdr:colOff>44450</xdr:colOff>
      <xdr:row>85</xdr:row>
      <xdr:rowOff>7620</xdr:rowOff>
    </xdr:to>
    <xdr:cxnSp macro="">
      <xdr:nvCxnSpPr>
        <xdr:cNvPr id="260" name="直線コネクタ 259">
          <a:extLst>
            <a:ext uri="{FF2B5EF4-FFF2-40B4-BE49-F238E27FC236}">
              <a16:creationId xmlns:a16="http://schemas.microsoft.com/office/drawing/2014/main" id="{8AF177AC-AE84-4898-9181-12C647F017D3}"/>
            </a:ext>
          </a:extLst>
        </xdr:cNvPr>
        <xdr:cNvCxnSpPr/>
      </xdr:nvCxnSpPr>
      <xdr:spPr>
        <a:xfrm flipV="1">
          <a:off x="15290800" y="14508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5080</xdr:rowOff>
    </xdr:from>
    <xdr:to>
      <xdr:col>77</xdr:col>
      <xdr:colOff>95250</xdr:colOff>
      <xdr:row>85</xdr:row>
      <xdr:rowOff>106680</xdr:rowOff>
    </xdr:to>
    <xdr:sp macro="" textlink="">
      <xdr:nvSpPr>
        <xdr:cNvPr id="261" name="フローチャート: 判断 260">
          <a:extLst>
            <a:ext uri="{FF2B5EF4-FFF2-40B4-BE49-F238E27FC236}">
              <a16:creationId xmlns:a16="http://schemas.microsoft.com/office/drawing/2014/main" id="{59C53E72-1087-43E0-84AA-8C3E88D4A39C}"/>
            </a:ext>
          </a:extLst>
        </xdr:cNvPr>
        <xdr:cNvSpPr/>
      </xdr:nvSpPr>
      <xdr:spPr>
        <a:xfrm>
          <a:off x="16129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91457</xdr:rowOff>
    </xdr:from>
    <xdr:ext cx="736600" cy="259045"/>
    <xdr:sp macro="" textlink="">
      <xdr:nvSpPr>
        <xdr:cNvPr id="262" name="テキスト ボックス 261">
          <a:extLst>
            <a:ext uri="{FF2B5EF4-FFF2-40B4-BE49-F238E27FC236}">
              <a16:creationId xmlns:a16="http://schemas.microsoft.com/office/drawing/2014/main" id="{1551C4A7-53BF-4210-8130-E84149AFAF80}"/>
            </a:ext>
          </a:extLst>
        </xdr:cNvPr>
        <xdr:cNvSpPr txBox="1"/>
      </xdr:nvSpPr>
      <xdr:spPr>
        <a:xfrm>
          <a:off x="15798800" y="1466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130811</xdr:rowOff>
    </xdr:from>
    <xdr:to>
      <xdr:col>72</xdr:col>
      <xdr:colOff>203200</xdr:colOff>
      <xdr:row>85</xdr:row>
      <xdr:rowOff>7620</xdr:rowOff>
    </xdr:to>
    <xdr:cxnSp macro="">
      <xdr:nvCxnSpPr>
        <xdr:cNvPr id="263" name="直線コネクタ 262">
          <a:extLst>
            <a:ext uri="{FF2B5EF4-FFF2-40B4-BE49-F238E27FC236}">
              <a16:creationId xmlns:a16="http://schemas.microsoft.com/office/drawing/2014/main" id="{CEF0329A-0B59-431F-8A83-38D34A86E40A}"/>
            </a:ext>
          </a:extLst>
        </xdr:cNvPr>
        <xdr:cNvCxnSpPr/>
      </xdr:nvCxnSpPr>
      <xdr:spPr>
        <a:xfrm>
          <a:off x="14401800" y="145326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4" name="フローチャート: 判断 263">
          <a:extLst>
            <a:ext uri="{FF2B5EF4-FFF2-40B4-BE49-F238E27FC236}">
              <a16:creationId xmlns:a16="http://schemas.microsoft.com/office/drawing/2014/main" id="{0BE733B1-A6BD-43DC-BC02-41DCFA3FC408}"/>
            </a:ext>
          </a:extLst>
        </xdr:cNvPr>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139716</xdr:rowOff>
    </xdr:from>
    <xdr:ext cx="762000" cy="259045"/>
    <xdr:sp macro="" textlink="">
      <xdr:nvSpPr>
        <xdr:cNvPr id="265" name="テキスト ボックス 264">
          <a:extLst>
            <a:ext uri="{FF2B5EF4-FFF2-40B4-BE49-F238E27FC236}">
              <a16:creationId xmlns:a16="http://schemas.microsoft.com/office/drawing/2014/main" id="{E086AFEE-BAD3-42DE-81A5-F52E2D19CCF6}"/>
            </a:ext>
          </a:extLst>
        </xdr:cNvPr>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130811</xdr:rowOff>
    </xdr:from>
    <xdr:to>
      <xdr:col>68</xdr:col>
      <xdr:colOff>152400</xdr:colOff>
      <xdr:row>84</xdr:row>
      <xdr:rowOff>154939</xdr:rowOff>
    </xdr:to>
    <xdr:cxnSp macro="">
      <xdr:nvCxnSpPr>
        <xdr:cNvPr id="266" name="直線コネクタ 265">
          <a:extLst>
            <a:ext uri="{FF2B5EF4-FFF2-40B4-BE49-F238E27FC236}">
              <a16:creationId xmlns:a16="http://schemas.microsoft.com/office/drawing/2014/main" id="{42B3D51B-C8F6-4B26-B067-FCEBF02C8016}"/>
            </a:ext>
          </a:extLst>
        </xdr:cNvPr>
        <xdr:cNvCxnSpPr/>
      </xdr:nvCxnSpPr>
      <xdr:spPr>
        <a:xfrm flipV="1">
          <a:off x="13512800" y="145326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53339</xdr:rowOff>
    </xdr:from>
    <xdr:to>
      <xdr:col>68</xdr:col>
      <xdr:colOff>203200</xdr:colOff>
      <xdr:row>85</xdr:row>
      <xdr:rowOff>154939</xdr:rowOff>
    </xdr:to>
    <xdr:sp macro="" textlink="">
      <xdr:nvSpPr>
        <xdr:cNvPr id="267" name="フローチャート: 判断 266">
          <a:extLst>
            <a:ext uri="{FF2B5EF4-FFF2-40B4-BE49-F238E27FC236}">
              <a16:creationId xmlns:a16="http://schemas.microsoft.com/office/drawing/2014/main" id="{9E860D61-3043-4C2B-9BD3-180C617F7097}"/>
            </a:ext>
          </a:extLst>
        </xdr:cNvPr>
        <xdr:cNvSpPr/>
      </xdr:nvSpPr>
      <xdr:spPr>
        <a:xfrm>
          <a:off x="14351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139716</xdr:rowOff>
    </xdr:from>
    <xdr:ext cx="762000" cy="259045"/>
    <xdr:sp macro="" textlink="">
      <xdr:nvSpPr>
        <xdr:cNvPr id="268" name="テキスト ボックス 267">
          <a:extLst>
            <a:ext uri="{FF2B5EF4-FFF2-40B4-BE49-F238E27FC236}">
              <a16:creationId xmlns:a16="http://schemas.microsoft.com/office/drawing/2014/main" id="{32CE1182-1C4A-4BE1-BD24-AAADC765211B}"/>
            </a:ext>
          </a:extLst>
        </xdr:cNvPr>
        <xdr:cNvSpPr txBox="1"/>
      </xdr:nvSpPr>
      <xdr:spPr>
        <a:xfrm>
          <a:off x="14020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a:extLst>
            <a:ext uri="{FF2B5EF4-FFF2-40B4-BE49-F238E27FC236}">
              <a16:creationId xmlns:a16="http://schemas.microsoft.com/office/drawing/2014/main" id="{0367F38A-10C9-4D43-83DE-D7EB85274E3E}"/>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0" name="テキスト ボックス 269">
          <a:extLst>
            <a:ext uri="{FF2B5EF4-FFF2-40B4-BE49-F238E27FC236}">
              <a16:creationId xmlns:a16="http://schemas.microsoft.com/office/drawing/2014/main" id="{0A592389-7681-41C1-9D7E-043C09E2A785}"/>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826DB52C-8C41-4212-B2BF-415D547938C2}"/>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222F6F4A-8BFA-4A2C-800C-F418C840BF9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C5B6B166-F506-409F-8030-DFB929A8C604}"/>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4A1CD4D8-C746-4CFF-A25F-7F50053FF08E}"/>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930331D6-F144-4962-BD28-611BAD5F4B5C}"/>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125730</xdr:rowOff>
    </xdr:from>
    <xdr:to>
      <xdr:col>81</xdr:col>
      <xdr:colOff>95250</xdr:colOff>
      <xdr:row>86</xdr:row>
      <xdr:rowOff>55880</xdr:rowOff>
    </xdr:to>
    <xdr:sp macro="" textlink="">
      <xdr:nvSpPr>
        <xdr:cNvPr id="276" name="楕円 275">
          <a:extLst>
            <a:ext uri="{FF2B5EF4-FFF2-40B4-BE49-F238E27FC236}">
              <a16:creationId xmlns:a16="http://schemas.microsoft.com/office/drawing/2014/main" id="{B61F3AAB-B628-41D6-AB34-2B7ECB6747A7}"/>
            </a:ext>
          </a:extLst>
        </xdr:cNvPr>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97807</xdr:rowOff>
    </xdr:from>
    <xdr:ext cx="762000" cy="259045"/>
    <xdr:sp macro="" textlink="">
      <xdr:nvSpPr>
        <xdr:cNvPr id="277" name="給与水準   （国との比較）該当値テキスト">
          <a:extLst>
            <a:ext uri="{FF2B5EF4-FFF2-40B4-BE49-F238E27FC236}">
              <a16:creationId xmlns:a16="http://schemas.microsoft.com/office/drawing/2014/main" id="{E63C788C-7B9D-428B-84A4-3F5F61ED067C}"/>
            </a:ext>
          </a:extLst>
        </xdr:cNvPr>
        <xdr:cNvSpPr txBox="1"/>
      </xdr:nvSpPr>
      <xdr:spPr>
        <a:xfrm>
          <a:off x="171069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55880</xdr:rowOff>
    </xdr:from>
    <xdr:to>
      <xdr:col>77</xdr:col>
      <xdr:colOff>95250</xdr:colOff>
      <xdr:row>84</xdr:row>
      <xdr:rowOff>157480</xdr:rowOff>
    </xdr:to>
    <xdr:sp macro="" textlink="">
      <xdr:nvSpPr>
        <xdr:cNvPr id="278" name="楕円 277">
          <a:extLst>
            <a:ext uri="{FF2B5EF4-FFF2-40B4-BE49-F238E27FC236}">
              <a16:creationId xmlns:a16="http://schemas.microsoft.com/office/drawing/2014/main" id="{48884545-4FC0-4819-B0DE-B5D6AB48C8B2}"/>
            </a:ext>
          </a:extLst>
        </xdr:cNvPr>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167657</xdr:rowOff>
    </xdr:from>
    <xdr:ext cx="736600" cy="259045"/>
    <xdr:sp macro="" textlink="">
      <xdr:nvSpPr>
        <xdr:cNvPr id="279" name="テキスト ボックス 278">
          <a:extLst>
            <a:ext uri="{FF2B5EF4-FFF2-40B4-BE49-F238E27FC236}">
              <a16:creationId xmlns:a16="http://schemas.microsoft.com/office/drawing/2014/main" id="{206257C9-5801-4B1A-81C6-7DA022AF3936}"/>
            </a:ext>
          </a:extLst>
        </xdr:cNvPr>
        <xdr:cNvSpPr txBox="1"/>
      </xdr:nvSpPr>
      <xdr:spPr>
        <a:xfrm>
          <a:off x="15798800" y="1422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128270</xdr:rowOff>
    </xdr:from>
    <xdr:to>
      <xdr:col>73</xdr:col>
      <xdr:colOff>44450</xdr:colOff>
      <xdr:row>85</xdr:row>
      <xdr:rowOff>58420</xdr:rowOff>
    </xdr:to>
    <xdr:sp macro="" textlink="">
      <xdr:nvSpPr>
        <xdr:cNvPr id="280" name="楕円 279">
          <a:extLst>
            <a:ext uri="{FF2B5EF4-FFF2-40B4-BE49-F238E27FC236}">
              <a16:creationId xmlns:a16="http://schemas.microsoft.com/office/drawing/2014/main" id="{FD97893B-E654-433B-8302-BE0906E0243F}"/>
            </a:ext>
          </a:extLst>
        </xdr:cNvPr>
        <xdr:cNvSpPr/>
      </xdr:nvSpPr>
      <xdr:spPr>
        <a:xfrm>
          <a:off x="15240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68597</xdr:rowOff>
    </xdr:from>
    <xdr:ext cx="762000" cy="259045"/>
    <xdr:sp macro="" textlink="">
      <xdr:nvSpPr>
        <xdr:cNvPr id="281" name="テキスト ボックス 280">
          <a:extLst>
            <a:ext uri="{FF2B5EF4-FFF2-40B4-BE49-F238E27FC236}">
              <a16:creationId xmlns:a16="http://schemas.microsoft.com/office/drawing/2014/main" id="{E8B86DAD-B5FB-48B6-8316-3C35D7C42544}"/>
            </a:ext>
          </a:extLst>
        </xdr:cNvPr>
        <xdr:cNvSpPr txBox="1"/>
      </xdr:nvSpPr>
      <xdr:spPr>
        <a:xfrm>
          <a:off x="14909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80011</xdr:rowOff>
    </xdr:from>
    <xdr:to>
      <xdr:col>68</xdr:col>
      <xdr:colOff>203200</xdr:colOff>
      <xdr:row>85</xdr:row>
      <xdr:rowOff>10161</xdr:rowOff>
    </xdr:to>
    <xdr:sp macro="" textlink="">
      <xdr:nvSpPr>
        <xdr:cNvPr id="282" name="楕円 281">
          <a:extLst>
            <a:ext uri="{FF2B5EF4-FFF2-40B4-BE49-F238E27FC236}">
              <a16:creationId xmlns:a16="http://schemas.microsoft.com/office/drawing/2014/main" id="{F3661244-7FBA-41F4-8494-DC7BCE62CDB5}"/>
            </a:ext>
          </a:extLst>
        </xdr:cNvPr>
        <xdr:cNvSpPr/>
      </xdr:nvSpPr>
      <xdr:spPr>
        <a:xfrm>
          <a:off x="14351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20338</xdr:rowOff>
    </xdr:from>
    <xdr:ext cx="762000" cy="259045"/>
    <xdr:sp macro="" textlink="">
      <xdr:nvSpPr>
        <xdr:cNvPr id="283" name="テキスト ボックス 282">
          <a:extLst>
            <a:ext uri="{FF2B5EF4-FFF2-40B4-BE49-F238E27FC236}">
              <a16:creationId xmlns:a16="http://schemas.microsoft.com/office/drawing/2014/main" id="{022CBC46-4E57-40AF-8ED5-615D0FF76CD6}"/>
            </a:ext>
          </a:extLst>
        </xdr:cNvPr>
        <xdr:cNvSpPr txBox="1"/>
      </xdr:nvSpPr>
      <xdr:spPr>
        <a:xfrm>
          <a:off x="14020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104139</xdr:rowOff>
    </xdr:from>
    <xdr:to>
      <xdr:col>64</xdr:col>
      <xdr:colOff>152400</xdr:colOff>
      <xdr:row>85</xdr:row>
      <xdr:rowOff>34289</xdr:rowOff>
    </xdr:to>
    <xdr:sp macro="" textlink="">
      <xdr:nvSpPr>
        <xdr:cNvPr id="284" name="楕円 283">
          <a:extLst>
            <a:ext uri="{FF2B5EF4-FFF2-40B4-BE49-F238E27FC236}">
              <a16:creationId xmlns:a16="http://schemas.microsoft.com/office/drawing/2014/main" id="{A1A60DDD-7B6D-481D-B261-32489E7DFEC2}"/>
            </a:ext>
          </a:extLst>
        </xdr:cNvPr>
        <xdr:cNvSpPr/>
      </xdr:nvSpPr>
      <xdr:spPr>
        <a:xfrm>
          <a:off x="13462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44466</xdr:rowOff>
    </xdr:from>
    <xdr:ext cx="762000" cy="259045"/>
    <xdr:sp macro="" textlink="">
      <xdr:nvSpPr>
        <xdr:cNvPr id="285" name="テキスト ボックス 284">
          <a:extLst>
            <a:ext uri="{FF2B5EF4-FFF2-40B4-BE49-F238E27FC236}">
              <a16:creationId xmlns:a16="http://schemas.microsoft.com/office/drawing/2014/main" id="{E297A5E8-615C-4DAF-BE8D-D039C46BD8C4}"/>
            </a:ext>
          </a:extLst>
        </xdr:cNvPr>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95708903-0ACF-4E2D-8B1E-3E670DD3CBAA}"/>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43285290-599D-4B61-8CFA-605A60CA465D}"/>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6EFB3679-49EC-4788-8D20-E9158ADBD36E}"/>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3DD59214-5C88-4D3D-BA34-8007CA0EF7EB}"/>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BD8E9AC2-DB0B-48D6-8D8E-18F3C23D9592}"/>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2977F9EC-2D96-4327-80C0-B52FC62EB532}"/>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B19DB50E-8990-441D-B11A-FDC9AECF3926}"/>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43798E8A-7548-43F2-A4A9-B1BE23746205}"/>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2404F8CE-0BB6-4444-8209-969F5B3582CA}"/>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914BB52D-5C16-4E02-890F-DD76638480C3}"/>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72A51C70-2EB7-4E12-AB91-B760E4FD32F4}"/>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29A079EE-60B3-4A29-82F6-5CDDA9CB784A}"/>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E22C1E18-EA3B-4BDC-998A-B8164B6A4D9F}"/>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社会情勢の変化や多様化する市民ニーズに対し適正・迅速に対応できるように職員の増員を図っているため、職員数は増加傾向にあるが、それでも人口千人当たりの職員数は類似団体内でも少ない状況である。</a:t>
          </a:r>
        </a:p>
        <a:p>
          <a:r>
            <a:rPr kumimoji="1" lang="ja-JP" altLang="en-US" sz="1300">
              <a:latin typeface="ＭＳ Ｐゴシック" panose="020B0600070205080204" pitchFamily="50" charset="-128"/>
              <a:ea typeface="ＭＳ Ｐゴシック" panose="020B0600070205080204" pitchFamily="50" charset="-128"/>
            </a:rPr>
            <a:t>引き続き、計画的な職員採用を行い、適正な定員管理に努め、効率的な行政運営を行っていく。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BC80391B-F141-453C-977E-733AF61BFA41}"/>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8AD0F902-645A-4E86-8229-C5F1C436BF18}"/>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4DEFB026-0114-4E09-8183-31BEC631C56A}"/>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5EB00B14-652D-44E1-8F7A-449CB4077831}"/>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2A3EC715-A950-42BB-89D7-1A69EACDE022}"/>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4E4F7AAE-FE21-465E-BDBE-385F5FD7099F}"/>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963E9890-2C84-4993-9473-73BF538C9873}"/>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615CE704-6319-4080-976F-02C94D34E2C8}"/>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A2627DB2-E8C5-4F38-879E-2C20C4000AFA}"/>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063FDB0A-4149-4478-90B6-AA03452D0E2B}"/>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EBCF1011-D3AE-41D1-ADB5-0290BBAF4B36}"/>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78637B19-0FC4-4732-9F6B-3FB017A71CAD}"/>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B920B596-587D-4EA7-B84D-C959CF1C0C18}"/>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847C4B3A-54B0-4CDC-9A32-5028CB8DFEC9}"/>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61</xdr:row>
      <xdr:rowOff>143510</xdr:rowOff>
    </xdr:from>
    <xdr:to>
      <xdr:col>81</xdr:col>
      <xdr:colOff>44450</xdr:colOff>
      <xdr:row>67</xdr:row>
      <xdr:rowOff>65532</xdr:rowOff>
    </xdr:to>
    <xdr:cxnSp macro="">
      <xdr:nvCxnSpPr>
        <xdr:cNvPr id="313" name="直線コネクタ 312">
          <a:extLst>
            <a:ext uri="{FF2B5EF4-FFF2-40B4-BE49-F238E27FC236}">
              <a16:creationId xmlns:a16="http://schemas.microsoft.com/office/drawing/2014/main" id="{EF2C4D9A-FF63-4F7D-BC9D-79DA0EE35A4B}"/>
            </a:ext>
          </a:extLst>
        </xdr:cNvPr>
        <xdr:cNvCxnSpPr/>
      </xdr:nvCxnSpPr>
      <xdr:spPr>
        <a:xfrm flipV="1">
          <a:off x="17018000" y="10601960"/>
          <a:ext cx="0" cy="9507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37609</xdr:rowOff>
    </xdr:from>
    <xdr:ext cx="762000" cy="259045"/>
    <xdr:sp macro="" textlink="">
      <xdr:nvSpPr>
        <xdr:cNvPr id="314" name="定員管理の状況最小値テキスト">
          <a:extLst>
            <a:ext uri="{FF2B5EF4-FFF2-40B4-BE49-F238E27FC236}">
              <a16:creationId xmlns:a16="http://schemas.microsoft.com/office/drawing/2014/main" id="{3F247B4C-4364-422A-9F7A-958186C1F1F8}"/>
            </a:ext>
          </a:extLst>
        </xdr:cNvPr>
        <xdr:cNvSpPr txBox="1"/>
      </xdr:nvSpPr>
      <xdr:spPr>
        <a:xfrm>
          <a:off x="17106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65532</xdr:rowOff>
    </xdr:from>
    <xdr:to>
      <xdr:col>81</xdr:col>
      <xdr:colOff>133350</xdr:colOff>
      <xdr:row>67</xdr:row>
      <xdr:rowOff>65532</xdr:rowOff>
    </xdr:to>
    <xdr:cxnSp macro="">
      <xdr:nvCxnSpPr>
        <xdr:cNvPr id="315" name="直線コネクタ 314">
          <a:extLst>
            <a:ext uri="{FF2B5EF4-FFF2-40B4-BE49-F238E27FC236}">
              <a16:creationId xmlns:a16="http://schemas.microsoft.com/office/drawing/2014/main" id="{0F23321C-1929-4820-99FF-01FD22E18D41}"/>
            </a:ext>
          </a:extLst>
        </xdr:cNvPr>
        <xdr:cNvCxnSpPr/>
      </xdr:nvCxnSpPr>
      <xdr:spPr>
        <a:xfrm>
          <a:off x="16929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58437</xdr:rowOff>
    </xdr:from>
    <xdr:ext cx="762000" cy="259045"/>
    <xdr:sp macro="" textlink="">
      <xdr:nvSpPr>
        <xdr:cNvPr id="316" name="定員管理の状況最大値テキスト">
          <a:extLst>
            <a:ext uri="{FF2B5EF4-FFF2-40B4-BE49-F238E27FC236}">
              <a16:creationId xmlns:a16="http://schemas.microsoft.com/office/drawing/2014/main" id="{F28DDE7F-6FF4-418D-8C1D-AFCAEEA27359}"/>
            </a:ext>
          </a:extLst>
        </xdr:cNvPr>
        <xdr:cNvSpPr txBox="1"/>
      </xdr:nvSpPr>
      <xdr:spPr>
        <a:xfrm>
          <a:off x="17106900" y="1034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61</xdr:row>
      <xdr:rowOff>143510</xdr:rowOff>
    </xdr:from>
    <xdr:to>
      <xdr:col>81</xdr:col>
      <xdr:colOff>133350</xdr:colOff>
      <xdr:row>61</xdr:row>
      <xdr:rowOff>143510</xdr:rowOff>
    </xdr:to>
    <xdr:cxnSp macro="">
      <xdr:nvCxnSpPr>
        <xdr:cNvPr id="317" name="直線コネクタ 316">
          <a:extLst>
            <a:ext uri="{FF2B5EF4-FFF2-40B4-BE49-F238E27FC236}">
              <a16:creationId xmlns:a16="http://schemas.microsoft.com/office/drawing/2014/main" id="{0B5B1093-EB33-438A-A9A0-F478D52D1909}"/>
            </a:ext>
          </a:extLst>
        </xdr:cNvPr>
        <xdr:cNvCxnSpPr/>
      </xdr:nvCxnSpPr>
      <xdr:spPr>
        <a:xfrm>
          <a:off x="16929100" y="1060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56642</xdr:rowOff>
    </xdr:from>
    <xdr:to>
      <xdr:col>81</xdr:col>
      <xdr:colOff>44450</xdr:colOff>
      <xdr:row>61</xdr:row>
      <xdr:rowOff>143510</xdr:rowOff>
    </xdr:to>
    <xdr:cxnSp macro="">
      <xdr:nvCxnSpPr>
        <xdr:cNvPr id="318" name="直線コネクタ 317">
          <a:extLst>
            <a:ext uri="{FF2B5EF4-FFF2-40B4-BE49-F238E27FC236}">
              <a16:creationId xmlns:a16="http://schemas.microsoft.com/office/drawing/2014/main" id="{ED0E3E68-1EAD-490C-90BF-75D5D148EA69}"/>
            </a:ext>
          </a:extLst>
        </xdr:cNvPr>
        <xdr:cNvCxnSpPr/>
      </xdr:nvCxnSpPr>
      <xdr:spPr>
        <a:xfrm>
          <a:off x="16179800" y="1051509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170705</xdr:rowOff>
    </xdr:from>
    <xdr:ext cx="762000" cy="259045"/>
    <xdr:sp macro="" textlink="">
      <xdr:nvSpPr>
        <xdr:cNvPr id="319" name="定員管理の状況平均値テキスト">
          <a:extLst>
            <a:ext uri="{FF2B5EF4-FFF2-40B4-BE49-F238E27FC236}">
              <a16:creationId xmlns:a16="http://schemas.microsoft.com/office/drawing/2014/main" id="{E6B51617-8A5A-4E1C-B05F-FC338AED71AB}"/>
            </a:ext>
          </a:extLst>
        </xdr:cNvPr>
        <xdr:cNvSpPr txBox="1"/>
      </xdr:nvSpPr>
      <xdr:spPr>
        <a:xfrm>
          <a:off x="17106900" y="10972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27178</xdr:rowOff>
    </xdr:from>
    <xdr:to>
      <xdr:col>81</xdr:col>
      <xdr:colOff>95250</xdr:colOff>
      <xdr:row>64</xdr:row>
      <xdr:rowOff>128778</xdr:rowOff>
    </xdr:to>
    <xdr:sp macro="" textlink="">
      <xdr:nvSpPr>
        <xdr:cNvPr id="320" name="フローチャート: 判断 319">
          <a:extLst>
            <a:ext uri="{FF2B5EF4-FFF2-40B4-BE49-F238E27FC236}">
              <a16:creationId xmlns:a16="http://schemas.microsoft.com/office/drawing/2014/main" id="{6237F6CA-E687-4170-A189-AC11A4D62950}"/>
            </a:ext>
          </a:extLst>
        </xdr:cNvPr>
        <xdr:cNvSpPr/>
      </xdr:nvSpPr>
      <xdr:spPr>
        <a:xfrm>
          <a:off x="169672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46990</xdr:rowOff>
    </xdr:from>
    <xdr:to>
      <xdr:col>77</xdr:col>
      <xdr:colOff>44450</xdr:colOff>
      <xdr:row>61</xdr:row>
      <xdr:rowOff>56642</xdr:rowOff>
    </xdr:to>
    <xdr:cxnSp macro="">
      <xdr:nvCxnSpPr>
        <xdr:cNvPr id="321" name="直線コネクタ 320">
          <a:extLst>
            <a:ext uri="{FF2B5EF4-FFF2-40B4-BE49-F238E27FC236}">
              <a16:creationId xmlns:a16="http://schemas.microsoft.com/office/drawing/2014/main" id="{2FC7C3F6-9FDE-4D83-A971-92FA5B41A14B}"/>
            </a:ext>
          </a:extLst>
        </xdr:cNvPr>
        <xdr:cNvCxnSpPr/>
      </xdr:nvCxnSpPr>
      <xdr:spPr>
        <a:xfrm>
          <a:off x="15290800" y="105054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150368</xdr:rowOff>
    </xdr:from>
    <xdr:to>
      <xdr:col>77</xdr:col>
      <xdr:colOff>95250</xdr:colOff>
      <xdr:row>64</xdr:row>
      <xdr:rowOff>80518</xdr:rowOff>
    </xdr:to>
    <xdr:sp macro="" textlink="">
      <xdr:nvSpPr>
        <xdr:cNvPr id="322" name="フローチャート: 判断 321">
          <a:extLst>
            <a:ext uri="{FF2B5EF4-FFF2-40B4-BE49-F238E27FC236}">
              <a16:creationId xmlns:a16="http://schemas.microsoft.com/office/drawing/2014/main" id="{E1F2276B-BEF0-4315-80D4-AA1752973E91}"/>
            </a:ext>
          </a:extLst>
        </xdr:cNvPr>
        <xdr:cNvSpPr/>
      </xdr:nvSpPr>
      <xdr:spPr>
        <a:xfrm>
          <a:off x="161290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65295</xdr:rowOff>
    </xdr:from>
    <xdr:ext cx="736600" cy="259045"/>
    <xdr:sp macro="" textlink="">
      <xdr:nvSpPr>
        <xdr:cNvPr id="323" name="テキスト ボックス 322">
          <a:extLst>
            <a:ext uri="{FF2B5EF4-FFF2-40B4-BE49-F238E27FC236}">
              <a16:creationId xmlns:a16="http://schemas.microsoft.com/office/drawing/2014/main" id="{229C8FF2-0181-4D0D-A422-B6F47F31F9CD}"/>
            </a:ext>
          </a:extLst>
        </xdr:cNvPr>
        <xdr:cNvSpPr txBox="1"/>
      </xdr:nvSpPr>
      <xdr:spPr>
        <a:xfrm>
          <a:off x="15798800" y="1103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112268</xdr:rowOff>
    </xdr:from>
    <xdr:to>
      <xdr:col>72</xdr:col>
      <xdr:colOff>203200</xdr:colOff>
      <xdr:row>61</xdr:row>
      <xdr:rowOff>46990</xdr:rowOff>
    </xdr:to>
    <xdr:cxnSp macro="">
      <xdr:nvCxnSpPr>
        <xdr:cNvPr id="324" name="直線コネクタ 323">
          <a:extLst>
            <a:ext uri="{FF2B5EF4-FFF2-40B4-BE49-F238E27FC236}">
              <a16:creationId xmlns:a16="http://schemas.microsoft.com/office/drawing/2014/main" id="{39793DF4-DA48-4164-B536-57F37B2E87CA}"/>
            </a:ext>
          </a:extLst>
        </xdr:cNvPr>
        <xdr:cNvCxnSpPr/>
      </xdr:nvCxnSpPr>
      <xdr:spPr>
        <a:xfrm>
          <a:off x="14401800" y="1039926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82804</xdr:rowOff>
    </xdr:from>
    <xdr:to>
      <xdr:col>73</xdr:col>
      <xdr:colOff>44450</xdr:colOff>
      <xdr:row>64</xdr:row>
      <xdr:rowOff>12954</xdr:rowOff>
    </xdr:to>
    <xdr:sp macro="" textlink="">
      <xdr:nvSpPr>
        <xdr:cNvPr id="325" name="フローチャート: 判断 324">
          <a:extLst>
            <a:ext uri="{FF2B5EF4-FFF2-40B4-BE49-F238E27FC236}">
              <a16:creationId xmlns:a16="http://schemas.microsoft.com/office/drawing/2014/main" id="{B69956FE-CF81-46CE-A03B-C71D44C80941}"/>
            </a:ext>
          </a:extLst>
        </xdr:cNvPr>
        <xdr:cNvSpPr/>
      </xdr:nvSpPr>
      <xdr:spPr>
        <a:xfrm>
          <a:off x="15240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169181</xdr:rowOff>
    </xdr:from>
    <xdr:ext cx="762000" cy="259045"/>
    <xdr:sp macro="" textlink="">
      <xdr:nvSpPr>
        <xdr:cNvPr id="326" name="テキスト ボックス 325">
          <a:extLst>
            <a:ext uri="{FF2B5EF4-FFF2-40B4-BE49-F238E27FC236}">
              <a16:creationId xmlns:a16="http://schemas.microsoft.com/office/drawing/2014/main" id="{476C5A4E-99DE-46D3-87D5-990D06ED6545}"/>
            </a:ext>
          </a:extLst>
        </xdr:cNvPr>
        <xdr:cNvSpPr txBox="1"/>
      </xdr:nvSpPr>
      <xdr:spPr>
        <a:xfrm>
          <a:off x="14909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95504</xdr:rowOff>
    </xdr:from>
    <xdr:to>
      <xdr:col>68</xdr:col>
      <xdr:colOff>152400</xdr:colOff>
      <xdr:row>60</xdr:row>
      <xdr:rowOff>112268</xdr:rowOff>
    </xdr:to>
    <xdr:cxnSp macro="">
      <xdr:nvCxnSpPr>
        <xdr:cNvPr id="327" name="直線コネクタ 326">
          <a:extLst>
            <a:ext uri="{FF2B5EF4-FFF2-40B4-BE49-F238E27FC236}">
              <a16:creationId xmlns:a16="http://schemas.microsoft.com/office/drawing/2014/main" id="{CE963EE2-2FB6-4A37-ABA3-B4C113BC51ED}"/>
            </a:ext>
          </a:extLst>
        </xdr:cNvPr>
        <xdr:cNvCxnSpPr/>
      </xdr:nvCxnSpPr>
      <xdr:spPr>
        <a:xfrm>
          <a:off x="13512800" y="10211054"/>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49022</xdr:rowOff>
    </xdr:from>
    <xdr:to>
      <xdr:col>68</xdr:col>
      <xdr:colOff>203200</xdr:colOff>
      <xdr:row>63</xdr:row>
      <xdr:rowOff>150622</xdr:rowOff>
    </xdr:to>
    <xdr:sp macro="" textlink="">
      <xdr:nvSpPr>
        <xdr:cNvPr id="328" name="フローチャート: 判断 327">
          <a:extLst>
            <a:ext uri="{FF2B5EF4-FFF2-40B4-BE49-F238E27FC236}">
              <a16:creationId xmlns:a16="http://schemas.microsoft.com/office/drawing/2014/main" id="{2D814E2D-8B43-429D-B51B-9E148DC0D671}"/>
            </a:ext>
          </a:extLst>
        </xdr:cNvPr>
        <xdr:cNvSpPr/>
      </xdr:nvSpPr>
      <xdr:spPr>
        <a:xfrm>
          <a:off x="14351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135399</xdr:rowOff>
    </xdr:from>
    <xdr:ext cx="762000" cy="259045"/>
    <xdr:sp macro="" textlink="">
      <xdr:nvSpPr>
        <xdr:cNvPr id="329" name="テキスト ボックス 328">
          <a:extLst>
            <a:ext uri="{FF2B5EF4-FFF2-40B4-BE49-F238E27FC236}">
              <a16:creationId xmlns:a16="http://schemas.microsoft.com/office/drawing/2014/main" id="{5DE2A386-6766-4C90-8DA3-DEAB6C375707}"/>
            </a:ext>
          </a:extLst>
        </xdr:cNvPr>
        <xdr:cNvSpPr txBox="1"/>
      </xdr:nvSpPr>
      <xdr:spPr>
        <a:xfrm>
          <a:off x="14020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762</xdr:rowOff>
    </xdr:from>
    <xdr:to>
      <xdr:col>64</xdr:col>
      <xdr:colOff>152400</xdr:colOff>
      <xdr:row>63</xdr:row>
      <xdr:rowOff>102362</xdr:rowOff>
    </xdr:to>
    <xdr:sp macro="" textlink="">
      <xdr:nvSpPr>
        <xdr:cNvPr id="330" name="フローチャート: 判断 329">
          <a:extLst>
            <a:ext uri="{FF2B5EF4-FFF2-40B4-BE49-F238E27FC236}">
              <a16:creationId xmlns:a16="http://schemas.microsoft.com/office/drawing/2014/main" id="{EF2BC366-AA6A-4E66-A8AD-E9E2B5EB4A7D}"/>
            </a:ext>
          </a:extLst>
        </xdr:cNvPr>
        <xdr:cNvSpPr/>
      </xdr:nvSpPr>
      <xdr:spPr>
        <a:xfrm>
          <a:off x="13462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87139</xdr:rowOff>
    </xdr:from>
    <xdr:ext cx="762000" cy="259045"/>
    <xdr:sp macro="" textlink="">
      <xdr:nvSpPr>
        <xdr:cNvPr id="331" name="テキスト ボックス 330">
          <a:extLst>
            <a:ext uri="{FF2B5EF4-FFF2-40B4-BE49-F238E27FC236}">
              <a16:creationId xmlns:a16="http://schemas.microsoft.com/office/drawing/2014/main" id="{F00499FD-1487-4E87-9070-115B76109B63}"/>
            </a:ext>
          </a:extLst>
        </xdr:cNvPr>
        <xdr:cNvSpPr txBox="1"/>
      </xdr:nvSpPr>
      <xdr:spPr>
        <a:xfrm>
          <a:off x="13131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88266740-36F1-46BE-B58C-9ED43FBC7299}"/>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EEB071AE-F2F6-4496-9F7D-46BFDA35B8EB}"/>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CC5069D3-28F7-4E46-88DE-53BDF7565E5A}"/>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177402AD-BB07-4C2A-BB14-54531F766B4F}"/>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6E1F2F3F-A75C-41C8-A873-B367BF53190B}"/>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37" name="楕円 336">
          <a:extLst>
            <a:ext uri="{FF2B5EF4-FFF2-40B4-BE49-F238E27FC236}">
              <a16:creationId xmlns:a16="http://schemas.microsoft.com/office/drawing/2014/main" id="{B8777E28-7DBE-4B6F-90DA-4FEC87D224A8}"/>
            </a:ext>
          </a:extLst>
        </xdr:cNvPr>
        <xdr:cNvSpPr/>
      </xdr:nvSpPr>
      <xdr:spPr>
        <a:xfrm>
          <a:off x="16967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13987</xdr:rowOff>
    </xdr:from>
    <xdr:ext cx="762000" cy="259045"/>
    <xdr:sp macro="" textlink="">
      <xdr:nvSpPr>
        <xdr:cNvPr id="338" name="定員管理の状況該当値テキスト">
          <a:extLst>
            <a:ext uri="{FF2B5EF4-FFF2-40B4-BE49-F238E27FC236}">
              <a16:creationId xmlns:a16="http://schemas.microsoft.com/office/drawing/2014/main" id="{6D9385E3-049D-470E-B964-18938159F8C8}"/>
            </a:ext>
          </a:extLst>
        </xdr:cNvPr>
        <xdr:cNvSpPr txBox="1"/>
      </xdr:nvSpPr>
      <xdr:spPr>
        <a:xfrm>
          <a:off x="171069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5842</xdr:rowOff>
    </xdr:from>
    <xdr:to>
      <xdr:col>77</xdr:col>
      <xdr:colOff>95250</xdr:colOff>
      <xdr:row>61</xdr:row>
      <xdr:rowOff>107442</xdr:rowOff>
    </xdr:to>
    <xdr:sp macro="" textlink="">
      <xdr:nvSpPr>
        <xdr:cNvPr id="339" name="楕円 338">
          <a:extLst>
            <a:ext uri="{FF2B5EF4-FFF2-40B4-BE49-F238E27FC236}">
              <a16:creationId xmlns:a16="http://schemas.microsoft.com/office/drawing/2014/main" id="{086FE1B9-F409-425C-B565-25D8CD9EBFF7}"/>
            </a:ext>
          </a:extLst>
        </xdr:cNvPr>
        <xdr:cNvSpPr/>
      </xdr:nvSpPr>
      <xdr:spPr>
        <a:xfrm>
          <a:off x="16129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117619</xdr:rowOff>
    </xdr:from>
    <xdr:ext cx="736600" cy="259045"/>
    <xdr:sp macro="" textlink="">
      <xdr:nvSpPr>
        <xdr:cNvPr id="340" name="テキスト ボックス 339">
          <a:extLst>
            <a:ext uri="{FF2B5EF4-FFF2-40B4-BE49-F238E27FC236}">
              <a16:creationId xmlns:a16="http://schemas.microsoft.com/office/drawing/2014/main" id="{AD625FC7-834D-446B-9F13-227016C02C63}"/>
            </a:ext>
          </a:extLst>
        </xdr:cNvPr>
        <xdr:cNvSpPr txBox="1"/>
      </xdr:nvSpPr>
      <xdr:spPr>
        <a:xfrm>
          <a:off x="15798800" y="1023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167640</xdr:rowOff>
    </xdr:from>
    <xdr:to>
      <xdr:col>73</xdr:col>
      <xdr:colOff>44450</xdr:colOff>
      <xdr:row>61</xdr:row>
      <xdr:rowOff>97790</xdr:rowOff>
    </xdr:to>
    <xdr:sp macro="" textlink="">
      <xdr:nvSpPr>
        <xdr:cNvPr id="341" name="楕円 340">
          <a:extLst>
            <a:ext uri="{FF2B5EF4-FFF2-40B4-BE49-F238E27FC236}">
              <a16:creationId xmlns:a16="http://schemas.microsoft.com/office/drawing/2014/main" id="{8E33F208-B688-4435-91E8-01C3A6C3BBE7}"/>
            </a:ext>
          </a:extLst>
        </xdr:cNvPr>
        <xdr:cNvSpPr/>
      </xdr:nvSpPr>
      <xdr:spPr>
        <a:xfrm>
          <a:off x="15240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107967</xdr:rowOff>
    </xdr:from>
    <xdr:ext cx="762000" cy="259045"/>
    <xdr:sp macro="" textlink="">
      <xdr:nvSpPr>
        <xdr:cNvPr id="342" name="テキスト ボックス 341">
          <a:extLst>
            <a:ext uri="{FF2B5EF4-FFF2-40B4-BE49-F238E27FC236}">
              <a16:creationId xmlns:a16="http://schemas.microsoft.com/office/drawing/2014/main" id="{EAAADEC8-3E39-4725-B1EB-4A0A407FA3B8}"/>
            </a:ext>
          </a:extLst>
        </xdr:cNvPr>
        <xdr:cNvSpPr txBox="1"/>
      </xdr:nvSpPr>
      <xdr:spPr>
        <a:xfrm>
          <a:off x="14909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61468</xdr:rowOff>
    </xdr:from>
    <xdr:to>
      <xdr:col>68</xdr:col>
      <xdr:colOff>203200</xdr:colOff>
      <xdr:row>60</xdr:row>
      <xdr:rowOff>163068</xdr:rowOff>
    </xdr:to>
    <xdr:sp macro="" textlink="">
      <xdr:nvSpPr>
        <xdr:cNvPr id="343" name="楕円 342">
          <a:extLst>
            <a:ext uri="{FF2B5EF4-FFF2-40B4-BE49-F238E27FC236}">
              <a16:creationId xmlns:a16="http://schemas.microsoft.com/office/drawing/2014/main" id="{7C9AADD2-5CB7-4551-AE66-9E5F8039172C}"/>
            </a:ext>
          </a:extLst>
        </xdr:cNvPr>
        <xdr:cNvSpPr/>
      </xdr:nvSpPr>
      <xdr:spPr>
        <a:xfrm>
          <a:off x="14351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1795</xdr:rowOff>
    </xdr:from>
    <xdr:ext cx="762000" cy="259045"/>
    <xdr:sp macro="" textlink="">
      <xdr:nvSpPr>
        <xdr:cNvPr id="344" name="テキスト ボックス 343">
          <a:extLst>
            <a:ext uri="{FF2B5EF4-FFF2-40B4-BE49-F238E27FC236}">
              <a16:creationId xmlns:a16="http://schemas.microsoft.com/office/drawing/2014/main" id="{F6E2C3F2-50B4-4CEA-B91F-19F3E29695F9}"/>
            </a:ext>
          </a:extLst>
        </xdr:cNvPr>
        <xdr:cNvSpPr txBox="1"/>
      </xdr:nvSpPr>
      <xdr:spPr>
        <a:xfrm>
          <a:off x="14020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44704</xdr:rowOff>
    </xdr:from>
    <xdr:to>
      <xdr:col>64</xdr:col>
      <xdr:colOff>152400</xdr:colOff>
      <xdr:row>59</xdr:row>
      <xdr:rowOff>146304</xdr:rowOff>
    </xdr:to>
    <xdr:sp macro="" textlink="">
      <xdr:nvSpPr>
        <xdr:cNvPr id="345" name="楕円 344">
          <a:extLst>
            <a:ext uri="{FF2B5EF4-FFF2-40B4-BE49-F238E27FC236}">
              <a16:creationId xmlns:a16="http://schemas.microsoft.com/office/drawing/2014/main" id="{626F0046-9362-47C1-B3F1-37F5841BB4D2}"/>
            </a:ext>
          </a:extLst>
        </xdr:cNvPr>
        <xdr:cNvSpPr/>
      </xdr:nvSpPr>
      <xdr:spPr>
        <a:xfrm>
          <a:off x="13462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156481</xdr:rowOff>
    </xdr:from>
    <xdr:ext cx="762000" cy="259045"/>
    <xdr:sp macro="" textlink="">
      <xdr:nvSpPr>
        <xdr:cNvPr id="346" name="テキスト ボックス 345">
          <a:extLst>
            <a:ext uri="{FF2B5EF4-FFF2-40B4-BE49-F238E27FC236}">
              <a16:creationId xmlns:a16="http://schemas.microsoft.com/office/drawing/2014/main" id="{256BB1AB-8CAC-4169-B00B-7DDC81B82206}"/>
            </a:ext>
          </a:extLst>
        </xdr:cNvPr>
        <xdr:cNvSpPr txBox="1"/>
      </xdr:nvSpPr>
      <xdr:spPr>
        <a:xfrm>
          <a:off x="13131800" y="992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6EA9FF78-6F60-4337-A74A-220D4C642A17}"/>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E7C4A1F8-2948-49B6-B9E4-BE3169FD6A55}"/>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929F6352-D08C-4591-B298-2D66ABDC172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7596A6DC-9329-4325-BA1D-C0AB537786D9}"/>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9D15FED1-0F38-4621-893E-8517AEF14F4B}"/>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277375D0-0F84-46A6-8CC6-03D129FFC5B3}"/>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BEE92885-70ED-4598-96AC-A30D7D42E504}"/>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BADE58CE-A06F-4B1D-874E-D6B109FE1C79}"/>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40450985-DB5C-4585-9763-13652FDC2C3E}"/>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91052409-C7C6-4C53-BCC0-5D6732D5179E}"/>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3FE519A8-A817-4084-86D8-253E1F12167D}"/>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7908749E-B9C0-496E-A86A-1085823C46E5}"/>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BB88E738-61EF-4611-A2B1-93065D415F37}"/>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地方債の役割である年度間の収入の調整機能、住民負担の世代間公平の調整機能に鑑み、交付税措置のある事業を中心に地方債を充当してはいるものの、全国平均・県平均を下回る良好な状態を保っている。</a:t>
          </a:r>
        </a:p>
        <a:p>
          <a:r>
            <a:rPr kumimoji="1" lang="ja-JP" altLang="en-US" sz="1300">
              <a:latin typeface="ＭＳ Ｐゴシック" panose="020B0600070205080204" pitchFamily="50" charset="-128"/>
              <a:ea typeface="ＭＳ Ｐゴシック" panose="020B0600070205080204" pitchFamily="50" charset="-128"/>
            </a:rPr>
            <a:t>老朽化した公共施設の改修等を適宜実施しているが、過度に起債に依存することのない財政運営に努めていく。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6AC7E79C-1EFB-493F-951C-1E2A301A8967}"/>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63E6F2D3-154A-4F04-8BE0-A49B05BAD652}"/>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ADC8FE42-890D-4663-8E2E-DF0BADC163FB}"/>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936F2050-8048-42D5-AAA4-C9C0D39C8C06}"/>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6779ED17-29C4-4626-A13D-7B3609584678}"/>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43AB9F2E-1658-43AC-B212-F52A9BB51D5C}"/>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9E19174B-666D-45E6-BA38-FDA4D225DCC7}"/>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26A076AA-A036-4BE5-A4BD-B74C20D4FBF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2EE906D2-DA8C-4FD3-B4E0-33E654F6FD5D}"/>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E9C995DE-05FB-4418-B080-2108732B8F4D}"/>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F1C21F87-7D83-4B93-8097-8CCB4C0037DD}"/>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439A96A7-4F81-462D-B1A7-A1FA56334E57}"/>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7259FC5F-E3FF-4C2A-9FB4-C71F6AE8C0C8}"/>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8850A6BB-5BCB-4C28-8E99-4E3FC6E60339}"/>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3A17BE3A-F0BC-410D-AF03-72BE8014E8DC}"/>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AB57AE0C-2562-4308-BA58-17B49CF8D36D}"/>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77410</xdr:rowOff>
    </xdr:from>
    <xdr:to>
      <xdr:col>81</xdr:col>
      <xdr:colOff>44450</xdr:colOff>
      <xdr:row>46</xdr:row>
      <xdr:rowOff>17538</xdr:rowOff>
    </xdr:to>
    <xdr:cxnSp macro="">
      <xdr:nvCxnSpPr>
        <xdr:cNvPr id="376" name="直線コネクタ 375">
          <a:extLst>
            <a:ext uri="{FF2B5EF4-FFF2-40B4-BE49-F238E27FC236}">
              <a16:creationId xmlns:a16="http://schemas.microsoft.com/office/drawing/2014/main" id="{F07FB590-E534-4FE3-A9FA-BAC88E54C191}"/>
            </a:ext>
          </a:extLst>
        </xdr:cNvPr>
        <xdr:cNvCxnSpPr/>
      </xdr:nvCxnSpPr>
      <xdr:spPr>
        <a:xfrm flipV="1">
          <a:off x="17018000" y="6249610"/>
          <a:ext cx="0" cy="1654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161065</xdr:rowOff>
    </xdr:from>
    <xdr:ext cx="762000" cy="259045"/>
    <xdr:sp macro="" textlink="">
      <xdr:nvSpPr>
        <xdr:cNvPr id="377" name="公債費負担の状況最小値テキスト">
          <a:extLst>
            <a:ext uri="{FF2B5EF4-FFF2-40B4-BE49-F238E27FC236}">
              <a16:creationId xmlns:a16="http://schemas.microsoft.com/office/drawing/2014/main" id="{4AEBD834-C63D-4B68-8811-9E14DD80FB70}"/>
            </a:ext>
          </a:extLst>
        </xdr:cNvPr>
        <xdr:cNvSpPr txBox="1"/>
      </xdr:nvSpPr>
      <xdr:spPr>
        <a:xfrm>
          <a:off x="17106900" y="787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17538</xdr:rowOff>
    </xdr:from>
    <xdr:to>
      <xdr:col>81</xdr:col>
      <xdr:colOff>133350</xdr:colOff>
      <xdr:row>46</xdr:row>
      <xdr:rowOff>17538</xdr:rowOff>
    </xdr:to>
    <xdr:cxnSp macro="">
      <xdr:nvCxnSpPr>
        <xdr:cNvPr id="378" name="直線コネクタ 377">
          <a:extLst>
            <a:ext uri="{FF2B5EF4-FFF2-40B4-BE49-F238E27FC236}">
              <a16:creationId xmlns:a16="http://schemas.microsoft.com/office/drawing/2014/main" id="{0C8D88CD-2014-447E-B5EC-30025063ABAA}"/>
            </a:ext>
          </a:extLst>
        </xdr:cNvPr>
        <xdr:cNvCxnSpPr/>
      </xdr:nvCxnSpPr>
      <xdr:spPr>
        <a:xfrm>
          <a:off x="16929100" y="790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163787</xdr:rowOff>
    </xdr:from>
    <xdr:ext cx="762000" cy="259045"/>
    <xdr:sp macro="" textlink="">
      <xdr:nvSpPr>
        <xdr:cNvPr id="379" name="公債費負担の状況最大値テキスト">
          <a:extLst>
            <a:ext uri="{FF2B5EF4-FFF2-40B4-BE49-F238E27FC236}">
              <a16:creationId xmlns:a16="http://schemas.microsoft.com/office/drawing/2014/main" id="{0D0CFF45-EC58-487E-825F-EDE3E96089E2}"/>
            </a:ext>
          </a:extLst>
        </xdr:cNvPr>
        <xdr:cNvSpPr txBox="1"/>
      </xdr:nvSpPr>
      <xdr:spPr>
        <a:xfrm>
          <a:off x="17106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77410</xdr:rowOff>
    </xdr:from>
    <xdr:to>
      <xdr:col>81</xdr:col>
      <xdr:colOff>133350</xdr:colOff>
      <xdr:row>36</xdr:row>
      <xdr:rowOff>77410</xdr:rowOff>
    </xdr:to>
    <xdr:cxnSp macro="">
      <xdr:nvCxnSpPr>
        <xdr:cNvPr id="380" name="直線コネクタ 379">
          <a:extLst>
            <a:ext uri="{FF2B5EF4-FFF2-40B4-BE49-F238E27FC236}">
              <a16:creationId xmlns:a16="http://schemas.microsoft.com/office/drawing/2014/main" id="{E9D56772-4586-4C19-B45A-F541DBEA7D9F}"/>
            </a:ext>
          </a:extLst>
        </xdr:cNvPr>
        <xdr:cNvCxnSpPr/>
      </xdr:nvCxnSpPr>
      <xdr:spPr>
        <a:xfrm>
          <a:off x="16929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170241</xdr:rowOff>
    </xdr:from>
    <xdr:to>
      <xdr:col>81</xdr:col>
      <xdr:colOff>44450</xdr:colOff>
      <xdr:row>37</xdr:row>
      <xdr:rowOff>170241</xdr:rowOff>
    </xdr:to>
    <xdr:cxnSp macro="">
      <xdr:nvCxnSpPr>
        <xdr:cNvPr id="381" name="直線コネクタ 380">
          <a:extLst>
            <a:ext uri="{FF2B5EF4-FFF2-40B4-BE49-F238E27FC236}">
              <a16:creationId xmlns:a16="http://schemas.microsoft.com/office/drawing/2014/main" id="{85788495-4229-4BD5-B7EA-E0C60EE7DEC4}"/>
            </a:ext>
          </a:extLst>
        </xdr:cNvPr>
        <xdr:cNvCxnSpPr/>
      </xdr:nvCxnSpPr>
      <xdr:spPr>
        <a:xfrm>
          <a:off x="16179800" y="65138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82" name="公債費負担の状況平均値テキスト">
          <a:extLst>
            <a:ext uri="{FF2B5EF4-FFF2-40B4-BE49-F238E27FC236}">
              <a16:creationId xmlns:a16="http://schemas.microsoft.com/office/drawing/2014/main" id="{AB2AF16A-9F81-42BB-868A-87C58D0542E7}"/>
            </a:ext>
          </a:extLst>
        </xdr:cNvPr>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83" name="フローチャート: 判断 382">
          <a:extLst>
            <a:ext uri="{FF2B5EF4-FFF2-40B4-BE49-F238E27FC236}">
              <a16:creationId xmlns:a16="http://schemas.microsoft.com/office/drawing/2014/main" id="{837AC253-7E3B-486A-98C3-4943F1606BF6}"/>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147260</xdr:rowOff>
    </xdr:from>
    <xdr:to>
      <xdr:col>77</xdr:col>
      <xdr:colOff>44450</xdr:colOff>
      <xdr:row>37</xdr:row>
      <xdr:rowOff>170241</xdr:rowOff>
    </xdr:to>
    <xdr:cxnSp macro="">
      <xdr:nvCxnSpPr>
        <xdr:cNvPr id="384" name="直線コネクタ 383">
          <a:extLst>
            <a:ext uri="{FF2B5EF4-FFF2-40B4-BE49-F238E27FC236}">
              <a16:creationId xmlns:a16="http://schemas.microsoft.com/office/drawing/2014/main" id="{A9D24220-9E2C-438F-950A-7B12B68A9104}"/>
            </a:ext>
          </a:extLst>
        </xdr:cNvPr>
        <xdr:cNvCxnSpPr/>
      </xdr:nvCxnSpPr>
      <xdr:spPr>
        <a:xfrm>
          <a:off x="15290800" y="649091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85" name="フローチャート: 判断 384">
          <a:extLst>
            <a:ext uri="{FF2B5EF4-FFF2-40B4-BE49-F238E27FC236}">
              <a16:creationId xmlns:a16="http://schemas.microsoft.com/office/drawing/2014/main" id="{E244028F-D50E-425D-B269-8532FB52053D}"/>
            </a:ext>
          </a:extLst>
        </xdr:cNvPr>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386" name="テキスト ボックス 385">
          <a:extLst>
            <a:ext uri="{FF2B5EF4-FFF2-40B4-BE49-F238E27FC236}">
              <a16:creationId xmlns:a16="http://schemas.microsoft.com/office/drawing/2014/main" id="{CCEE5969-0F76-48B0-B120-D6F25BBBE576}"/>
            </a:ext>
          </a:extLst>
        </xdr:cNvPr>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147260</xdr:rowOff>
    </xdr:from>
    <xdr:to>
      <xdr:col>72</xdr:col>
      <xdr:colOff>203200</xdr:colOff>
      <xdr:row>37</xdr:row>
      <xdr:rowOff>158750</xdr:rowOff>
    </xdr:to>
    <xdr:cxnSp macro="">
      <xdr:nvCxnSpPr>
        <xdr:cNvPr id="387" name="直線コネクタ 386">
          <a:extLst>
            <a:ext uri="{FF2B5EF4-FFF2-40B4-BE49-F238E27FC236}">
              <a16:creationId xmlns:a16="http://schemas.microsoft.com/office/drawing/2014/main" id="{B4FE1E16-79A9-4054-88F6-E55A7A5BAFF8}"/>
            </a:ext>
          </a:extLst>
        </xdr:cNvPr>
        <xdr:cNvCxnSpPr/>
      </xdr:nvCxnSpPr>
      <xdr:spPr>
        <a:xfrm flipV="1">
          <a:off x="14401800" y="6490910"/>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53219</xdr:rowOff>
    </xdr:from>
    <xdr:to>
      <xdr:col>73</xdr:col>
      <xdr:colOff>44450</xdr:colOff>
      <xdr:row>40</xdr:row>
      <xdr:rowOff>154819</xdr:rowOff>
    </xdr:to>
    <xdr:sp macro="" textlink="">
      <xdr:nvSpPr>
        <xdr:cNvPr id="388" name="フローチャート: 判断 387">
          <a:extLst>
            <a:ext uri="{FF2B5EF4-FFF2-40B4-BE49-F238E27FC236}">
              <a16:creationId xmlns:a16="http://schemas.microsoft.com/office/drawing/2014/main" id="{E52F4ADB-9F74-434B-891D-CB19656AFB6F}"/>
            </a:ext>
          </a:extLst>
        </xdr:cNvPr>
        <xdr:cNvSpPr/>
      </xdr:nvSpPr>
      <xdr:spPr>
        <a:xfrm>
          <a:off x="15240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139596</xdr:rowOff>
    </xdr:from>
    <xdr:ext cx="762000" cy="259045"/>
    <xdr:sp macro="" textlink="">
      <xdr:nvSpPr>
        <xdr:cNvPr id="389" name="テキスト ボックス 388">
          <a:extLst>
            <a:ext uri="{FF2B5EF4-FFF2-40B4-BE49-F238E27FC236}">
              <a16:creationId xmlns:a16="http://schemas.microsoft.com/office/drawing/2014/main" id="{D6B66BD9-6D7A-47B9-99F9-57BDC900FB8A}"/>
            </a:ext>
          </a:extLst>
        </xdr:cNvPr>
        <xdr:cNvSpPr txBox="1"/>
      </xdr:nvSpPr>
      <xdr:spPr>
        <a:xfrm>
          <a:off x="14909800" y="699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158750</xdr:rowOff>
    </xdr:from>
    <xdr:to>
      <xdr:col>68</xdr:col>
      <xdr:colOff>152400</xdr:colOff>
      <xdr:row>38</xdr:row>
      <xdr:rowOff>10281</xdr:rowOff>
    </xdr:to>
    <xdr:cxnSp macro="">
      <xdr:nvCxnSpPr>
        <xdr:cNvPr id="390" name="直線コネクタ 389">
          <a:extLst>
            <a:ext uri="{FF2B5EF4-FFF2-40B4-BE49-F238E27FC236}">
              <a16:creationId xmlns:a16="http://schemas.microsoft.com/office/drawing/2014/main" id="{2A3E1196-1769-4FAC-9223-0890ED49918B}"/>
            </a:ext>
          </a:extLst>
        </xdr:cNvPr>
        <xdr:cNvCxnSpPr/>
      </xdr:nvCxnSpPr>
      <xdr:spPr>
        <a:xfrm flipV="1">
          <a:off x="13512800" y="65024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91" name="フローチャート: 判断 390">
          <a:extLst>
            <a:ext uri="{FF2B5EF4-FFF2-40B4-BE49-F238E27FC236}">
              <a16:creationId xmlns:a16="http://schemas.microsoft.com/office/drawing/2014/main" id="{3FBF20FC-771F-4D8B-8C56-1AF213E3806E}"/>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392" name="テキスト ボックス 391">
          <a:extLst>
            <a:ext uri="{FF2B5EF4-FFF2-40B4-BE49-F238E27FC236}">
              <a16:creationId xmlns:a16="http://schemas.microsoft.com/office/drawing/2014/main" id="{70876613-F14E-4097-8953-9C24A6913916}"/>
            </a:ext>
          </a:extLst>
        </xdr:cNvPr>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168124</xdr:rowOff>
    </xdr:from>
    <xdr:to>
      <xdr:col>64</xdr:col>
      <xdr:colOff>152400</xdr:colOff>
      <xdr:row>41</xdr:row>
      <xdr:rowOff>98274</xdr:rowOff>
    </xdr:to>
    <xdr:sp macro="" textlink="">
      <xdr:nvSpPr>
        <xdr:cNvPr id="393" name="フローチャート: 判断 392">
          <a:extLst>
            <a:ext uri="{FF2B5EF4-FFF2-40B4-BE49-F238E27FC236}">
              <a16:creationId xmlns:a16="http://schemas.microsoft.com/office/drawing/2014/main" id="{5FCEF614-15FD-443F-815D-7C67A1183253}"/>
            </a:ext>
          </a:extLst>
        </xdr:cNvPr>
        <xdr:cNvSpPr/>
      </xdr:nvSpPr>
      <xdr:spPr>
        <a:xfrm>
          <a:off x="13462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83051</xdr:rowOff>
    </xdr:from>
    <xdr:ext cx="762000" cy="259045"/>
    <xdr:sp macro="" textlink="">
      <xdr:nvSpPr>
        <xdr:cNvPr id="394" name="テキスト ボックス 393">
          <a:extLst>
            <a:ext uri="{FF2B5EF4-FFF2-40B4-BE49-F238E27FC236}">
              <a16:creationId xmlns:a16="http://schemas.microsoft.com/office/drawing/2014/main" id="{D0C512D7-297E-4069-9CC1-EFF28C6FA761}"/>
            </a:ext>
          </a:extLst>
        </xdr:cNvPr>
        <xdr:cNvSpPr txBox="1"/>
      </xdr:nvSpPr>
      <xdr:spPr>
        <a:xfrm>
          <a:off x="131318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715877E0-D9D3-44B5-B26D-6571569CFFF3}"/>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6737F622-18F9-4004-944A-B04D70C667BC}"/>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386D3829-9A8E-4440-876B-FCE72D4B59A2}"/>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3F87D83D-59CC-4C4C-A340-2B2D548FD51D}"/>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456238B6-7C37-46E4-A191-496C8C8ABAE9}"/>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119440</xdr:rowOff>
    </xdr:from>
    <xdr:to>
      <xdr:col>81</xdr:col>
      <xdr:colOff>95250</xdr:colOff>
      <xdr:row>38</xdr:row>
      <xdr:rowOff>49591</xdr:rowOff>
    </xdr:to>
    <xdr:sp macro="" textlink="">
      <xdr:nvSpPr>
        <xdr:cNvPr id="400" name="楕円 399">
          <a:extLst>
            <a:ext uri="{FF2B5EF4-FFF2-40B4-BE49-F238E27FC236}">
              <a16:creationId xmlns:a16="http://schemas.microsoft.com/office/drawing/2014/main" id="{96E9FA97-30CC-471D-972D-9D54A4E41D79}"/>
            </a:ext>
          </a:extLst>
        </xdr:cNvPr>
        <xdr:cNvSpPr/>
      </xdr:nvSpPr>
      <xdr:spPr>
        <a:xfrm>
          <a:off x="16967200" y="64630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135967</xdr:rowOff>
    </xdr:from>
    <xdr:ext cx="762000" cy="259045"/>
    <xdr:sp macro="" textlink="">
      <xdr:nvSpPr>
        <xdr:cNvPr id="401" name="公債費負担の状況該当値テキスト">
          <a:extLst>
            <a:ext uri="{FF2B5EF4-FFF2-40B4-BE49-F238E27FC236}">
              <a16:creationId xmlns:a16="http://schemas.microsoft.com/office/drawing/2014/main" id="{DD9DF64F-DEA6-4AFA-BCFA-35D387679A06}"/>
            </a:ext>
          </a:extLst>
        </xdr:cNvPr>
        <xdr:cNvSpPr txBox="1"/>
      </xdr:nvSpPr>
      <xdr:spPr>
        <a:xfrm>
          <a:off x="17106900" y="630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119440</xdr:rowOff>
    </xdr:from>
    <xdr:to>
      <xdr:col>77</xdr:col>
      <xdr:colOff>95250</xdr:colOff>
      <xdr:row>38</xdr:row>
      <xdr:rowOff>49591</xdr:rowOff>
    </xdr:to>
    <xdr:sp macro="" textlink="">
      <xdr:nvSpPr>
        <xdr:cNvPr id="402" name="楕円 401">
          <a:extLst>
            <a:ext uri="{FF2B5EF4-FFF2-40B4-BE49-F238E27FC236}">
              <a16:creationId xmlns:a16="http://schemas.microsoft.com/office/drawing/2014/main" id="{E1E98FE0-73DC-402C-8418-D46DD46488F8}"/>
            </a:ext>
          </a:extLst>
        </xdr:cNvPr>
        <xdr:cNvSpPr/>
      </xdr:nvSpPr>
      <xdr:spPr>
        <a:xfrm>
          <a:off x="16129000" y="64630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59767</xdr:rowOff>
    </xdr:from>
    <xdr:ext cx="736600" cy="259045"/>
    <xdr:sp macro="" textlink="">
      <xdr:nvSpPr>
        <xdr:cNvPr id="403" name="テキスト ボックス 402">
          <a:extLst>
            <a:ext uri="{FF2B5EF4-FFF2-40B4-BE49-F238E27FC236}">
              <a16:creationId xmlns:a16="http://schemas.microsoft.com/office/drawing/2014/main" id="{3A9C3B92-A1BD-44A9-A23B-7AC1E2F19DFB}"/>
            </a:ext>
          </a:extLst>
        </xdr:cNvPr>
        <xdr:cNvSpPr txBox="1"/>
      </xdr:nvSpPr>
      <xdr:spPr>
        <a:xfrm>
          <a:off x="15798800" y="6231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96460</xdr:rowOff>
    </xdr:from>
    <xdr:to>
      <xdr:col>73</xdr:col>
      <xdr:colOff>44450</xdr:colOff>
      <xdr:row>38</xdr:row>
      <xdr:rowOff>26609</xdr:rowOff>
    </xdr:to>
    <xdr:sp macro="" textlink="">
      <xdr:nvSpPr>
        <xdr:cNvPr id="404" name="楕円 403">
          <a:extLst>
            <a:ext uri="{FF2B5EF4-FFF2-40B4-BE49-F238E27FC236}">
              <a16:creationId xmlns:a16="http://schemas.microsoft.com/office/drawing/2014/main" id="{A7A65573-0A5A-45F8-A66F-A8BA4CAC8AE0}"/>
            </a:ext>
          </a:extLst>
        </xdr:cNvPr>
        <xdr:cNvSpPr/>
      </xdr:nvSpPr>
      <xdr:spPr>
        <a:xfrm>
          <a:off x="15240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36787</xdr:rowOff>
    </xdr:from>
    <xdr:ext cx="762000" cy="259045"/>
    <xdr:sp macro="" textlink="">
      <xdr:nvSpPr>
        <xdr:cNvPr id="405" name="テキスト ボックス 404">
          <a:extLst>
            <a:ext uri="{FF2B5EF4-FFF2-40B4-BE49-F238E27FC236}">
              <a16:creationId xmlns:a16="http://schemas.microsoft.com/office/drawing/2014/main" id="{E9A15D2E-5FD7-4C02-9F37-CDAB4537D3FF}"/>
            </a:ext>
          </a:extLst>
        </xdr:cNvPr>
        <xdr:cNvSpPr txBox="1"/>
      </xdr:nvSpPr>
      <xdr:spPr>
        <a:xfrm>
          <a:off x="14909800" y="620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107950</xdr:rowOff>
    </xdr:from>
    <xdr:to>
      <xdr:col>68</xdr:col>
      <xdr:colOff>203200</xdr:colOff>
      <xdr:row>38</xdr:row>
      <xdr:rowOff>38100</xdr:rowOff>
    </xdr:to>
    <xdr:sp macro="" textlink="">
      <xdr:nvSpPr>
        <xdr:cNvPr id="406" name="楕円 405">
          <a:extLst>
            <a:ext uri="{FF2B5EF4-FFF2-40B4-BE49-F238E27FC236}">
              <a16:creationId xmlns:a16="http://schemas.microsoft.com/office/drawing/2014/main" id="{E62E7F5B-586A-4478-A091-43E0C6805778}"/>
            </a:ext>
          </a:extLst>
        </xdr:cNvPr>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48277</xdr:rowOff>
    </xdr:from>
    <xdr:ext cx="762000" cy="259045"/>
    <xdr:sp macro="" textlink="">
      <xdr:nvSpPr>
        <xdr:cNvPr id="407" name="テキスト ボックス 406">
          <a:extLst>
            <a:ext uri="{FF2B5EF4-FFF2-40B4-BE49-F238E27FC236}">
              <a16:creationId xmlns:a16="http://schemas.microsoft.com/office/drawing/2014/main" id="{D87754B4-5F96-445F-8EAA-BEA2C138FA00}"/>
            </a:ext>
          </a:extLst>
        </xdr:cNvPr>
        <xdr:cNvSpPr txBox="1"/>
      </xdr:nvSpPr>
      <xdr:spPr>
        <a:xfrm>
          <a:off x="14020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130931</xdr:rowOff>
    </xdr:from>
    <xdr:to>
      <xdr:col>64</xdr:col>
      <xdr:colOff>152400</xdr:colOff>
      <xdr:row>38</xdr:row>
      <xdr:rowOff>61081</xdr:rowOff>
    </xdr:to>
    <xdr:sp macro="" textlink="">
      <xdr:nvSpPr>
        <xdr:cNvPr id="408" name="楕円 407">
          <a:extLst>
            <a:ext uri="{FF2B5EF4-FFF2-40B4-BE49-F238E27FC236}">
              <a16:creationId xmlns:a16="http://schemas.microsoft.com/office/drawing/2014/main" id="{71641675-3918-4DD6-A6F9-1670E3B605E4}"/>
            </a:ext>
          </a:extLst>
        </xdr:cNvPr>
        <xdr:cNvSpPr/>
      </xdr:nvSpPr>
      <xdr:spPr>
        <a:xfrm>
          <a:off x="134620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71258</xdr:rowOff>
    </xdr:from>
    <xdr:ext cx="762000" cy="259045"/>
    <xdr:sp macro="" textlink="">
      <xdr:nvSpPr>
        <xdr:cNvPr id="409" name="テキスト ボックス 408">
          <a:extLst>
            <a:ext uri="{FF2B5EF4-FFF2-40B4-BE49-F238E27FC236}">
              <a16:creationId xmlns:a16="http://schemas.microsoft.com/office/drawing/2014/main" id="{93D412F3-29D5-43E4-A890-2AC16BFCAB4B}"/>
            </a:ext>
          </a:extLst>
        </xdr:cNvPr>
        <xdr:cNvSpPr txBox="1"/>
      </xdr:nvSpPr>
      <xdr:spPr>
        <a:xfrm>
          <a:off x="13131800" y="624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76251A28-2ACE-4CA0-B502-A93C150FADC2}"/>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4CAF68D5-670F-46A6-ABC3-F63EF9D91B61}"/>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CE5608EB-6F17-48D2-B41D-2C7C462C624C}"/>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8129051C-133B-40CD-8EB4-8E679C71349D}"/>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20F242A1-C004-4EF7-9720-FC28DF478883}"/>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BDB17A45-EAEC-4905-A596-157E46FFD3BF}"/>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992245F3-4ED3-49D2-8722-FF0B59F10B4C}"/>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5B512BFF-5586-4A0D-A7CD-E81927C33E7E}"/>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6A6285E4-455B-4C68-A2D0-FAA9BE487433}"/>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EB4E860E-E33F-4FED-9E2E-4F5302881FB7}"/>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5A2D6F55-49FE-4348-8330-1366F57D0D9E}"/>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1FE1B85B-CDB7-4C74-BE12-FED14064F8D1}"/>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54FB1F78-7414-49F4-8455-922B76D2F835}"/>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地方債現在高等の将来負担額に対し、充当可能な基金や都市計画税等の特定財源は確保されているため、全国平均、県平均を下回り、良好な状態となっている。</a:t>
          </a:r>
        </a:p>
        <a:p>
          <a:r>
            <a:rPr kumimoji="1" lang="ja-JP" altLang="en-US" sz="1300">
              <a:latin typeface="ＭＳ Ｐゴシック" panose="020B0600070205080204" pitchFamily="50" charset="-128"/>
              <a:ea typeface="ＭＳ Ｐゴシック" panose="020B0600070205080204" pitchFamily="50" charset="-128"/>
            </a:rPr>
            <a:t>今後も庁舎建替え等に備え計画的な基金の積立を行う予定であることから、さらに改善が続くものと見込まれる。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C0F9DA4-2D64-4F13-A00B-A527EB15AD5C}"/>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317824E-2327-4147-9473-4D1780504282}"/>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9EE7C3D0-BFB4-471F-A662-4FE3355DFD93}"/>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DAE264FF-06F9-4A89-9E9B-B25E8212F815}"/>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FCDFF29A-5E75-4592-82E4-717C4DD02627}"/>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992C8336-7E80-4145-A4A0-24D18669E307}"/>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481102B4-67F2-4EFD-ABAE-3F38A1A1AA68}"/>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B9EB493-4D54-464F-8F0F-EB6A58734624}"/>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AEE4DBEE-BDA6-483F-A629-590F5D1408F5}"/>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43303C0E-4355-4493-9737-DBBF237506F3}"/>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846338C1-DBCF-44DC-982C-F7990A338BBE}"/>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AC17BC31-C024-442E-B0E9-C091E22F78EE}"/>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714B42EB-1958-420C-8EB1-6F9DA78ED90B}"/>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26975</xdr:rowOff>
    </xdr:to>
    <xdr:cxnSp macro="">
      <xdr:nvCxnSpPr>
        <xdr:cNvPr id="436" name="直線コネクタ 435">
          <a:extLst>
            <a:ext uri="{FF2B5EF4-FFF2-40B4-BE49-F238E27FC236}">
              <a16:creationId xmlns:a16="http://schemas.microsoft.com/office/drawing/2014/main" id="{608B7993-14C2-4663-926E-385C0D27230F}"/>
            </a:ext>
          </a:extLst>
        </xdr:cNvPr>
        <xdr:cNvCxnSpPr/>
      </xdr:nvCxnSpPr>
      <xdr:spPr>
        <a:xfrm flipV="1">
          <a:off x="17018000" y="2451100"/>
          <a:ext cx="0" cy="151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170502</xdr:rowOff>
    </xdr:from>
    <xdr:ext cx="762000" cy="259045"/>
    <xdr:sp macro="" textlink="">
      <xdr:nvSpPr>
        <xdr:cNvPr id="437" name="将来負担の状況最小値テキスト">
          <a:extLst>
            <a:ext uri="{FF2B5EF4-FFF2-40B4-BE49-F238E27FC236}">
              <a16:creationId xmlns:a16="http://schemas.microsoft.com/office/drawing/2014/main" id="{7ADB193B-E37E-47DC-9361-02F2F9FA83A2}"/>
            </a:ext>
          </a:extLst>
        </xdr:cNvPr>
        <xdr:cNvSpPr txBox="1"/>
      </xdr:nvSpPr>
      <xdr:spPr>
        <a:xfrm>
          <a:off x="17106900" y="39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26975</xdr:rowOff>
    </xdr:from>
    <xdr:to>
      <xdr:col>81</xdr:col>
      <xdr:colOff>133350</xdr:colOff>
      <xdr:row>23</xdr:row>
      <xdr:rowOff>26975</xdr:rowOff>
    </xdr:to>
    <xdr:cxnSp macro="">
      <xdr:nvCxnSpPr>
        <xdr:cNvPr id="438" name="直線コネクタ 437">
          <a:extLst>
            <a:ext uri="{FF2B5EF4-FFF2-40B4-BE49-F238E27FC236}">
              <a16:creationId xmlns:a16="http://schemas.microsoft.com/office/drawing/2014/main" id="{99BA7156-96F3-4E4E-937B-C22646ED6463}"/>
            </a:ext>
          </a:extLst>
        </xdr:cNvPr>
        <xdr:cNvCxnSpPr/>
      </xdr:nvCxnSpPr>
      <xdr:spPr>
        <a:xfrm>
          <a:off x="16929100" y="397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9" name="将来負担の状況最大値テキスト">
          <a:extLst>
            <a:ext uri="{FF2B5EF4-FFF2-40B4-BE49-F238E27FC236}">
              <a16:creationId xmlns:a16="http://schemas.microsoft.com/office/drawing/2014/main" id="{197A8EAE-0C03-422F-BACF-F4A7EB84CF32}"/>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F6F592B7-791F-4C6A-8498-52063E48BFEE}"/>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1" name="将来負担の状況平均値テキスト">
          <a:extLst>
            <a:ext uri="{FF2B5EF4-FFF2-40B4-BE49-F238E27FC236}">
              <a16:creationId xmlns:a16="http://schemas.microsoft.com/office/drawing/2014/main" id="{45DF1230-EA89-49B7-AAF5-7E1EEC7CC09F}"/>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a:extLst>
            <a:ext uri="{FF2B5EF4-FFF2-40B4-BE49-F238E27FC236}">
              <a16:creationId xmlns:a16="http://schemas.microsoft.com/office/drawing/2014/main" id="{897CB085-7DD7-4500-AD80-00C1C4FFC6B7}"/>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14478</xdr:rowOff>
    </xdr:from>
    <xdr:to>
      <xdr:col>77</xdr:col>
      <xdr:colOff>95250</xdr:colOff>
      <xdr:row>14</xdr:row>
      <xdr:rowOff>116078</xdr:rowOff>
    </xdr:to>
    <xdr:sp macro="" textlink="">
      <xdr:nvSpPr>
        <xdr:cNvPr id="443" name="フローチャート: 判断 442">
          <a:extLst>
            <a:ext uri="{FF2B5EF4-FFF2-40B4-BE49-F238E27FC236}">
              <a16:creationId xmlns:a16="http://schemas.microsoft.com/office/drawing/2014/main" id="{62518586-C4C0-410B-B247-DDE1442DFB4E}"/>
            </a:ext>
          </a:extLst>
        </xdr:cNvPr>
        <xdr:cNvSpPr/>
      </xdr:nvSpPr>
      <xdr:spPr>
        <a:xfrm>
          <a:off x="16129000" y="241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126255</xdr:rowOff>
    </xdr:from>
    <xdr:ext cx="736600" cy="259045"/>
    <xdr:sp macro="" textlink="">
      <xdr:nvSpPr>
        <xdr:cNvPr id="444" name="テキスト ボックス 443">
          <a:extLst>
            <a:ext uri="{FF2B5EF4-FFF2-40B4-BE49-F238E27FC236}">
              <a16:creationId xmlns:a16="http://schemas.microsoft.com/office/drawing/2014/main" id="{CD0F6EC4-3349-49E1-B3E6-B42635EE4BA6}"/>
            </a:ext>
          </a:extLst>
        </xdr:cNvPr>
        <xdr:cNvSpPr txBox="1"/>
      </xdr:nvSpPr>
      <xdr:spPr>
        <a:xfrm>
          <a:off x="15798800" y="2183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130302</xdr:rowOff>
    </xdr:from>
    <xdr:to>
      <xdr:col>73</xdr:col>
      <xdr:colOff>44450</xdr:colOff>
      <xdr:row>15</xdr:row>
      <xdr:rowOff>60452</xdr:rowOff>
    </xdr:to>
    <xdr:sp macro="" textlink="">
      <xdr:nvSpPr>
        <xdr:cNvPr id="445" name="フローチャート: 判断 444">
          <a:extLst>
            <a:ext uri="{FF2B5EF4-FFF2-40B4-BE49-F238E27FC236}">
              <a16:creationId xmlns:a16="http://schemas.microsoft.com/office/drawing/2014/main" id="{3BEF338F-9106-4048-91C4-43C43A9F4331}"/>
            </a:ext>
          </a:extLst>
        </xdr:cNvPr>
        <xdr:cNvSpPr/>
      </xdr:nvSpPr>
      <xdr:spPr>
        <a:xfrm>
          <a:off x="152400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70629</xdr:rowOff>
    </xdr:from>
    <xdr:ext cx="762000" cy="259045"/>
    <xdr:sp macro="" textlink="">
      <xdr:nvSpPr>
        <xdr:cNvPr id="446" name="テキスト ボックス 445">
          <a:extLst>
            <a:ext uri="{FF2B5EF4-FFF2-40B4-BE49-F238E27FC236}">
              <a16:creationId xmlns:a16="http://schemas.microsoft.com/office/drawing/2014/main" id="{ACA6143D-97B4-4CC9-A701-DA685252C9E5}"/>
            </a:ext>
          </a:extLst>
        </xdr:cNvPr>
        <xdr:cNvSpPr txBox="1"/>
      </xdr:nvSpPr>
      <xdr:spPr>
        <a:xfrm>
          <a:off x="14909800" y="229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6147</xdr:rowOff>
    </xdr:from>
    <xdr:to>
      <xdr:col>68</xdr:col>
      <xdr:colOff>203200</xdr:colOff>
      <xdr:row>15</xdr:row>
      <xdr:rowOff>107747</xdr:rowOff>
    </xdr:to>
    <xdr:sp macro="" textlink="">
      <xdr:nvSpPr>
        <xdr:cNvPr id="447" name="フローチャート: 判断 446">
          <a:extLst>
            <a:ext uri="{FF2B5EF4-FFF2-40B4-BE49-F238E27FC236}">
              <a16:creationId xmlns:a16="http://schemas.microsoft.com/office/drawing/2014/main" id="{78AD2175-19F7-4E78-A4C8-9031AD2F07EA}"/>
            </a:ext>
          </a:extLst>
        </xdr:cNvPr>
        <xdr:cNvSpPr/>
      </xdr:nvSpPr>
      <xdr:spPr>
        <a:xfrm>
          <a:off x="14351000" y="257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117924</xdr:rowOff>
    </xdr:from>
    <xdr:ext cx="762000" cy="259045"/>
    <xdr:sp macro="" textlink="">
      <xdr:nvSpPr>
        <xdr:cNvPr id="448" name="テキスト ボックス 447">
          <a:extLst>
            <a:ext uri="{FF2B5EF4-FFF2-40B4-BE49-F238E27FC236}">
              <a16:creationId xmlns:a16="http://schemas.microsoft.com/office/drawing/2014/main" id="{E0ADD10F-096A-4B1E-ACCB-3640308E85FC}"/>
            </a:ext>
          </a:extLst>
        </xdr:cNvPr>
        <xdr:cNvSpPr txBox="1"/>
      </xdr:nvSpPr>
      <xdr:spPr>
        <a:xfrm>
          <a:off x="14020800" y="234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154432</xdr:rowOff>
    </xdr:from>
    <xdr:to>
      <xdr:col>64</xdr:col>
      <xdr:colOff>152400</xdr:colOff>
      <xdr:row>15</xdr:row>
      <xdr:rowOff>84582</xdr:rowOff>
    </xdr:to>
    <xdr:sp macro="" textlink="">
      <xdr:nvSpPr>
        <xdr:cNvPr id="449" name="フローチャート: 判断 448">
          <a:extLst>
            <a:ext uri="{FF2B5EF4-FFF2-40B4-BE49-F238E27FC236}">
              <a16:creationId xmlns:a16="http://schemas.microsoft.com/office/drawing/2014/main" id="{7C55D46C-5440-4C0A-BDC4-B714BD1A502B}"/>
            </a:ext>
          </a:extLst>
        </xdr:cNvPr>
        <xdr:cNvSpPr/>
      </xdr:nvSpPr>
      <xdr:spPr>
        <a:xfrm>
          <a:off x="13462000" y="255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94759</xdr:rowOff>
    </xdr:from>
    <xdr:ext cx="762000" cy="259045"/>
    <xdr:sp macro="" textlink="">
      <xdr:nvSpPr>
        <xdr:cNvPr id="450" name="テキスト ボックス 449">
          <a:extLst>
            <a:ext uri="{FF2B5EF4-FFF2-40B4-BE49-F238E27FC236}">
              <a16:creationId xmlns:a16="http://schemas.microsoft.com/office/drawing/2014/main" id="{66AB5D79-07F2-4980-9C81-882276D8841A}"/>
            </a:ext>
          </a:extLst>
        </xdr:cNvPr>
        <xdr:cNvSpPr txBox="1"/>
      </xdr:nvSpPr>
      <xdr:spPr>
        <a:xfrm>
          <a:off x="13131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D6117644-EF46-4016-9FED-571CDE792AA7}"/>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F10B9452-CD2C-4DAF-B69A-205E92A0FBBF}"/>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828281A4-A39A-4163-887D-26E9A479CF61}"/>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1187915D-3ABF-47BC-9DF3-1AD58D467542}"/>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6FA080F5-A3ED-428C-83B4-E96DFEF45687}"/>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188,843
181,129
86.05
77,077,128
72,155,007
4,102,540
42,823,311
16,423,307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令和４年度においては人件費が退職者数の減少などにより減少していること、扶助費が増加したことから、全体に占める割合は小さくなっている。</a:t>
          </a:r>
        </a:p>
        <a:p>
          <a:r>
            <a:rPr kumimoji="1" lang="ja-JP" altLang="en-US" sz="1300">
              <a:latin typeface="ＭＳ Ｐゴシック" panose="020B0600070205080204" pitchFamily="50" charset="-128"/>
              <a:ea typeface="ＭＳ Ｐゴシック" panose="020B0600070205080204" pitchFamily="50" charset="-128"/>
            </a:rPr>
            <a:t>引き続き人件費の抑制に努めるとともに、多様化する行政需要にも適切に対応していくため、人材育成にも積極的に取り組んでいく。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38100</xdr:rowOff>
    </xdr:from>
    <xdr:to>
      <xdr:col>24</xdr:col>
      <xdr:colOff>25400</xdr:colOff>
      <xdr:row>42</xdr:row>
      <xdr:rowOff>63500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674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35577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63500</xdr:rowOff>
    </xdr:from>
    <xdr:to>
      <xdr:col>24</xdr:col>
      <xdr:colOff>114300</xdr:colOff>
      <xdr:row>42</xdr:row>
      <xdr:rowOff>63500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124477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38100</xdr:rowOff>
    </xdr:from>
    <xdr:to>
      <xdr:col>24</xdr:col>
      <xdr:colOff>114300</xdr:colOff>
      <xdr:row>34</xdr:row>
      <xdr:rowOff>38100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38100</xdr:rowOff>
    </xdr:from>
    <xdr:to>
      <xdr:col>24</xdr:col>
      <xdr:colOff>25400</xdr:colOff>
      <xdr:row>35</xdr:row>
      <xdr:rowOff>19050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67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158750</xdr:rowOff>
    </xdr:from>
    <xdr:to>
      <xdr:col>24</xdr:col>
      <xdr:colOff>76200</xdr:colOff>
      <xdr:row>38</xdr:row>
      <xdr:rowOff>88900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19050</xdr:rowOff>
    </xdr:from>
    <xdr:to>
      <xdr:col>19</xdr:col>
      <xdr:colOff>187325</xdr:colOff>
      <xdr:row>35</xdr:row>
      <xdr:rowOff>133350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19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95250</xdr:rowOff>
    </xdr:from>
    <xdr:to>
      <xdr:col>20</xdr:col>
      <xdr:colOff>38100</xdr:colOff>
      <xdr:row>38</xdr:row>
      <xdr:rowOff>25400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139700</xdr:rowOff>
    </xdr:from>
    <xdr:to>
      <xdr:col>15</xdr:col>
      <xdr:colOff>98425</xdr:colOff>
      <xdr:row>35</xdr:row>
      <xdr:rowOff>133350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626100"/>
          <a:ext cx="8890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88900</xdr:rowOff>
    </xdr:from>
    <xdr:to>
      <xdr:col>15</xdr:col>
      <xdr:colOff>149225</xdr:colOff>
      <xdr:row>39</xdr:row>
      <xdr:rowOff>19050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3827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139700</xdr:rowOff>
    </xdr:from>
    <xdr:to>
      <xdr:col>11</xdr:col>
      <xdr:colOff>9525</xdr:colOff>
      <xdr:row>32</xdr:row>
      <xdr:rowOff>152400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62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165100</xdr:rowOff>
    </xdr:from>
    <xdr:to>
      <xdr:col>11</xdr:col>
      <xdr:colOff>60325</xdr:colOff>
      <xdr:row>37</xdr:row>
      <xdr:rowOff>95250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80027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158750</xdr:rowOff>
    </xdr:from>
    <xdr:to>
      <xdr:col>24</xdr:col>
      <xdr:colOff>76200</xdr:colOff>
      <xdr:row>34</xdr:row>
      <xdr:rowOff>88900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67327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139700</xdr:rowOff>
    </xdr:from>
    <xdr:to>
      <xdr:col>20</xdr:col>
      <xdr:colOff>38100</xdr:colOff>
      <xdr:row>35</xdr:row>
      <xdr:rowOff>69850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80027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3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82550</xdr:rowOff>
    </xdr:from>
    <xdr:to>
      <xdr:col>15</xdr:col>
      <xdr:colOff>149225</xdr:colOff>
      <xdr:row>36</xdr:row>
      <xdr:rowOff>12700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22877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88900</xdr:rowOff>
    </xdr:from>
    <xdr:to>
      <xdr:col>11</xdr:col>
      <xdr:colOff>60325</xdr:colOff>
      <xdr:row>33</xdr:row>
      <xdr:rowOff>19050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29227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34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101600</xdr:rowOff>
    </xdr:from>
    <xdr:to>
      <xdr:col>6</xdr:col>
      <xdr:colOff>171450</xdr:colOff>
      <xdr:row>33</xdr:row>
      <xdr:rowOff>31750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41927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増加傾向が続いており、類似団体や県平均を上回っている。</a:t>
          </a:r>
        </a:p>
        <a:p>
          <a:r>
            <a:rPr kumimoji="1" lang="ja-JP" altLang="en-US" sz="1300">
              <a:latin typeface="ＭＳ Ｐゴシック" panose="020B0600070205080204" pitchFamily="50" charset="-128"/>
              <a:ea typeface="ＭＳ Ｐゴシック" panose="020B0600070205080204" pitchFamily="50" charset="-128"/>
            </a:rPr>
            <a:t>令和４年度においては、物価高騰、光熱費の高騰により大きく増加している。</a:t>
          </a:r>
        </a:p>
        <a:p>
          <a:r>
            <a:rPr kumimoji="1" lang="ja-JP" altLang="en-US" sz="1300">
              <a:latin typeface="ＭＳ Ｐゴシック" panose="020B0600070205080204" pitchFamily="50" charset="-128"/>
              <a:ea typeface="ＭＳ Ｐゴシック" panose="020B0600070205080204" pitchFamily="50" charset="-128"/>
            </a:rPr>
            <a:t>公共施設の管理費やシステム改修・保守等の委託など、今後も高水準が見込まれるため、市民へのサービスを低下させることなく、効率的な施設管理を行い、経費節減に努める必要がある。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60706</xdr:rowOff>
    </xdr:from>
    <xdr:to>
      <xdr:col>82</xdr:col>
      <xdr:colOff>107950</xdr:colOff>
      <xdr:row>21</xdr:row>
      <xdr:rowOff>106426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89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78503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106426</xdr:rowOff>
    </xdr:from>
    <xdr:to>
      <xdr:col>82</xdr:col>
      <xdr:colOff>196850</xdr:colOff>
      <xdr:row>21</xdr:row>
      <xdr:rowOff>106426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147083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3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60706</xdr:rowOff>
    </xdr:from>
    <xdr:to>
      <xdr:col>82</xdr:col>
      <xdr:colOff>196850</xdr:colOff>
      <xdr:row>13</xdr:row>
      <xdr:rowOff>60706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170434</xdr:rowOff>
    </xdr:from>
    <xdr:to>
      <xdr:col>82</xdr:col>
      <xdr:colOff>107950</xdr:colOff>
      <xdr:row>18</xdr:row>
      <xdr:rowOff>72136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8508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78994</xdr:rowOff>
    </xdr:from>
    <xdr:to>
      <xdr:col>78</xdr:col>
      <xdr:colOff>69850</xdr:colOff>
      <xdr:row>17</xdr:row>
      <xdr:rowOff>170434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936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78994</xdr:rowOff>
    </xdr:from>
    <xdr:to>
      <xdr:col>73</xdr:col>
      <xdr:colOff>180975</xdr:colOff>
      <xdr:row>18</xdr:row>
      <xdr:rowOff>53848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99364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18</xdr:row>
      <xdr:rowOff>53848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759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137685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21336</xdr:rowOff>
    </xdr:from>
    <xdr:to>
      <xdr:col>82</xdr:col>
      <xdr:colOff>158750</xdr:colOff>
      <xdr:row>18</xdr:row>
      <xdr:rowOff>122936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164863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119634</xdr:rowOff>
    </xdr:from>
    <xdr:to>
      <xdr:col>78</xdr:col>
      <xdr:colOff>120650</xdr:colOff>
      <xdr:row>18</xdr:row>
      <xdr:rowOff>49784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34561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2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28194</xdr:rowOff>
    </xdr:from>
    <xdr:to>
      <xdr:col>74</xdr:col>
      <xdr:colOff>31750</xdr:colOff>
      <xdr:row>17</xdr:row>
      <xdr:rowOff>129794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114571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xdr:rowOff>
    </xdr:from>
    <xdr:to>
      <xdr:col>69</xdr:col>
      <xdr:colOff>142875</xdr:colOff>
      <xdr:row>18</xdr:row>
      <xdr:rowOff>104648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89425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令和３年度に創設された子育て世帯や住民税非課税世帯等への臨時特別給付金の終了などにより、全体に占める割合は小さくなっている。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増減の要因として、国の施策に連動する部分が大きいが、市単独扶助費も歳出増の要因になるため、あらゆる角度から見直しを行い、持続可能な財政運営を行っていく。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58728"/>
          <a:ext cx="0" cy="1338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82749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6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110672</xdr:rowOff>
    </xdr:from>
    <xdr:to>
      <xdr:col>24</xdr:col>
      <xdr:colOff>114300</xdr:colOff>
      <xdr:row>60</xdr:row>
      <xdr:rowOff>110672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9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110672</xdr:rowOff>
    </xdr:from>
    <xdr:to>
      <xdr:col>24</xdr:col>
      <xdr:colOff>25400</xdr:colOff>
      <xdr:row>61</xdr:row>
      <xdr:rowOff>37193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3976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94343</xdr:rowOff>
    </xdr:from>
    <xdr:to>
      <xdr:col>19</xdr:col>
      <xdr:colOff>187325</xdr:colOff>
      <xdr:row>61</xdr:row>
      <xdr:rowOff>37193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038443"/>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94343</xdr:rowOff>
    </xdr:from>
    <xdr:to>
      <xdr:col>15</xdr:col>
      <xdr:colOff>98425</xdr:colOff>
      <xdr:row>61</xdr:row>
      <xdr:rowOff>135165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038443"/>
          <a:ext cx="889000" cy="55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45357</xdr:rowOff>
    </xdr:from>
    <xdr:to>
      <xdr:col>11</xdr:col>
      <xdr:colOff>9525</xdr:colOff>
      <xdr:row>61</xdr:row>
      <xdr:rowOff>135165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332357"/>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90005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59872</xdr:rowOff>
    </xdr:from>
    <xdr:to>
      <xdr:col>24</xdr:col>
      <xdr:colOff>76200</xdr:colOff>
      <xdr:row>60</xdr:row>
      <xdr:rowOff>161472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139899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25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157843</xdr:rowOff>
    </xdr:from>
    <xdr:to>
      <xdr:col>20</xdr:col>
      <xdr:colOff>38100</xdr:colOff>
      <xdr:row>61</xdr:row>
      <xdr:rowOff>87993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72770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53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43543</xdr:rowOff>
    </xdr:from>
    <xdr:to>
      <xdr:col>15</xdr:col>
      <xdr:colOff>149225</xdr:colOff>
      <xdr:row>58</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129920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84365</xdr:rowOff>
    </xdr:from>
    <xdr:to>
      <xdr:col>11</xdr:col>
      <xdr:colOff>60325</xdr:colOff>
      <xdr:row>62</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170742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62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166007</xdr:rowOff>
    </xdr:from>
    <xdr:to>
      <xdr:col>6</xdr:col>
      <xdr:colOff>171450</xdr:colOff>
      <xdr:row>60</xdr:row>
      <xdr:rowOff>96157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80934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類似団体平均値や全国平均値を大幅に下回る水準となっているが、主なものは他会計への繰出金であり、繰出金については、緩やかに増加を続けている。引続き繰出金等の適正な執行を行っていく。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161290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149860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6139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48277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56</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5681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56</xdr:row>
      <xdr:rowOff>12700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167640</xdr:rowOff>
    </xdr:from>
    <xdr:to>
      <xdr:col>74</xdr:col>
      <xdr:colOff>31750</xdr:colOff>
      <xdr:row>59</xdr:row>
      <xdr:rowOff>97790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82567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56</xdr:row>
      <xdr:rowOff>12700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110490</xdr:rowOff>
    </xdr:from>
    <xdr:to>
      <xdr:col>69</xdr:col>
      <xdr:colOff>142875</xdr:colOff>
      <xdr:row>60</xdr:row>
      <xdr:rowOff>40640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22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25417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121920</xdr:rowOff>
    </xdr:from>
    <xdr:to>
      <xdr:col>65</xdr:col>
      <xdr:colOff>53975</xdr:colOff>
      <xdr:row>61</xdr:row>
      <xdr:rowOff>52070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36847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においては前年度と比べ概ね横ばいとなったが、本市の補助費は、もともと広域連合（消防）への負担額が多額となっていることなどにより、類似団体平均値や全国平均値を上回る水準となっている。定期的に補助金の見直しなどを行い、その効果を図りつつ、経費削減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41</xdr:row>
      <xdr:rowOff>80735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51500"/>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52812</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80735</xdr:rowOff>
    </xdr:from>
    <xdr:to>
      <xdr:col>82</xdr:col>
      <xdr:colOff>196850</xdr:colOff>
      <xdr:row>41</xdr:row>
      <xdr:rowOff>80735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146050</xdr:rowOff>
    </xdr:from>
    <xdr:to>
      <xdr:col>82</xdr:col>
      <xdr:colOff>107950</xdr:colOff>
      <xdr:row>37</xdr:row>
      <xdr:rowOff>146050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489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54627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146050</xdr:rowOff>
    </xdr:from>
    <xdr:to>
      <xdr:col>78</xdr:col>
      <xdr:colOff>69850</xdr:colOff>
      <xdr:row>37</xdr:row>
      <xdr:rowOff>156936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489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27214</xdr:rowOff>
    </xdr:from>
    <xdr:to>
      <xdr:col>78</xdr:col>
      <xdr:colOff>120650</xdr:colOff>
      <xdr:row>36</xdr:row>
      <xdr:rowOff>128814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138991</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156936</xdr:rowOff>
    </xdr:from>
    <xdr:to>
      <xdr:col>73</xdr:col>
      <xdr:colOff>180975</xdr:colOff>
      <xdr:row>38</xdr:row>
      <xdr:rowOff>7257</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500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59872</xdr:rowOff>
    </xdr:from>
    <xdr:to>
      <xdr:col>74</xdr:col>
      <xdr:colOff>31750</xdr:colOff>
      <xdr:row>36</xdr:row>
      <xdr:rowOff>161472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199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7257</xdr:rowOff>
    </xdr:from>
    <xdr:to>
      <xdr:col>69</xdr:col>
      <xdr:colOff>92075</xdr:colOff>
      <xdr:row>38</xdr:row>
      <xdr:rowOff>18143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522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67327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95250</xdr:rowOff>
    </xdr:from>
    <xdr:to>
      <xdr:col>78</xdr:col>
      <xdr:colOff>120650</xdr:colOff>
      <xdr:row>38</xdr:row>
      <xdr:rowOff>25400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10177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106136</xdr:rowOff>
    </xdr:from>
    <xdr:to>
      <xdr:col>74</xdr:col>
      <xdr:colOff>31750</xdr:colOff>
      <xdr:row>38</xdr:row>
      <xdr:rowOff>36286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21062</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127907</xdr:rowOff>
    </xdr:from>
    <xdr:to>
      <xdr:col>69</xdr:col>
      <xdr:colOff>142875</xdr:colOff>
      <xdr:row>38</xdr:row>
      <xdr:rowOff>58057</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42834</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138793</xdr:rowOff>
    </xdr:from>
    <xdr:to>
      <xdr:col>65</xdr:col>
      <xdr:colOff>53975</xdr:colOff>
      <xdr:row>38</xdr:row>
      <xdr:rowOff>68943</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53720</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役割である年度間の収入の調整機能、住民負担の世代間公平の調整機能の主旨に鑑み、交付税措置のある事業を中心に地方債を充当しているが、類似団体や県平均と比較しても大幅に下回る良好な状態となってい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148227</xdr:rowOff>
    </xdr:from>
    <xdr:to>
      <xdr:col>24</xdr:col>
      <xdr:colOff>25400</xdr:colOff>
      <xdr:row>81</xdr:row>
      <xdr:rowOff>17599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64077"/>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63154</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148227</xdr:rowOff>
    </xdr:from>
    <xdr:to>
      <xdr:col>24</xdr:col>
      <xdr:colOff>114300</xdr:colOff>
      <xdr:row>73</xdr:row>
      <xdr:rowOff>148227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75</xdr:row>
      <xdr:rowOff>60053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290574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108693</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310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136616</xdr:rowOff>
    </xdr:from>
    <xdr:to>
      <xdr:col>24</xdr:col>
      <xdr:colOff>76200</xdr:colOff>
      <xdr:row>78</xdr:row>
      <xdr:rowOff>66766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33927</xdr:rowOff>
    </xdr:from>
    <xdr:to>
      <xdr:col>19</xdr:col>
      <xdr:colOff>187325</xdr:colOff>
      <xdr:row>75</xdr:row>
      <xdr:rowOff>60053</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28926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123552</xdr:rowOff>
    </xdr:from>
    <xdr:to>
      <xdr:col>20</xdr:col>
      <xdr:colOff>38100</xdr:colOff>
      <xdr:row>78</xdr:row>
      <xdr:rowOff>53702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38479</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411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33927</xdr:rowOff>
    </xdr:from>
    <xdr:to>
      <xdr:col>15</xdr:col>
      <xdr:colOff>98425</xdr:colOff>
      <xdr:row>75</xdr:row>
      <xdr:rowOff>40459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289267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143148</xdr:rowOff>
    </xdr:from>
    <xdr:to>
      <xdr:col>15</xdr:col>
      <xdr:colOff>149225</xdr:colOff>
      <xdr:row>78</xdr:row>
      <xdr:rowOff>73298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58075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27396</xdr:rowOff>
    </xdr:from>
    <xdr:to>
      <xdr:col>11</xdr:col>
      <xdr:colOff>9525</xdr:colOff>
      <xdr:row>75</xdr:row>
      <xdr:rowOff>40459</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28861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30480</xdr:rowOff>
    </xdr:from>
    <xdr:to>
      <xdr:col>11</xdr:col>
      <xdr:colOff>60325</xdr:colOff>
      <xdr:row>78</xdr:row>
      <xdr:rowOff>132080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56606</xdr:rowOff>
    </xdr:from>
    <xdr:to>
      <xdr:col>6</xdr:col>
      <xdr:colOff>171450</xdr:colOff>
      <xdr:row>78</xdr:row>
      <xdr:rowOff>158206</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42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142983</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12717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9253</xdr:rowOff>
    </xdr:from>
    <xdr:to>
      <xdr:col>20</xdr:col>
      <xdr:colOff>38100</xdr:colOff>
      <xdr:row>75</xdr:row>
      <xdr:rowOff>110853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121030</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636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154577</xdr:rowOff>
    </xdr:from>
    <xdr:to>
      <xdr:col>15</xdr:col>
      <xdr:colOff>149225</xdr:colOff>
      <xdr:row>75</xdr:row>
      <xdr:rowOff>84727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94904</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161109</xdr:rowOff>
    </xdr:from>
    <xdr:to>
      <xdr:col>11</xdr:col>
      <xdr:colOff>60325</xdr:colOff>
      <xdr:row>75</xdr:row>
      <xdr:rowOff>91259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101436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61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148046</xdr:rowOff>
    </xdr:from>
    <xdr:to>
      <xdr:col>6</xdr:col>
      <xdr:colOff>171450</xdr:colOff>
      <xdr:row>75</xdr:row>
      <xdr:rowOff>78196</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88373</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60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公債費が良好な状態にあるのに対し、扶助費や物件費が増加傾向にあるため、公債費以外の数値については増加傾向にある。</a:t>
          </a:r>
        </a:p>
        <a:p>
          <a:r>
            <a:rPr kumimoji="1" lang="ja-JP" altLang="en-US" sz="1300">
              <a:latin typeface="ＭＳ Ｐゴシック" panose="020B0600070205080204" pitchFamily="50" charset="-128"/>
              <a:ea typeface="ＭＳ Ｐゴシック" panose="020B0600070205080204" pitchFamily="50" charset="-128"/>
            </a:rPr>
            <a:t>経常経費の削減をはじめ、各種事務事業の見直し等により、健全財政の堅持に努めていく。</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79</xdr:row>
      <xdr:rowOff>120142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74114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92219</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120142</xdr:rowOff>
    </xdr:from>
    <xdr:to>
      <xdr:col>82</xdr:col>
      <xdr:colOff>196850</xdr:colOff>
      <xdr:row>79</xdr:row>
      <xdr:rowOff>120142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60706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2029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131572</xdr:rowOff>
    </xdr:from>
    <xdr:to>
      <xdr:col>78</xdr:col>
      <xdr:colOff>69850</xdr:colOff>
      <xdr:row>77</xdr:row>
      <xdr:rowOff>60706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1617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117856</xdr:rowOff>
    </xdr:from>
    <xdr:to>
      <xdr:col>73</xdr:col>
      <xdr:colOff>180975</xdr:colOff>
      <xdr:row>76</xdr:row>
      <xdr:rowOff>131572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1480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117856</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065761"/>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140208</xdr:rowOff>
    </xdr:from>
    <xdr:to>
      <xdr:col>69</xdr:col>
      <xdr:colOff>142875</xdr:colOff>
      <xdr:row>77</xdr:row>
      <xdr:rowOff>70358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55135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23131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xdr:rowOff>
    </xdr:from>
    <xdr:to>
      <xdr:col>78</xdr:col>
      <xdr:colOff>120650</xdr:colOff>
      <xdr:row>77</xdr:row>
      <xdr:rowOff>111506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80772</xdr:rowOff>
    </xdr:from>
    <xdr:to>
      <xdr:col>74</xdr:col>
      <xdr:colOff>31750</xdr:colOff>
      <xdr:row>77</xdr:row>
      <xdr:rowOff>10922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21099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67056</xdr:rowOff>
    </xdr:from>
    <xdr:to>
      <xdr:col>69</xdr:col>
      <xdr:colOff>142875</xdr:colOff>
      <xdr:row>76</xdr:row>
      <xdr:rowOff>168656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7383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102045</xdr:rowOff>
    </xdr:from>
    <xdr:to>
      <xdr:col>29</xdr:col>
      <xdr:colOff>127000</xdr:colOff>
      <xdr:row>18</xdr:row>
      <xdr:rowOff>138925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35620"/>
          <a:ext cx="0" cy="12370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111002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138925</xdr:rowOff>
    </xdr:from>
    <xdr:to>
      <xdr:col>30</xdr:col>
      <xdr:colOff>25400</xdr:colOff>
      <xdr:row>18</xdr:row>
      <xdr:rowOff>138925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72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16972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7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102045</xdr:rowOff>
    </xdr:from>
    <xdr:to>
      <xdr:col>30</xdr:col>
      <xdr:colOff>25400</xdr:colOff>
      <xdr:row>11</xdr:row>
      <xdr:rowOff>102045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356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89205</xdr:rowOff>
    </xdr:from>
    <xdr:to>
      <xdr:col>29</xdr:col>
      <xdr:colOff>127000</xdr:colOff>
      <xdr:row>16</xdr:row>
      <xdr:rowOff>130962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80030"/>
          <a:ext cx="647700" cy="41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51655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499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35128</xdr:rowOff>
    </xdr:from>
    <xdr:to>
      <xdr:col>29</xdr:col>
      <xdr:colOff>177800</xdr:colOff>
      <xdr:row>15</xdr:row>
      <xdr:rowOff>136728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4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130962</xdr:rowOff>
    </xdr:from>
    <xdr:to>
      <xdr:col>26</xdr:col>
      <xdr:colOff>50800</xdr:colOff>
      <xdr:row>17</xdr:row>
      <xdr:rowOff>16624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21787"/>
          <a:ext cx="698500" cy="57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69075</xdr:rowOff>
    </xdr:from>
    <xdr:to>
      <xdr:col>26</xdr:col>
      <xdr:colOff>101600</xdr:colOff>
      <xdr:row>15</xdr:row>
      <xdr:rowOff>170675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8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9402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5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16624</xdr:rowOff>
    </xdr:from>
    <xdr:to>
      <xdr:col>22</xdr:col>
      <xdr:colOff>114300</xdr:colOff>
      <xdr:row>18</xdr:row>
      <xdr:rowOff>52895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78899"/>
          <a:ext cx="698500" cy="207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151867</xdr:rowOff>
    </xdr:from>
    <xdr:to>
      <xdr:col>22</xdr:col>
      <xdr:colOff>165100</xdr:colOff>
      <xdr:row>16</xdr:row>
      <xdr:rowOff>82017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92194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40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169520</xdr:rowOff>
    </xdr:from>
    <xdr:to>
      <xdr:col>18</xdr:col>
      <xdr:colOff>177800</xdr:colOff>
      <xdr:row>18</xdr:row>
      <xdr:rowOff>52895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31795"/>
          <a:ext cx="698500" cy="54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113424</xdr:rowOff>
    </xdr:from>
    <xdr:to>
      <xdr:col>19</xdr:col>
      <xdr:colOff>38100</xdr:colOff>
      <xdr:row>17</xdr:row>
      <xdr:rowOff>43574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53751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7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148514</xdr:rowOff>
    </xdr:from>
    <xdr:to>
      <xdr:col>15</xdr:col>
      <xdr:colOff>101600</xdr:colOff>
      <xdr:row>17</xdr:row>
      <xdr:rowOff>78664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88841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0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38405</xdr:rowOff>
    </xdr:from>
    <xdr:to>
      <xdr:col>29</xdr:col>
      <xdr:colOff>177800</xdr:colOff>
      <xdr:row>16</xdr:row>
      <xdr:rowOff>140005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29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10482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0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80162</xdr:rowOff>
    </xdr:from>
    <xdr:to>
      <xdr:col>26</xdr:col>
      <xdr:colOff>101600</xdr:colOff>
      <xdr:row>17</xdr:row>
      <xdr:rowOff>10312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70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166539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57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137274</xdr:rowOff>
    </xdr:from>
    <xdr:to>
      <xdr:col>22</xdr:col>
      <xdr:colOff>165100</xdr:colOff>
      <xdr:row>17</xdr:row>
      <xdr:rowOff>67424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28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52201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1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2095</xdr:rowOff>
    </xdr:from>
    <xdr:to>
      <xdr:col>19</xdr:col>
      <xdr:colOff>38100</xdr:colOff>
      <xdr:row>18</xdr:row>
      <xdr:rowOff>103695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35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88473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22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118720</xdr:rowOff>
    </xdr:from>
    <xdr:to>
      <xdr:col>15</xdr:col>
      <xdr:colOff>101600</xdr:colOff>
      <xdr:row>18</xdr:row>
      <xdr:rowOff>48870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80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33647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212877</xdr:rowOff>
    </xdr:from>
    <xdr:to>
      <xdr:col>29</xdr:col>
      <xdr:colOff>127000</xdr:colOff>
      <xdr:row>37</xdr:row>
      <xdr:rowOff>192075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37427"/>
          <a:ext cx="0" cy="11793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164152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8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192075</xdr:rowOff>
    </xdr:from>
    <xdr:to>
      <xdr:col>30</xdr:col>
      <xdr:colOff>25400</xdr:colOff>
      <xdr:row>37</xdr:row>
      <xdr:rowOff>192075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16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127804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212877</xdr:rowOff>
    </xdr:from>
    <xdr:to>
      <xdr:col>30</xdr:col>
      <xdr:colOff>25400</xdr:colOff>
      <xdr:row>33</xdr:row>
      <xdr:rowOff>212877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37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164681</xdr:rowOff>
    </xdr:from>
    <xdr:to>
      <xdr:col>29</xdr:col>
      <xdr:colOff>127000</xdr:colOff>
      <xdr:row>36</xdr:row>
      <xdr:rowOff>170929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117931"/>
          <a:ext cx="647700" cy="6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60571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0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215494</xdr:rowOff>
    </xdr:from>
    <xdr:to>
      <xdr:col>29</xdr:col>
      <xdr:colOff>177800</xdr:colOff>
      <xdr:row>35</xdr:row>
      <xdr:rowOff>317094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25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164681</xdr:rowOff>
    </xdr:from>
    <xdr:to>
      <xdr:col>26</xdr:col>
      <xdr:colOff>50800</xdr:colOff>
      <xdr:row>37</xdr:row>
      <xdr:rowOff>46000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117931"/>
          <a:ext cx="698500" cy="52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218999</xdr:rowOff>
    </xdr:from>
    <xdr:to>
      <xdr:col>26</xdr:col>
      <xdr:colOff>101600</xdr:colOff>
      <xdr:row>35</xdr:row>
      <xdr:rowOff>320599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9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330776</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98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10490</xdr:rowOff>
    </xdr:from>
    <xdr:to>
      <xdr:col>22</xdr:col>
      <xdr:colOff>114300</xdr:colOff>
      <xdr:row>37</xdr:row>
      <xdr:rowOff>46000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135190"/>
          <a:ext cx="698500" cy="35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188405</xdr:rowOff>
    </xdr:from>
    <xdr:to>
      <xdr:col>22</xdr:col>
      <xdr:colOff>165100</xdr:colOff>
      <xdr:row>35</xdr:row>
      <xdr:rowOff>290005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300182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6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10490</xdr:rowOff>
    </xdr:from>
    <xdr:to>
      <xdr:col>18</xdr:col>
      <xdr:colOff>177800</xdr:colOff>
      <xdr:row>37</xdr:row>
      <xdr:rowOff>24320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135190"/>
          <a:ext cx="698500" cy="13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159601</xdr:rowOff>
    </xdr:from>
    <xdr:to>
      <xdr:col>19</xdr:col>
      <xdr:colOff>38100</xdr:colOff>
      <xdr:row>35</xdr:row>
      <xdr:rowOff>261201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271378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3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171412</xdr:rowOff>
    </xdr:from>
    <xdr:to>
      <xdr:col>15</xdr:col>
      <xdr:colOff>101600</xdr:colOff>
      <xdr:row>35</xdr:row>
      <xdr:rowOff>273012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283189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5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120129</xdr:rowOff>
    </xdr:from>
    <xdr:to>
      <xdr:col>29</xdr:col>
      <xdr:colOff>177800</xdr:colOff>
      <xdr:row>37</xdr:row>
      <xdr:rowOff>50279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73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92206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4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113881</xdr:rowOff>
    </xdr:from>
    <xdr:to>
      <xdr:col>26</xdr:col>
      <xdr:colOff>101600</xdr:colOff>
      <xdr:row>37</xdr:row>
      <xdr:rowOff>44031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67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28808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5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166650</xdr:rowOff>
    </xdr:from>
    <xdr:to>
      <xdr:col>22</xdr:col>
      <xdr:colOff>165100</xdr:colOff>
      <xdr:row>37</xdr:row>
      <xdr:rowOff>96800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119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81577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2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131140</xdr:rowOff>
    </xdr:from>
    <xdr:to>
      <xdr:col>19</xdr:col>
      <xdr:colOff>38100</xdr:colOff>
      <xdr:row>37</xdr:row>
      <xdr:rowOff>61290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84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46067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7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144970</xdr:rowOff>
    </xdr:from>
    <xdr:to>
      <xdr:col>15</xdr:col>
      <xdr:colOff>101600</xdr:colOff>
      <xdr:row>37</xdr:row>
      <xdr:rowOff>75120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98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59897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188,843
181,129
86.05
77,077,128
72,155,007
4,102,540
42,823,311
16,423,307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123012</xdr:rowOff>
    </xdr:from>
    <xdr:to>
      <xdr:col>24</xdr:col>
      <xdr:colOff>62865</xdr:colOff>
      <xdr:row>35</xdr:row>
      <xdr:rowOff>142824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5062"/>
          <a:ext cx="1270" cy="10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146651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14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142824</xdr:rowOff>
    </xdr:from>
    <xdr:to>
      <xdr:col>24</xdr:col>
      <xdr:colOff>152400</xdr:colOff>
      <xdr:row>35</xdr:row>
      <xdr:rowOff>142824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143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69689</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123012</xdr:rowOff>
    </xdr:from>
    <xdr:to>
      <xdr:col>24</xdr:col>
      <xdr:colOff>152400</xdr:colOff>
      <xdr:row>29</xdr:row>
      <xdr:rowOff>123012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8712</xdr:rowOff>
    </xdr:from>
    <xdr:to>
      <xdr:col>24</xdr:col>
      <xdr:colOff>63500</xdr:colOff>
      <xdr:row>35</xdr:row>
      <xdr:rowOff>13589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09462"/>
          <a:ext cx="8382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91089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406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68212</xdr:rowOff>
    </xdr:from>
    <xdr:to>
      <xdr:col>24</xdr:col>
      <xdr:colOff>114300</xdr:colOff>
      <xdr:row>32</xdr:row>
      <xdr:rowOff>169812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5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13589</xdr:rowOff>
    </xdr:from>
    <xdr:to>
      <xdr:col>19</xdr:col>
      <xdr:colOff>177800</xdr:colOff>
      <xdr:row>35</xdr:row>
      <xdr:rowOff>150178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14339"/>
          <a:ext cx="889000" cy="13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94577</xdr:rowOff>
    </xdr:from>
    <xdr:to>
      <xdr:col>20</xdr:col>
      <xdr:colOff>38100</xdr:colOff>
      <xdr:row>33</xdr:row>
      <xdr:rowOff>24727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58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41254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35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150178</xdr:rowOff>
    </xdr:from>
    <xdr:to>
      <xdr:col>15</xdr:col>
      <xdr:colOff>50800</xdr:colOff>
      <xdr:row>38</xdr:row>
      <xdr:rowOff>32906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50928"/>
          <a:ext cx="889000" cy="39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20739</xdr:rowOff>
    </xdr:from>
    <xdr:to>
      <xdr:col>15</xdr:col>
      <xdr:colOff>101600</xdr:colOff>
      <xdr:row>33</xdr:row>
      <xdr:rowOff>122339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67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138866</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45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156350</xdr:rowOff>
    </xdr:from>
    <xdr:to>
      <xdr:col>10</xdr:col>
      <xdr:colOff>114300</xdr:colOff>
      <xdr:row>38</xdr:row>
      <xdr:rowOff>32906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0000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102464</xdr:rowOff>
    </xdr:from>
    <xdr:to>
      <xdr:col>10</xdr:col>
      <xdr:colOff>165100</xdr:colOff>
      <xdr:row>35</xdr:row>
      <xdr:rowOff>32614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3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49141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0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99949</xdr:rowOff>
    </xdr:from>
    <xdr:to>
      <xdr:col>6</xdr:col>
      <xdr:colOff>38100</xdr:colOff>
      <xdr:row>35</xdr:row>
      <xdr:rowOff>30099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46626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129362</xdr:rowOff>
    </xdr:from>
    <xdr:to>
      <xdr:col>24</xdr:col>
      <xdr:colOff>114300</xdr:colOff>
      <xdr:row>35</xdr:row>
      <xdr:rowOff>59512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107789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3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134239</xdr:rowOff>
    </xdr:from>
    <xdr:to>
      <xdr:col>20</xdr:col>
      <xdr:colOff>38100</xdr:colOff>
      <xdr:row>35</xdr:row>
      <xdr:rowOff>64389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6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55516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5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99378</xdr:rowOff>
    </xdr:from>
    <xdr:to>
      <xdr:col>15</xdr:col>
      <xdr:colOff>101600</xdr:colOff>
      <xdr:row>36</xdr:row>
      <xdr:rowOff>29528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0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20655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9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153556</xdr:rowOff>
    </xdr:from>
    <xdr:to>
      <xdr:col>10</xdr:col>
      <xdr:colOff>165100</xdr:colOff>
      <xdr:row>38</xdr:row>
      <xdr:rowOff>83706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9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74833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8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105550</xdr:rowOff>
    </xdr:from>
    <xdr:to>
      <xdr:col>6</xdr:col>
      <xdr:colOff>38100</xdr:colOff>
      <xdr:row>38</xdr:row>
      <xdr:rowOff>35700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26826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4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143548</xdr:rowOff>
    </xdr:from>
    <xdr:to>
      <xdr:col>24</xdr:col>
      <xdr:colOff>62865</xdr:colOff>
      <xdr:row>58</xdr:row>
      <xdr:rowOff>13818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44598"/>
          <a:ext cx="1270" cy="1413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17645</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13818</xdr:rowOff>
    </xdr:from>
    <xdr:to>
      <xdr:col>24</xdr:col>
      <xdr:colOff>152400</xdr:colOff>
      <xdr:row>58</xdr:row>
      <xdr:rowOff>13818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90225</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1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143548</xdr:rowOff>
    </xdr:from>
    <xdr:to>
      <xdr:col>24</xdr:col>
      <xdr:colOff>152400</xdr:colOff>
      <xdr:row>49</xdr:row>
      <xdr:rowOff>143548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4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47765</xdr:rowOff>
    </xdr:from>
    <xdr:to>
      <xdr:col>24</xdr:col>
      <xdr:colOff>63500</xdr:colOff>
      <xdr:row>55</xdr:row>
      <xdr:rowOff>169418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77515"/>
          <a:ext cx="838200" cy="1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18699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276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167272</xdr:rowOff>
    </xdr:from>
    <xdr:to>
      <xdr:col>24</xdr:col>
      <xdr:colOff>114300</xdr:colOff>
      <xdr:row>55</xdr:row>
      <xdr:rowOff>97422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2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169418</xdr:rowOff>
    </xdr:from>
    <xdr:to>
      <xdr:col>19</xdr:col>
      <xdr:colOff>177800</xdr:colOff>
      <xdr:row>57</xdr:row>
      <xdr:rowOff>71082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99168"/>
          <a:ext cx="889000" cy="24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92634</xdr:rowOff>
    </xdr:from>
    <xdr:to>
      <xdr:col>20</xdr:col>
      <xdr:colOff>38100</xdr:colOff>
      <xdr:row>56</xdr:row>
      <xdr:rowOff>22784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39311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29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29781</xdr:rowOff>
    </xdr:from>
    <xdr:to>
      <xdr:col>15</xdr:col>
      <xdr:colOff>50800</xdr:colOff>
      <xdr:row>57</xdr:row>
      <xdr:rowOff>71082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459531"/>
          <a:ext cx="889000" cy="3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49429</xdr:rowOff>
    </xdr:from>
    <xdr:to>
      <xdr:col>15</xdr:col>
      <xdr:colOff>101600</xdr:colOff>
      <xdr:row>57</xdr:row>
      <xdr:rowOff>151029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142156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1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29781</xdr:rowOff>
    </xdr:from>
    <xdr:to>
      <xdr:col>10</xdr:col>
      <xdr:colOff>114300</xdr:colOff>
      <xdr:row>57</xdr:row>
      <xdr:rowOff>19494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459531"/>
          <a:ext cx="889000" cy="3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111303</xdr:rowOff>
    </xdr:from>
    <xdr:to>
      <xdr:col>10</xdr:col>
      <xdr:colOff>165100</xdr:colOff>
      <xdr:row>58</xdr:row>
      <xdr:rowOff>41453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8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32580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7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104292</xdr:rowOff>
    </xdr:from>
    <xdr:to>
      <xdr:col>6</xdr:col>
      <xdr:colOff>38100</xdr:colOff>
      <xdr:row>59</xdr:row>
      <xdr:rowOff>34442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4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25569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4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168415</xdr:rowOff>
    </xdr:from>
    <xdr:to>
      <xdr:col>24</xdr:col>
      <xdr:colOff>114300</xdr:colOff>
      <xdr:row>55</xdr:row>
      <xdr:rowOff>98565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2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146842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0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118618</xdr:rowOff>
    </xdr:from>
    <xdr:to>
      <xdr:col>20</xdr:col>
      <xdr:colOff>38100</xdr:colOff>
      <xdr:row>56</xdr:row>
      <xdr:rowOff>48768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4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39895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64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20282</xdr:rowOff>
    </xdr:from>
    <xdr:to>
      <xdr:col>15</xdr:col>
      <xdr:colOff>101600</xdr:colOff>
      <xdr:row>57</xdr:row>
      <xdr:rowOff>121882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9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138409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6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150431</xdr:rowOff>
    </xdr:from>
    <xdr:to>
      <xdr:col>10</xdr:col>
      <xdr:colOff>165100</xdr:colOff>
      <xdr:row>55</xdr:row>
      <xdr:rowOff>80581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40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97108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1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140144</xdr:rowOff>
    </xdr:from>
    <xdr:to>
      <xdr:col>6</xdr:col>
      <xdr:colOff>38100</xdr:colOff>
      <xdr:row>57</xdr:row>
      <xdr:rowOff>70294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4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86821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54627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129413</xdr:rowOff>
    </xdr:from>
    <xdr:to>
      <xdr:col>24</xdr:col>
      <xdr:colOff>62865</xdr:colOff>
      <xdr:row>78</xdr:row>
      <xdr:rowOff>154560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30913"/>
          <a:ext cx="1270" cy="1396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158387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3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154560</xdr:rowOff>
    </xdr:from>
    <xdr:to>
      <xdr:col>24</xdr:col>
      <xdr:colOff>152400</xdr:colOff>
      <xdr:row>78</xdr:row>
      <xdr:rowOff>154560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2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76090</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129413</xdr:rowOff>
    </xdr:from>
    <xdr:to>
      <xdr:col>24</xdr:col>
      <xdr:colOff>152400</xdr:colOff>
      <xdr:row>70</xdr:row>
      <xdr:rowOff>129413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3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82407</xdr:rowOff>
    </xdr:from>
    <xdr:to>
      <xdr:col>24</xdr:col>
      <xdr:colOff>63500</xdr:colOff>
      <xdr:row>73</xdr:row>
      <xdr:rowOff>16828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2426807"/>
          <a:ext cx="838200" cy="10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42753</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901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64326</xdr:rowOff>
    </xdr:from>
    <xdr:to>
      <xdr:col>24</xdr:col>
      <xdr:colOff>114300</xdr:colOff>
      <xdr:row>75</xdr:row>
      <xdr:rowOff>165925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29230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82407</xdr:rowOff>
    </xdr:from>
    <xdr:to>
      <xdr:col>19</xdr:col>
      <xdr:colOff>177800</xdr:colOff>
      <xdr:row>74</xdr:row>
      <xdr:rowOff>29543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2426807"/>
          <a:ext cx="889000" cy="29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76612</xdr:rowOff>
    </xdr:from>
    <xdr:to>
      <xdr:col>20</xdr:col>
      <xdr:colOff>38100</xdr:colOff>
      <xdr:row>76</xdr:row>
      <xdr:rowOff>6762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293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169339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2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141843</xdr:rowOff>
    </xdr:from>
    <xdr:to>
      <xdr:col>15</xdr:col>
      <xdr:colOff>50800</xdr:colOff>
      <xdr:row>74</xdr:row>
      <xdr:rowOff>29543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2657693"/>
          <a:ext cx="889000" cy="5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104045</xdr:rowOff>
    </xdr:from>
    <xdr:to>
      <xdr:col>15</xdr:col>
      <xdr:colOff>101600</xdr:colOff>
      <xdr:row>76</xdr:row>
      <xdr:rowOff>34195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29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25322</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5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141843</xdr:rowOff>
    </xdr:from>
    <xdr:to>
      <xdr:col>10</xdr:col>
      <xdr:colOff>114300</xdr:colOff>
      <xdr:row>74</xdr:row>
      <xdr:rowOff>54404</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2657693"/>
          <a:ext cx="889000" cy="8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13463</xdr:rowOff>
    </xdr:from>
    <xdr:to>
      <xdr:col>10</xdr:col>
      <xdr:colOff>165100</xdr:colOff>
      <xdr:row>76</xdr:row>
      <xdr:rowOff>115063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04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106190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1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151764</xdr:rowOff>
    </xdr:from>
    <xdr:to>
      <xdr:col>6</xdr:col>
      <xdr:colOff>38100</xdr:colOff>
      <xdr:row>76</xdr:row>
      <xdr:rowOff>81914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01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73041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0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137478</xdr:rowOff>
    </xdr:from>
    <xdr:to>
      <xdr:col>24</xdr:col>
      <xdr:colOff>114300</xdr:colOff>
      <xdr:row>73</xdr:row>
      <xdr:rowOff>67628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48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160355</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3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31607</xdr:rowOff>
    </xdr:from>
    <xdr:to>
      <xdr:col>20</xdr:col>
      <xdr:colOff>38100</xdr:colOff>
      <xdr:row>72</xdr:row>
      <xdr:rowOff>133207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37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70</xdr:row>
      <xdr:rowOff>149734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15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150193</xdr:rowOff>
    </xdr:from>
    <xdr:to>
      <xdr:col>15</xdr:col>
      <xdr:colOff>101600</xdr:colOff>
      <xdr:row>74</xdr:row>
      <xdr:rowOff>80343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66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96870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441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91043</xdr:rowOff>
    </xdr:from>
    <xdr:to>
      <xdr:col>10</xdr:col>
      <xdr:colOff>165100</xdr:colOff>
      <xdr:row>74</xdr:row>
      <xdr:rowOff>21193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60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37720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38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3604</xdr:rowOff>
    </xdr:from>
    <xdr:to>
      <xdr:col>6</xdr:col>
      <xdr:colOff>38100</xdr:colOff>
      <xdr:row>74</xdr:row>
      <xdr:rowOff>105204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69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121731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246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28177</xdr:rowOff>
    </xdr:from>
    <xdr:to>
      <xdr:col>24</xdr:col>
      <xdr:colOff>62865</xdr:colOff>
      <xdr:row>97</xdr:row>
      <xdr:rowOff>110440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58677"/>
          <a:ext cx="1270" cy="1282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114267</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74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110440</xdr:rowOff>
    </xdr:from>
    <xdr:to>
      <xdr:col>24</xdr:col>
      <xdr:colOff>152400</xdr:colOff>
      <xdr:row>97</xdr:row>
      <xdr:rowOff>110440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74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146304</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3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28177</xdr:rowOff>
    </xdr:from>
    <xdr:to>
      <xdr:col>24</xdr:col>
      <xdr:colOff>152400</xdr:colOff>
      <xdr:row>90</xdr:row>
      <xdr:rowOff>28177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5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100904</xdr:rowOff>
    </xdr:from>
    <xdr:to>
      <xdr:col>24</xdr:col>
      <xdr:colOff>63500</xdr:colOff>
      <xdr:row>94</xdr:row>
      <xdr:rowOff>70859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5874304"/>
          <a:ext cx="838200" cy="31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33923</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5978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11046</xdr:rowOff>
    </xdr:from>
    <xdr:to>
      <xdr:col>24</xdr:col>
      <xdr:colOff>114300</xdr:colOff>
      <xdr:row>94</xdr:row>
      <xdr:rowOff>112646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1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100904</xdr:rowOff>
    </xdr:from>
    <xdr:to>
      <xdr:col>19</xdr:col>
      <xdr:colOff>177800</xdr:colOff>
      <xdr:row>97</xdr:row>
      <xdr:rowOff>167100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5874304"/>
          <a:ext cx="889000" cy="9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124594</xdr:rowOff>
    </xdr:from>
    <xdr:to>
      <xdr:col>20</xdr:col>
      <xdr:colOff>38100</xdr:colOff>
      <xdr:row>92</xdr:row>
      <xdr:rowOff>54744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572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71271</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550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167100</xdr:rowOff>
    </xdr:from>
    <xdr:to>
      <xdr:col>15</xdr:col>
      <xdr:colOff>50800</xdr:colOff>
      <xdr:row>98</xdr:row>
      <xdr:rowOff>55804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797750"/>
          <a:ext cx="889000" cy="6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12123</xdr:rowOff>
    </xdr:from>
    <xdr:to>
      <xdr:col>15</xdr:col>
      <xdr:colOff>101600</xdr:colOff>
      <xdr:row>96</xdr:row>
      <xdr:rowOff>113723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47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130250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24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55804</xdr:rowOff>
    </xdr:from>
    <xdr:to>
      <xdr:col>10</xdr:col>
      <xdr:colOff>114300</xdr:colOff>
      <xdr:row>99</xdr:row>
      <xdr:rowOff>37288</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857904"/>
          <a:ext cx="889000" cy="15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74695</xdr:rowOff>
    </xdr:from>
    <xdr:to>
      <xdr:col>10</xdr:col>
      <xdr:colOff>165100</xdr:colOff>
      <xdr:row>97</xdr:row>
      <xdr:rowOff>4845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3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21372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0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37759</xdr:rowOff>
    </xdr:from>
    <xdr:to>
      <xdr:col>6</xdr:col>
      <xdr:colOff>38100</xdr:colOff>
      <xdr:row>97</xdr:row>
      <xdr:rowOff>139359</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66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155886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44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20059</xdr:rowOff>
    </xdr:from>
    <xdr:to>
      <xdr:col>24</xdr:col>
      <xdr:colOff>114300</xdr:colOff>
      <xdr:row>94</xdr:row>
      <xdr:rowOff>121659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13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169936</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11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50104</xdr:rowOff>
    </xdr:from>
    <xdr:to>
      <xdr:col>20</xdr:col>
      <xdr:colOff>38100</xdr:colOff>
      <xdr:row>92</xdr:row>
      <xdr:rowOff>151704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82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142831</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91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116300</xdr:rowOff>
    </xdr:from>
    <xdr:to>
      <xdr:col>15</xdr:col>
      <xdr:colOff>101600</xdr:colOff>
      <xdr:row>98</xdr:row>
      <xdr:rowOff>46450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74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37577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83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5004</xdr:rowOff>
    </xdr:from>
    <xdr:to>
      <xdr:col>10</xdr:col>
      <xdr:colOff>165100</xdr:colOff>
      <xdr:row>98</xdr:row>
      <xdr:rowOff>106604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80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97731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89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157938</xdr:rowOff>
    </xdr:from>
    <xdr:to>
      <xdr:col>6</xdr:col>
      <xdr:colOff>38100</xdr:colOff>
      <xdr:row>99</xdr:row>
      <xdr:rowOff>88088</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96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79215</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705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62802</xdr:rowOff>
    </xdr:from>
    <xdr:to>
      <xdr:col>54</xdr:col>
      <xdr:colOff>189865</xdr:colOff>
      <xdr:row>38</xdr:row>
      <xdr:rowOff>170574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6063552"/>
          <a:ext cx="1270" cy="62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2951</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68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170574</xdr:rowOff>
    </xdr:from>
    <xdr:to>
      <xdr:col>55</xdr:col>
      <xdr:colOff>88900</xdr:colOff>
      <xdr:row>38</xdr:row>
      <xdr:rowOff>170574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685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9479</xdr:rowOff>
    </xdr:from>
    <xdr:ext cx="534377"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83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62802</xdr:rowOff>
    </xdr:from>
    <xdr:to>
      <xdr:col>55</xdr:col>
      <xdr:colOff>88900</xdr:colOff>
      <xdr:row>35</xdr:row>
      <xdr:rowOff>62802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606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44412</xdr:rowOff>
    </xdr:from>
    <xdr:to>
      <xdr:col>55</xdr:col>
      <xdr:colOff>0</xdr:colOff>
      <xdr:row>38</xdr:row>
      <xdr:rowOff>77038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559512"/>
          <a:ext cx="838200" cy="3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124490</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96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101613</xdr:rowOff>
    </xdr:from>
    <xdr:to>
      <xdr:col>55</xdr:col>
      <xdr:colOff>50800</xdr:colOff>
      <xdr:row>38</xdr:row>
      <xdr:rowOff>31762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4452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143726</xdr:rowOff>
    </xdr:from>
    <xdr:to>
      <xdr:col>50</xdr:col>
      <xdr:colOff>114300</xdr:colOff>
      <xdr:row>38</xdr:row>
      <xdr:rowOff>77038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287226"/>
          <a:ext cx="889000" cy="130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156718</xdr:rowOff>
    </xdr:from>
    <xdr:to>
      <xdr:col>50</xdr:col>
      <xdr:colOff>165100</xdr:colOff>
      <xdr:row>38</xdr:row>
      <xdr:rowOff>86868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50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103395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27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143726</xdr:rowOff>
    </xdr:from>
    <xdr:to>
      <xdr:col>45</xdr:col>
      <xdr:colOff>177800</xdr:colOff>
      <xdr:row>38</xdr:row>
      <xdr:rowOff>128295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287226"/>
          <a:ext cx="889000" cy="135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84328</xdr:rowOff>
    </xdr:from>
    <xdr:to>
      <xdr:col>46</xdr:col>
      <xdr:colOff>38100</xdr:colOff>
      <xdr:row>31</xdr:row>
      <xdr:rowOff>14478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2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31005</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003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128295</xdr:rowOff>
    </xdr:from>
    <xdr:to>
      <xdr:col>41</xdr:col>
      <xdr:colOff>50800</xdr:colOff>
      <xdr:row>39</xdr:row>
      <xdr:rowOff>25908</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643395"/>
          <a:ext cx="889000" cy="6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86475</xdr:rowOff>
    </xdr:from>
    <xdr:to>
      <xdr:col>41</xdr:col>
      <xdr:colOff>101600</xdr:colOff>
      <xdr:row>39</xdr:row>
      <xdr:rowOff>16625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7752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6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138087</xdr:rowOff>
    </xdr:from>
    <xdr:to>
      <xdr:col>36</xdr:col>
      <xdr:colOff>165100</xdr:colOff>
      <xdr:row>39</xdr:row>
      <xdr:rowOff>68237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6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84764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4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165062</xdr:rowOff>
    </xdr:from>
    <xdr:to>
      <xdr:col>55</xdr:col>
      <xdr:colOff>50800</xdr:colOff>
      <xdr:row>38</xdr:row>
      <xdr:rowOff>95212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50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80040</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4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26238</xdr:rowOff>
    </xdr:from>
    <xdr:to>
      <xdr:col>50</xdr:col>
      <xdr:colOff>165100</xdr:colOff>
      <xdr:row>38</xdr:row>
      <xdr:rowOff>127838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54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118965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63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92926</xdr:rowOff>
    </xdr:from>
    <xdr:to>
      <xdr:col>46</xdr:col>
      <xdr:colOff>38100</xdr:colOff>
      <xdr:row>31</xdr:row>
      <xdr:rowOff>23076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23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14203</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32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77495</xdr:rowOff>
    </xdr:from>
    <xdr:to>
      <xdr:col>41</xdr:col>
      <xdr:colOff>101600</xdr:colOff>
      <xdr:row>39</xdr:row>
      <xdr:rowOff>7645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59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24172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36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146558</xdr:rowOff>
    </xdr:from>
    <xdr:to>
      <xdr:col>36</xdr:col>
      <xdr:colOff>165100</xdr:colOff>
      <xdr:row>39</xdr:row>
      <xdr:rowOff>76708</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67835</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75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165894</xdr:rowOff>
    </xdr:from>
    <xdr:to>
      <xdr:col>54</xdr:col>
      <xdr:colOff>189865</xdr:colOff>
      <xdr:row>57</xdr:row>
      <xdr:rowOff>123336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9252744"/>
          <a:ext cx="1270" cy="64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127163</xdr:rowOff>
    </xdr:from>
    <xdr:ext cx="534377"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989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123336</xdr:rowOff>
    </xdr:from>
    <xdr:to>
      <xdr:col>55</xdr:col>
      <xdr:colOff>88900</xdr:colOff>
      <xdr:row>57</xdr:row>
      <xdr:rowOff>123336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989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112571</xdr:rowOff>
    </xdr:from>
    <xdr:ext cx="534377"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90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165894</xdr:rowOff>
    </xdr:from>
    <xdr:to>
      <xdr:col>55</xdr:col>
      <xdr:colOff>88900</xdr:colOff>
      <xdr:row>53</xdr:row>
      <xdr:rowOff>165894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92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51632</xdr:rowOff>
    </xdr:from>
    <xdr:to>
      <xdr:col>55</xdr:col>
      <xdr:colOff>0</xdr:colOff>
      <xdr:row>56</xdr:row>
      <xdr:rowOff>121431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639300" y="9652832"/>
          <a:ext cx="838200" cy="6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162558</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59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12681</xdr:rowOff>
    </xdr:from>
    <xdr:to>
      <xdr:col>55</xdr:col>
      <xdr:colOff>50800</xdr:colOff>
      <xdr:row>56</xdr:row>
      <xdr:rowOff>114281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61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123527</xdr:rowOff>
    </xdr:from>
    <xdr:to>
      <xdr:col>50</xdr:col>
      <xdr:colOff>114300</xdr:colOff>
      <xdr:row>56</xdr:row>
      <xdr:rowOff>121431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9038927"/>
          <a:ext cx="889000" cy="68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56249</xdr:rowOff>
    </xdr:from>
    <xdr:to>
      <xdr:col>50</xdr:col>
      <xdr:colOff>165100</xdr:colOff>
      <xdr:row>55</xdr:row>
      <xdr:rowOff>157849</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485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2926</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26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122460</xdr:rowOff>
    </xdr:from>
    <xdr:to>
      <xdr:col>45</xdr:col>
      <xdr:colOff>177800</xdr:colOff>
      <xdr:row>52</xdr:row>
      <xdr:rowOff>123527</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8866410"/>
          <a:ext cx="889000" cy="17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83471</xdr:rowOff>
    </xdr:from>
    <xdr:to>
      <xdr:col>46</xdr:col>
      <xdr:colOff>38100</xdr:colOff>
      <xdr:row>55</xdr:row>
      <xdr:rowOff>13621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3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4748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4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122460</xdr:rowOff>
    </xdr:from>
    <xdr:to>
      <xdr:col>41</xdr:col>
      <xdr:colOff>50800</xdr:colOff>
      <xdr:row>53</xdr:row>
      <xdr:rowOff>30334</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6972300" y="8866410"/>
          <a:ext cx="889000" cy="25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152489</xdr:rowOff>
    </xdr:from>
    <xdr:to>
      <xdr:col>41</xdr:col>
      <xdr:colOff>101600</xdr:colOff>
      <xdr:row>55</xdr:row>
      <xdr:rowOff>82639</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4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73766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5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144831</xdr:rowOff>
    </xdr:from>
    <xdr:to>
      <xdr:col>36</xdr:col>
      <xdr:colOff>165100</xdr:colOff>
      <xdr:row>56</xdr:row>
      <xdr:rowOff>74981</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66108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66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832</xdr:rowOff>
    </xdr:from>
    <xdr:to>
      <xdr:col>55</xdr:col>
      <xdr:colOff>50800</xdr:colOff>
      <xdr:row>56</xdr:row>
      <xdr:rowOff>102432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60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23709</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45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70631</xdr:rowOff>
    </xdr:from>
    <xdr:to>
      <xdr:col>50</xdr:col>
      <xdr:colOff>165100</xdr:colOff>
      <xdr:row>57</xdr:row>
      <xdr:rowOff>781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67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163358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976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72727</xdr:rowOff>
    </xdr:from>
    <xdr:to>
      <xdr:col>46</xdr:col>
      <xdr:colOff>38100</xdr:colOff>
      <xdr:row>53</xdr:row>
      <xdr:rowOff>2877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898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19404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876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71660</xdr:rowOff>
    </xdr:from>
    <xdr:to>
      <xdr:col>41</xdr:col>
      <xdr:colOff>101600</xdr:colOff>
      <xdr:row>52</xdr:row>
      <xdr:rowOff>1810</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881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18337</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859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150984</xdr:rowOff>
    </xdr:from>
    <xdr:to>
      <xdr:col>36</xdr:col>
      <xdr:colOff>165100</xdr:colOff>
      <xdr:row>53</xdr:row>
      <xdr:rowOff>81134</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06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97661</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884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93477</xdr:rowOff>
    </xdr:from>
    <xdr:to>
      <xdr:col>54</xdr:col>
      <xdr:colOff>189865</xdr:colOff>
      <xdr:row>78</xdr:row>
      <xdr:rowOff>94848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437877"/>
          <a:ext cx="1270" cy="10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98675</xdr:rowOff>
    </xdr:from>
    <xdr:ext cx="378565"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47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94848</xdr:rowOff>
    </xdr:from>
    <xdr:to>
      <xdr:col>55</xdr:col>
      <xdr:colOff>88900</xdr:colOff>
      <xdr:row>78</xdr:row>
      <xdr:rowOff>94848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4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40154</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221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93477</xdr:rowOff>
    </xdr:from>
    <xdr:to>
      <xdr:col>55</xdr:col>
      <xdr:colOff>88900</xdr:colOff>
      <xdr:row>72</xdr:row>
      <xdr:rowOff>93477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43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90094</xdr:rowOff>
    </xdr:from>
    <xdr:to>
      <xdr:col>55</xdr:col>
      <xdr:colOff>0</xdr:colOff>
      <xdr:row>77</xdr:row>
      <xdr:rowOff>126806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291744"/>
          <a:ext cx="838200" cy="3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50375</xdr:rowOff>
    </xdr:from>
    <xdr:ext cx="469744"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2909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27498</xdr:rowOff>
    </xdr:from>
    <xdr:to>
      <xdr:col>55</xdr:col>
      <xdr:colOff>50800</xdr:colOff>
      <xdr:row>76</xdr:row>
      <xdr:rowOff>129098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05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113731</xdr:rowOff>
    </xdr:from>
    <xdr:to>
      <xdr:col>50</xdr:col>
      <xdr:colOff>114300</xdr:colOff>
      <xdr:row>77</xdr:row>
      <xdr:rowOff>90094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2972481"/>
          <a:ext cx="889000" cy="31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170419</xdr:rowOff>
    </xdr:from>
    <xdr:to>
      <xdr:col>50</xdr:col>
      <xdr:colOff>165100</xdr:colOff>
      <xdr:row>74</xdr:row>
      <xdr:rowOff>100569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268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117096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24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113731</xdr:rowOff>
    </xdr:from>
    <xdr:to>
      <xdr:col>45</xdr:col>
      <xdr:colOff>177800</xdr:colOff>
      <xdr:row>76</xdr:row>
      <xdr:rowOff>26223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2972481"/>
          <a:ext cx="889000" cy="8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68555</xdr:rowOff>
    </xdr:from>
    <xdr:to>
      <xdr:col>46</xdr:col>
      <xdr:colOff>38100</xdr:colOff>
      <xdr:row>73</xdr:row>
      <xdr:rowOff>170155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25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15232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23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26086</xdr:rowOff>
    </xdr:from>
    <xdr:to>
      <xdr:col>41</xdr:col>
      <xdr:colOff>50800</xdr:colOff>
      <xdr:row>76</xdr:row>
      <xdr:rowOff>26223</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2713386"/>
          <a:ext cx="889000" cy="34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28961</xdr:rowOff>
    </xdr:from>
    <xdr:to>
      <xdr:col>41</xdr:col>
      <xdr:colOff>101600</xdr:colOff>
      <xdr:row>74</xdr:row>
      <xdr:rowOff>130561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271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147088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49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103347</xdr:rowOff>
    </xdr:from>
    <xdr:to>
      <xdr:col>36</xdr:col>
      <xdr:colOff>165100</xdr:colOff>
      <xdr:row>75</xdr:row>
      <xdr:rowOff>33497</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27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24624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88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76006</xdr:rowOff>
    </xdr:from>
    <xdr:to>
      <xdr:col>55</xdr:col>
      <xdr:colOff>50800</xdr:colOff>
      <xdr:row>78</xdr:row>
      <xdr:rowOff>6156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27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54433</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25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39294</xdr:rowOff>
    </xdr:from>
    <xdr:to>
      <xdr:col>50</xdr:col>
      <xdr:colOff>165100</xdr:colOff>
      <xdr:row>77</xdr:row>
      <xdr:rowOff>140894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2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132021</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33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62931</xdr:rowOff>
    </xdr:from>
    <xdr:to>
      <xdr:col>46</xdr:col>
      <xdr:colOff>38100</xdr:colOff>
      <xdr:row>75</xdr:row>
      <xdr:rowOff>164531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292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155658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01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146873</xdr:rowOff>
    </xdr:from>
    <xdr:to>
      <xdr:col>41</xdr:col>
      <xdr:colOff>101600</xdr:colOff>
      <xdr:row>76</xdr:row>
      <xdr:rowOff>77023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00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68150</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09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146736</xdr:rowOff>
    </xdr:from>
    <xdr:to>
      <xdr:col>36</xdr:col>
      <xdr:colOff>165100</xdr:colOff>
      <xdr:row>74</xdr:row>
      <xdr:rowOff>76886</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266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93413</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243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62471</xdr:rowOff>
    </xdr:from>
    <xdr:to>
      <xdr:col>54</xdr:col>
      <xdr:colOff>189865</xdr:colOff>
      <xdr:row>97</xdr:row>
      <xdr:rowOff>109105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6178771"/>
          <a:ext cx="1270" cy="560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112932</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74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109105</xdr:rowOff>
    </xdr:from>
    <xdr:to>
      <xdr:col>55</xdr:col>
      <xdr:colOff>88900</xdr:colOff>
      <xdr:row>97</xdr:row>
      <xdr:rowOff>109105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73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9148</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95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62471</xdr:rowOff>
    </xdr:from>
    <xdr:to>
      <xdr:col>55</xdr:col>
      <xdr:colOff>88900</xdr:colOff>
      <xdr:row>94</xdr:row>
      <xdr:rowOff>62471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17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36582</xdr:rowOff>
    </xdr:from>
    <xdr:to>
      <xdr:col>55</xdr:col>
      <xdr:colOff>0</xdr:colOff>
      <xdr:row>95</xdr:row>
      <xdr:rowOff>165170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324332"/>
          <a:ext cx="8382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121314</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09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142887</xdr:rowOff>
    </xdr:from>
    <xdr:to>
      <xdr:col>55</xdr:col>
      <xdr:colOff>50800</xdr:colOff>
      <xdr:row>96</xdr:row>
      <xdr:rowOff>73037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3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91675</xdr:rowOff>
    </xdr:from>
    <xdr:to>
      <xdr:col>50</xdr:col>
      <xdr:colOff>114300</xdr:colOff>
      <xdr:row>95</xdr:row>
      <xdr:rowOff>165170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5865075"/>
          <a:ext cx="889000" cy="58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167729</xdr:rowOff>
    </xdr:from>
    <xdr:to>
      <xdr:col>50</xdr:col>
      <xdr:colOff>165100</xdr:colOff>
      <xdr:row>96</xdr:row>
      <xdr:rowOff>97879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89006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5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67596</xdr:rowOff>
    </xdr:from>
    <xdr:to>
      <xdr:col>45</xdr:col>
      <xdr:colOff>177800</xdr:colOff>
      <xdr:row>92</xdr:row>
      <xdr:rowOff>91675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5669546"/>
          <a:ext cx="889000" cy="19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65887</xdr:rowOff>
    </xdr:from>
    <xdr:to>
      <xdr:col>46</xdr:col>
      <xdr:colOff>38100</xdr:colOff>
      <xdr:row>95</xdr:row>
      <xdr:rowOff>167487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5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158614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44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67596</xdr:rowOff>
    </xdr:from>
    <xdr:to>
      <xdr:col>41</xdr:col>
      <xdr:colOff>50800</xdr:colOff>
      <xdr:row>93</xdr:row>
      <xdr:rowOff>158026</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5669546"/>
          <a:ext cx="889000" cy="43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87033</xdr:rowOff>
    </xdr:from>
    <xdr:to>
      <xdr:col>41</xdr:col>
      <xdr:colOff>101600</xdr:colOff>
      <xdr:row>96</xdr:row>
      <xdr:rowOff>17183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8310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46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42399</xdr:rowOff>
    </xdr:from>
    <xdr:to>
      <xdr:col>36</xdr:col>
      <xdr:colOff>165100</xdr:colOff>
      <xdr:row>96</xdr:row>
      <xdr:rowOff>143999</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135126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59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157232</xdr:rowOff>
    </xdr:from>
    <xdr:to>
      <xdr:col>55</xdr:col>
      <xdr:colOff>50800</xdr:colOff>
      <xdr:row>95</xdr:row>
      <xdr:rowOff>87382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2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8659</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12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114370</xdr:rowOff>
    </xdr:from>
    <xdr:to>
      <xdr:col>50</xdr:col>
      <xdr:colOff>165100</xdr:colOff>
      <xdr:row>96</xdr:row>
      <xdr:rowOff>44520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4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61047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17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40875</xdr:rowOff>
    </xdr:from>
    <xdr:to>
      <xdr:col>46</xdr:col>
      <xdr:colOff>38100</xdr:colOff>
      <xdr:row>92</xdr:row>
      <xdr:rowOff>142475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581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159002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55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16796</xdr:rowOff>
    </xdr:from>
    <xdr:to>
      <xdr:col>41</xdr:col>
      <xdr:colOff>101600</xdr:colOff>
      <xdr:row>91</xdr:row>
      <xdr:rowOff>118396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561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134923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539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107226</xdr:rowOff>
    </xdr:from>
    <xdr:to>
      <xdr:col>36</xdr:col>
      <xdr:colOff>165100</xdr:colOff>
      <xdr:row>94</xdr:row>
      <xdr:rowOff>37376</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05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53903</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582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51506</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95006"/>
          <a:ext cx="1269" cy="145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169633</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7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51506</xdr:rowOff>
    </xdr:from>
    <xdr:to>
      <xdr:col>86</xdr:col>
      <xdr:colOff>25400</xdr:colOff>
      <xdr:row>30</xdr:row>
      <xdr:rowOff>51506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9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126773</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298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103896</xdr:rowOff>
    </xdr:from>
    <xdr:to>
      <xdr:col>85</xdr:col>
      <xdr:colOff>177800</xdr:colOff>
      <xdr:row>38</xdr:row>
      <xdr:rowOff>34046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44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83734</xdr:rowOff>
    </xdr:from>
    <xdr:to>
      <xdr:col>81</xdr:col>
      <xdr:colOff>101600</xdr:colOff>
      <xdr:row>38</xdr:row>
      <xdr:rowOff>13884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42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30411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20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47981</xdr:rowOff>
    </xdr:from>
    <xdr:to>
      <xdr:col>76</xdr:col>
      <xdr:colOff>165100</xdr:colOff>
      <xdr:row>37</xdr:row>
      <xdr:rowOff>149581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39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166108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16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108148</xdr:rowOff>
    </xdr:from>
    <xdr:to>
      <xdr:col>72</xdr:col>
      <xdr:colOff>38100</xdr:colOff>
      <xdr:row>38</xdr:row>
      <xdr:rowOff>38298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54825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132014</xdr:rowOff>
    </xdr:from>
    <xdr:to>
      <xdr:col>67</xdr:col>
      <xdr:colOff>101600</xdr:colOff>
      <xdr:row>38</xdr:row>
      <xdr:rowOff>62164</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78691</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25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76416</xdr:rowOff>
    </xdr:from>
    <xdr:to>
      <xdr:col>85</xdr:col>
      <xdr:colOff>126364</xdr:colOff>
      <xdr:row>78</xdr:row>
      <xdr:rowOff>50394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249366"/>
          <a:ext cx="1269" cy="117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54221</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2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50394</xdr:rowOff>
    </xdr:from>
    <xdr:to>
      <xdr:col>86</xdr:col>
      <xdr:colOff>25400</xdr:colOff>
      <xdr:row>78</xdr:row>
      <xdr:rowOff>50394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23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23093</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202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76416</xdr:rowOff>
    </xdr:from>
    <xdr:to>
      <xdr:col>86</xdr:col>
      <xdr:colOff>25400</xdr:colOff>
      <xdr:row>71</xdr:row>
      <xdr:rowOff>76416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24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66339</xdr:rowOff>
    </xdr:from>
    <xdr:to>
      <xdr:col>85</xdr:col>
      <xdr:colOff>127000</xdr:colOff>
      <xdr:row>77</xdr:row>
      <xdr:rowOff>73273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267989"/>
          <a:ext cx="8382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12126</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699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160699</xdr:rowOff>
    </xdr:from>
    <xdr:to>
      <xdr:col>85</xdr:col>
      <xdr:colOff>177800</xdr:colOff>
      <xdr:row>75</xdr:row>
      <xdr:rowOff>90849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4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73273</xdr:rowOff>
    </xdr:from>
    <xdr:to>
      <xdr:col>81</xdr:col>
      <xdr:colOff>50800</xdr:colOff>
      <xdr:row>77</xdr:row>
      <xdr:rowOff>89979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274923"/>
          <a:ext cx="889000" cy="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143935</xdr:rowOff>
    </xdr:from>
    <xdr:to>
      <xdr:col>81</xdr:col>
      <xdr:colOff>101600</xdr:colOff>
      <xdr:row>75</xdr:row>
      <xdr:rowOff>74085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90612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84989</xdr:rowOff>
    </xdr:from>
    <xdr:to>
      <xdr:col>76</xdr:col>
      <xdr:colOff>114300</xdr:colOff>
      <xdr:row>77</xdr:row>
      <xdr:rowOff>89979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286639"/>
          <a:ext cx="8890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169063</xdr:rowOff>
    </xdr:from>
    <xdr:to>
      <xdr:col>76</xdr:col>
      <xdr:colOff>165100</xdr:colOff>
      <xdr:row>75</xdr:row>
      <xdr:rowOff>99213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115740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63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84989</xdr:rowOff>
    </xdr:from>
    <xdr:to>
      <xdr:col>71</xdr:col>
      <xdr:colOff>177800</xdr:colOff>
      <xdr:row>77</xdr:row>
      <xdr:rowOff>92704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286639"/>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148622</xdr:rowOff>
    </xdr:from>
    <xdr:to>
      <xdr:col>72</xdr:col>
      <xdr:colOff>38100</xdr:colOff>
      <xdr:row>75</xdr:row>
      <xdr:rowOff>78772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95299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6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159900</xdr:rowOff>
    </xdr:from>
    <xdr:to>
      <xdr:col>67</xdr:col>
      <xdr:colOff>101600</xdr:colOff>
      <xdr:row>75</xdr:row>
      <xdr:rowOff>90050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106577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2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15539</xdr:rowOff>
    </xdr:from>
    <xdr:to>
      <xdr:col>85</xdr:col>
      <xdr:colOff>177800</xdr:colOff>
      <xdr:row>77</xdr:row>
      <xdr:rowOff>117139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21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165416</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19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22473</xdr:rowOff>
    </xdr:from>
    <xdr:to>
      <xdr:col>81</xdr:col>
      <xdr:colOff>101600</xdr:colOff>
      <xdr:row>77</xdr:row>
      <xdr:rowOff>124073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22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115200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3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39179</xdr:rowOff>
    </xdr:from>
    <xdr:to>
      <xdr:col>76</xdr:col>
      <xdr:colOff>165100</xdr:colOff>
      <xdr:row>77</xdr:row>
      <xdr:rowOff>140779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24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131906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3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34189</xdr:rowOff>
    </xdr:from>
    <xdr:to>
      <xdr:col>72</xdr:col>
      <xdr:colOff>38100</xdr:colOff>
      <xdr:row>77</xdr:row>
      <xdr:rowOff>135789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23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126916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32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41904</xdr:rowOff>
    </xdr:from>
    <xdr:to>
      <xdr:col>67</xdr:col>
      <xdr:colOff>101600</xdr:colOff>
      <xdr:row>77</xdr:row>
      <xdr:rowOff>143504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24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134631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33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47186</xdr:rowOff>
    </xdr:from>
    <xdr:to>
      <xdr:col>85</xdr:col>
      <xdr:colOff>126364</xdr:colOff>
      <xdr:row>98</xdr:row>
      <xdr:rowOff>100335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6163486"/>
          <a:ext cx="1269" cy="73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104162</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0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100335</xdr:rowOff>
    </xdr:from>
    <xdr:to>
      <xdr:col>86</xdr:col>
      <xdr:colOff>25400</xdr:colOff>
      <xdr:row>98</xdr:row>
      <xdr:rowOff>100335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02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165313</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9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47186</xdr:rowOff>
    </xdr:from>
    <xdr:to>
      <xdr:col>86</xdr:col>
      <xdr:colOff>25400</xdr:colOff>
      <xdr:row>94</xdr:row>
      <xdr:rowOff>47186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16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79280</xdr:rowOff>
    </xdr:from>
    <xdr:to>
      <xdr:col>85</xdr:col>
      <xdr:colOff>127000</xdr:colOff>
      <xdr:row>96</xdr:row>
      <xdr:rowOff>134603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367030"/>
          <a:ext cx="838200" cy="22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90426</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78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67549</xdr:rowOff>
    </xdr:from>
    <xdr:to>
      <xdr:col>85</xdr:col>
      <xdr:colOff>177800</xdr:colOff>
      <xdr:row>96</xdr:row>
      <xdr:rowOff>169149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102507</xdr:rowOff>
    </xdr:from>
    <xdr:to>
      <xdr:col>81</xdr:col>
      <xdr:colOff>50800</xdr:colOff>
      <xdr:row>95</xdr:row>
      <xdr:rowOff>79280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5533007"/>
          <a:ext cx="889000" cy="8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64486</xdr:rowOff>
    </xdr:from>
    <xdr:to>
      <xdr:col>81</xdr:col>
      <xdr:colOff>101600</xdr:colOff>
      <xdr:row>96</xdr:row>
      <xdr:rowOff>166086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157213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1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102507</xdr:rowOff>
    </xdr:from>
    <xdr:to>
      <xdr:col>76</xdr:col>
      <xdr:colOff>114300</xdr:colOff>
      <xdr:row>97</xdr:row>
      <xdr:rowOff>53952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5533007"/>
          <a:ext cx="889000" cy="115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149067</xdr:rowOff>
    </xdr:from>
    <xdr:to>
      <xdr:col>76</xdr:col>
      <xdr:colOff>165100</xdr:colOff>
      <xdr:row>97</xdr:row>
      <xdr:rowOff>79217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70344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53952</xdr:rowOff>
    </xdr:from>
    <xdr:to>
      <xdr:col>71</xdr:col>
      <xdr:colOff>177800</xdr:colOff>
      <xdr:row>97</xdr:row>
      <xdr:rowOff>87877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684602"/>
          <a:ext cx="889000" cy="3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107051</xdr:rowOff>
    </xdr:from>
    <xdr:to>
      <xdr:col>72</xdr:col>
      <xdr:colOff>38100</xdr:colOff>
      <xdr:row>98</xdr:row>
      <xdr:rowOff>37201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3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28328</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683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120149</xdr:rowOff>
    </xdr:from>
    <xdr:to>
      <xdr:col>67</xdr:col>
      <xdr:colOff>101600</xdr:colOff>
      <xdr:row>98</xdr:row>
      <xdr:rowOff>50299</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5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41426</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684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83803</xdr:rowOff>
    </xdr:from>
    <xdr:to>
      <xdr:col>85</xdr:col>
      <xdr:colOff>177800</xdr:colOff>
      <xdr:row>97</xdr:row>
      <xdr:rowOff>13953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54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62230</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5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28480</xdr:rowOff>
    </xdr:from>
    <xdr:to>
      <xdr:col>81</xdr:col>
      <xdr:colOff>101600</xdr:colOff>
      <xdr:row>95</xdr:row>
      <xdr:rowOff>130080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3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146607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09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51707</xdr:rowOff>
    </xdr:from>
    <xdr:to>
      <xdr:col>76</xdr:col>
      <xdr:colOff>165100</xdr:colOff>
      <xdr:row>90</xdr:row>
      <xdr:rowOff>153307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548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88</xdr:row>
      <xdr:rowOff>169834</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52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3152</xdr:rowOff>
    </xdr:from>
    <xdr:to>
      <xdr:col>72</xdr:col>
      <xdr:colOff>38100</xdr:colOff>
      <xdr:row>97</xdr:row>
      <xdr:rowOff>104752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63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121279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40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37077</xdr:rowOff>
    </xdr:from>
    <xdr:to>
      <xdr:col>67</xdr:col>
      <xdr:colOff>101600</xdr:colOff>
      <xdr:row>97</xdr:row>
      <xdr:rowOff>138677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6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155204</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442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148971</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92471"/>
          <a:ext cx="1269" cy="143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95648</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6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148971</xdr:rowOff>
    </xdr:from>
    <xdr:to>
      <xdr:col>116</xdr:col>
      <xdr:colOff>152400</xdr:colOff>
      <xdr:row>30</xdr:row>
      <xdr:rowOff>148971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92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145415</xdr:rowOff>
    </xdr:from>
    <xdr:to>
      <xdr:col>116</xdr:col>
      <xdr:colOff>63500</xdr:colOff>
      <xdr:row>37</xdr:row>
      <xdr:rowOff>100203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317615"/>
          <a:ext cx="838200" cy="12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135399</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136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112522</xdr:rowOff>
    </xdr:from>
    <xdr:to>
      <xdr:col>116</xdr:col>
      <xdr:colOff>114300</xdr:colOff>
      <xdr:row>37</xdr:row>
      <xdr:rowOff>42672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28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153289</xdr:rowOff>
    </xdr:from>
    <xdr:to>
      <xdr:col>111</xdr:col>
      <xdr:colOff>177800</xdr:colOff>
      <xdr:row>36</xdr:row>
      <xdr:rowOff>145415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154039"/>
          <a:ext cx="889000" cy="16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115697</xdr:rowOff>
    </xdr:from>
    <xdr:to>
      <xdr:col>112</xdr:col>
      <xdr:colOff>38100</xdr:colOff>
      <xdr:row>37</xdr:row>
      <xdr:rowOff>45847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28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36974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8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153289</xdr:rowOff>
    </xdr:from>
    <xdr:to>
      <xdr:col>107</xdr:col>
      <xdr:colOff>50800</xdr:colOff>
      <xdr:row>36</xdr:row>
      <xdr:rowOff>2413</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15403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124841</xdr:rowOff>
    </xdr:from>
    <xdr:to>
      <xdr:col>107</xdr:col>
      <xdr:colOff>101600</xdr:colOff>
      <xdr:row>37</xdr:row>
      <xdr:rowOff>54991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29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46118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8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2413</xdr:rowOff>
    </xdr:from>
    <xdr:to>
      <xdr:col>102</xdr:col>
      <xdr:colOff>114300</xdr:colOff>
      <xdr:row>38</xdr:row>
      <xdr:rowOff>98552</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174613"/>
          <a:ext cx="889000" cy="43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55499</xdr:rowOff>
    </xdr:from>
    <xdr:to>
      <xdr:col>102</xdr:col>
      <xdr:colOff>165100</xdr:colOff>
      <xdr:row>37</xdr:row>
      <xdr:rowOff>157099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39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148226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49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122428</xdr:rowOff>
    </xdr:from>
    <xdr:to>
      <xdr:col>98</xdr:col>
      <xdr:colOff>38100</xdr:colOff>
      <xdr:row>38</xdr:row>
      <xdr:rowOff>52578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4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69105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24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49403</xdr:rowOff>
    </xdr:from>
    <xdr:to>
      <xdr:col>116</xdr:col>
      <xdr:colOff>114300</xdr:colOff>
      <xdr:row>37</xdr:row>
      <xdr:rowOff>151003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39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27830</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37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94615</xdr:rowOff>
    </xdr:from>
    <xdr:to>
      <xdr:col>112</xdr:col>
      <xdr:colOff>38100</xdr:colOff>
      <xdr:row>37</xdr:row>
      <xdr:rowOff>24765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41292</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04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102489</xdr:rowOff>
    </xdr:from>
    <xdr:to>
      <xdr:col>107</xdr:col>
      <xdr:colOff>101600</xdr:colOff>
      <xdr:row>36</xdr:row>
      <xdr:rowOff>32639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10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49166</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58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123063</xdr:rowOff>
    </xdr:from>
    <xdr:to>
      <xdr:col>102</xdr:col>
      <xdr:colOff>165100</xdr:colOff>
      <xdr:row>36</xdr:row>
      <xdr:rowOff>53213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12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69740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589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140479</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655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55194</xdr:rowOff>
    </xdr:from>
    <xdr:to>
      <xdr:col>116</xdr:col>
      <xdr:colOff>62864</xdr:colOff>
      <xdr:row>59</xdr:row>
      <xdr:rowOff>42545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627694"/>
          <a:ext cx="1269" cy="153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46372</xdr:rowOff>
    </xdr:from>
    <xdr:ext cx="313932"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19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42545</xdr:rowOff>
    </xdr:from>
    <xdr:to>
      <xdr:col>116</xdr:col>
      <xdr:colOff>152400</xdr:colOff>
      <xdr:row>59</xdr:row>
      <xdr:rowOff>42545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58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1871</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0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55194</xdr:rowOff>
    </xdr:from>
    <xdr:to>
      <xdr:col>116</xdr:col>
      <xdr:colOff>152400</xdr:colOff>
      <xdr:row>50</xdr:row>
      <xdr:rowOff>55194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62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3493</xdr:rowOff>
    </xdr:from>
    <xdr:to>
      <xdr:col>116</xdr:col>
      <xdr:colOff>63500</xdr:colOff>
      <xdr:row>59</xdr:row>
      <xdr:rowOff>3607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119043"/>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48226</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649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25349</xdr:rowOff>
    </xdr:from>
    <xdr:to>
      <xdr:col>116</xdr:col>
      <xdr:colOff>114300</xdr:colOff>
      <xdr:row>57</xdr:row>
      <xdr:rowOff>126949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3607</xdr:rowOff>
    </xdr:from>
    <xdr:to>
      <xdr:col>111</xdr:col>
      <xdr:colOff>177800</xdr:colOff>
      <xdr:row>59</xdr:row>
      <xdr:rowOff>3759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10119157"/>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889</xdr:rowOff>
    </xdr:from>
    <xdr:to>
      <xdr:col>112</xdr:col>
      <xdr:colOff>38100</xdr:colOff>
      <xdr:row>57</xdr:row>
      <xdr:rowOff>102489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77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119016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54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3759</xdr:rowOff>
    </xdr:from>
    <xdr:to>
      <xdr:col>107</xdr:col>
      <xdr:colOff>50800</xdr:colOff>
      <xdr:row>59</xdr:row>
      <xdr:rowOff>3797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1011930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2604</xdr:rowOff>
    </xdr:from>
    <xdr:to>
      <xdr:col>107</xdr:col>
      <xdr:colOff>101600</xdr:colOff>
      <xdr:row>57</xdr:row>
      <xdr:rowOff>104204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120731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55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3569</xdr:rowOff>
    </xdr:from>
    <xdr:to>
      <xdr:col>102</xdr:col>
      <xdr:colOff>114300</xdr:colOff>
      <xdr:row>59</xdr:row>
      <xdr:rowOff>3797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1911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4737</xdr:rowOff>
    </xdr:from>
    <xdr:to>
      <xdr:col>102</xdr:col>
      <xdr:colOff>165100</xdr:colOff>
      <xdr:row>57</xdr:row>
      <xdr:rowOff>106337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122864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55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155156</xdr:rowOff>
    </xdr:from>
    <xdr:to>
      <xdr:col>98</xdr:col>
      <xdr:colOff>38100</xdr:colOff>
      <xdr:row>57</xdr:row>
      <xdr:rowOff>85306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101833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124143</xdr:rowOff>
    </xdr:from>
    <xdr:to>
      <xdr:col>116</xdr:col>
      <xdr:colOff>114300</xdr:colOff>
      <xdr:row>59</xdr:row>
      <xdr:rowOff>54293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39070</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9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124257</xdr:rowOff>
    </xdr:from>
    <xdr:to>
      <xdr:col>112</xdr:col>
      <xdr:colOff>38100</xdr:colOff>
      <xdr:row>59</xdr:row>
      <xdr:rowOff>54407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6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45534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1016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124409</xdr:rowOff>
    </xdr:from>
    <xdr:to>
      <xdr:col>107</xdr:col>
      <xdr:colOff>101600</xdr:colOff>
      <xdr:row>59</xdr:row>
      <xdr:rowOff>54559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6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45686</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1016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124447</xdr:rowOff>
    </xdr:from>
    <xdr:to>
      <xdr:col>102</xdr:col>
      <xdr:colOff>165100</xdr:colOff>
      <xdr:row>59</xdr:row>
      <xdr:rowOff>54597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6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45724</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1016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124219</xdr:rowOff>
    </xdr:from>
    <xdr:to>
      <xdr:col>98</xdr:col>
      <xdr:colOff>38100</xdr:colOff>
      <xdr:row>59</xdr:row>
      <xdr:rowOff>54369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45496</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1016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108039</xdr:rowOff>
    </xdr:from>
    <xdr:to>
      <xdr:col>116</xdr:col>
      <xdr:colOff>62864</xdr:colOff>
      <xdr:row>79</xdr:row>
      <xdr:rowOff>99580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80989"/>
          <a:ext cx="1269" cy="1363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103407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99580</xdr:rowOff>
    </xdr:from>
    <xdr:to>
      <xdr:col>116</xdr:col>
      <xdr:colOff>152400</xdr:colOff>
      <xdr:row>79</xdr:row>
      <xdr:rowOff>99580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644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54716</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5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108039</xdr:rowOff>
    </xdr:from>
    <xdr:to>
      <xdr:col>116</xdr:col>
      <xdr:colOff>152400</xdr:colOff>
      <xdr:row>71</xdr:row>
      <xdr:rowOff>108039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80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43078</xdr:rowOff>
    </xdr:from>
    <xdr:to>
      <xdr:col>116</xdr:col>
      <xdr:colOff>63500</xdr:colOff>
      <xdr:row>78</xdr:row>
      <xdr:rowOff>115469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416178"/>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25976</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84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3099</xdr:rowOff>
    </xdr:from>
    <xdr:to>
      <xdr:col>116</xdr:col>
      <xdr:colOff>114300</xdr:colOff>
      <xdr:row>76</xdr:row>
      <xdr:rowOff>104699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115469</xdr:rowOff>
    </xdr:from>
    <xdr:to>
      <xdr:col>111</xdr:col>
      <xdr:colOff>177800</xdr:colOff>
      <xdr:row>78</xdr:row>
      <xdr:rowOff>141643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488569"/>
          <a:ext cx="889000" cy="2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25349</xdr:rowOff>
    </xdr:from>
    <xdr:to>
      <xdr:col>112</xdr:col>
      <xdr:colOff>38100</xdr:colOff>
      <xdr:row>76</xdr:row>
      <xdr:rowOff>126949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143476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83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141643</xdr:rowOff>
    </xdr:from>
    <xdr:to>
      <xdr:col>107</xdr:col>
      <xdr:colOff>50800</xdr:colOff>
      <xdr:row>78</xdr:row>
      <xdr:rowOff>154521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514743"/>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39218</xdr:rowOff>
    </xdr:from>
    <xdr:to>
      <xdr:col>107</xdr:col>
      <xdr:colOff>101600</xdr:colOff>
      <xdr:row>76</xdr:row>
      <xdr:rowOff>140818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157345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55538</xdr:rowOff>
    </xdr:from>
    <xdr:to>
      <xdr:col>102</xdr:col>
      <xdr:colOff>114300</xdr:colOff>
      <xdr:row>78</xdr:row>
      <xdr:rowOff>154521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085738"/>
          <a:ext cx="889000" cy="44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164109</xdr:rowOff>
    </xdr:from>
    <xdr:to>
      <xdr:col>102</xdr:col>
      <xdr:colOff>165100</xdr:colOff>
      <xdr:row>76</xdr:row>
      <xdr:rowOff>94259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110786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79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27940</xdr:rowOff>
    </xdr:from>
    <xdr:to>
      <xdr:col>98</xdr:col>
      <xdr:colOff>38100</xdr:colOff>
      <xdr:row>75</xdr:row>
      <xdr:rowOff>129540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146067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66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163728</xdr:rowOff>
    </xdr:from>
    <xdr:to>
      <xdr:col>116</xdr:col>
      <xdr:colOff>114300</xdr:colOff>
      <xdr:row>78</xdr:row>
      <xdr:rowOff>93878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36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142155</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34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64669</xdr:rowOff>
    </xdr:from>
    <xdr:to>
      <xdr:col>112</xdr:col>
      <xdr:colOff>38100</xdr:colOff>
      <xdr:row>78</xdr:row>
      <xdr:rowOff>166269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43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157396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53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90843</xdr:rowOff>
    </xdr:from>
    <xdr:to>
      <xdr:col>107</xdr:col>
      <xdr:colOff>101600</xdr:colOff>
      <xdr:row>79</xdr:row>
      <xdr:rowOff>20993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46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12120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55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103721</xdr:rowOff>
    </xdr:from>
    <xdr:to>
      <xdr:col>102</xdr:col>
      <xdr:colOff>165100</xdr:colOff>
      <xdr:row>79</xdr:row>
      <xdr:rowOff>33871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47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24998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56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4738</xdr:rowOff>
    </xdr:from>
    <xdr:to>
      <xdr:col>98</xdr:col>
      <xdr:colOff>38100</xdr:colOff>
      <xdr:row>76</xdr:row>
      <xdr:rowOff>106338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3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97465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1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382,090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円となっている。そのうち扶助費については、住民一人当たり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97,108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円となっており、令和３年度に創設された子育て世帯や住民税非課税世帯等への臨時特別給付金の終了などにより、前年度と比べて大きく減少した。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また、物件費について、住民一人当たり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67,913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円となっており、物価高騰、光熱費の高騰による増加傾向にある。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そのほか、普通建設事業費については各種施設の改築等の影響により住民一人当たり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46,623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円と増加、補助費等については水道基本料金免除に係る負担金の影響により住民一人当たり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43,503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188,843
181,129
86.05
77,077,128
72,155,007
4,102,540
42,823,311
16,423,307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57404</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372354"/>
          <a:ext cx="1270"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4081</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4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57404</xdr:rowOff>
    </xdr:from>
    <xdr:to>
      <xdr:col>24</xdr:col>
      <xdr:colOff>152400</xdr:colOff>
      <xdr:row>31</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372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36830</xdr:rowOff>
    </xdr:from>
    <xdr:to>
      <xdr:col>24</xdr:col>
      <xdr:colOff>63500</xdr:colOff>
      <xdr:row>37</xdr:row>
      <xdr:rowOff>89408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38048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127779</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85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104902</xdr:rowOff>
    </xdr:from>
    <xdr:to>
      <xdr:col>24</xdr:col>
      <xdr:colOff>114300</xdr:colOff>
      <xdr:row>35</xdr:row>
      <xdr:rowOff>35052</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89408</xdr:rowOff>
    </xdr:from>
    <xdr:to>
      <xdr:col>19</xdr:col>
      <xdr:colOff>177800</xdr:colOff>
      <xdr:row>38</xdr:row>
      <xdr:rowOff>32258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43305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8890</xdr:rowOff>
    </xdr:from>
    <xdr:to>
      <xdr:col>20</xdr:col>
      <xdr:colOff>38100</xdr:colOff>
      <xdr:row>35</xdr:row>
      <xdr:rowOff>110490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127017</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8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32258</xdr:rowOff>
    </xdr:from>
    <xdr:to>
      <xdr:col>15</xdr:col>
      <xdr:colOff>50800</xdr:colOff>
      <xdr:row>38</xdr:row>
      <xdr:rowOff>77978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54735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141478</xdr:rowOff>
    </xdr:from>
    <xdr:to>
      <xdr:col>15</xdr:col>
      <xdr:colOff>101600</xdr:colOff>
      <xdr:row>35</xdr:row>
      <xdr:rowOff>71628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88155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125984</xdr:rowOff>
    </xdr:from>
    <xdr:to>
      <xdr:col>10</xdr:col>
      <xdr:colOff>114300</xdr:colOff>
      <xdr:row>38</xdr:row>
      <xdr:rowOff>77978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98184"/>
          <a:ext cx="889000" cy="29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148336</xdr:rowOff>
    </xdr:from>
    <xdr:to>
      <xdr:col>10</xdr:col>
      <xdr:colOff>165100</xdr:colOff>
      <xdr:row>35</xdr:row>
      <xdr:rowOff>78486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95013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104902</xdr:rowOff>
    </xdr:from>
    <xdr:to>
      <xdr:col>6</xdr:col>
      <xdr:colOff>38100</xdr:colOff>
      <xdr:row>35</xdr:row>
      <xdr:rowOff>35052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51579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0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157480</xdr:rowOff>
    </xdr:from>
    <xdr:to>
      <xdr:col>24</xdr:col>
      <xdr:colOff>114300</xdr:colOff>
      <xdr:row>37</xdr:row>
      <xdr:rowOff>87630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135907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38608</xdr:rowOff>
    </xdr:from>
    <xdr:to>
      <xdr:col>20</xdr:col>
      <xdr:colOff>38100</xdr:colOff>
      <xdr:row>37</xdr:row>
      <xdr:rowOff>140208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131335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152908</xdr:rowOff>
    </xdr:from>
    <xdr:to>
      <xdr:col>15</xdr:col>
      <xdr:colOff>101600</xdr:colOff>
      <xdr:row>38</xdr:row>
      <xdr:rowOff>83058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4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74185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58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27178</xdr:rowOff>
    </xdr:from>
    <xdr:to>
      <xdr:col>10</xdr:col>
      <xdr:colOff>165100</xdr:colOff>
      <xdr:row>38</xdr:row>
      <xdr:rowOff>128778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119905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63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75184</xdr:rowOff>
    </xdr:from>
    <xdr:to>
      <xdr:col>6</xdr:col>
      <xdr:colOff>38100</xdr:colOff>
      <xdr:row>37</xdr:row>
      <xdr:rowOff>5334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167911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65263</xdr:rowOff>
    </xdr:from>
    <xdr:to>
      <xdr:col>24</xdr:col>
      <xdr:colOff>62865</xdr:colOff>
      <xdr:row>59</xdr:row>
      <xdr:rowOff>53049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9666463"/>
          <a:ext cx="1270" cy="502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56876</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7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53049</xdr:rowOff>
    </xdr:from>
    <xdr:to>
      <xdr:col>24</xdr:col>
      <xdr:colOff>152400</xdr:colOff>
      <xdr:row>59</xdr:row>
      <xdr:rowOff>53049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6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11940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944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65263</xdr:rowOff>
    </xdr:from>
    <xdr:to>
      <xdr:col>24</xdr:col>
      <xdr:colOff>152400</xdr:colOff>
      <xdr:row>56</xdr:row>
      <xdr:rowOff>65263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666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78163</xdr:rowOff>
    </xdr:from>
    <xdr:to>
      <xdr:col>24</xdr:col>
      <xdr:colOff>63500</xdr:colOff>
      <xdr:row>58</xdr:row>
      <xdr:rowOff>151533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10022263"/>
          <a:ext cx="838200" cy="7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166488</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67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143611</xdr:rowOff>
    </xdr:from>
    <xdr:to>
      <xdr:col>24</xdr:col>
      <xdr:colOff>114300</xdr:colOff>
      <xdr:row>58</xdr:row>
      <xdr:rowOff>73761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1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162603</xdr:rowOff>
    </xdr:from>
    <xdr:to>
      <xdr:col>19</xdr:col>
      <xdr:colOff>177800</xdr:colOff>
      <xdr:row>58</xdr:row>
      <xdr:rowOff>78163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563653"/>
          <a:ext cx="889000" cy="145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146224</xdr:rowOff>
    </xdr:from>
    <xdr:to>
      <xdr:col>20</xdr:col>
      <xdr:colOff>38100</xdr:colOff>
      <xdr:row>58</xdr:row>
      <xdr:rowOff>76374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92901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69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162603</xdr:rowOff>
    </xdr:from>
    <xdr:to>
      <xdr:col>15</xdr:col>
      <xdr:colOff>50800</xdr:colOff>
      <xdr:row>59</xdr:row>
      <xdr:rowOff>10171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563653"/>
          <a:ext cx="889000" cy="156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94811</xdr:rowOff>
    </xdr:from>
    <xdr:to>
      <xdr:col>15</xdr:col>
      <xdr:colOff>101600</xdr:colOff>
      <xdr:row>52</xdr:row>
      <xdr:rowOff>24961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83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16088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93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10171</xdr:rowOff>
    </xdr:from>
    <xdr:to>
      <xdr:col>10</xdr:col>
      <xdr:colOff>114300</xdr:colOff>
      <xdr:row>59</xdr:row>
      <xdr:rowOff>29820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125721"/>
          <a:ext cx="889000" cy="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77264</xdr:rowOff>
    </xdr:from>
    <xdr:to>
      <xdr:col>10</xdr:col>
      <xdr:colOff>165100</xdr:colOff>
      <xdr:row>59</xdr:row>
      <xdr:rowOff>7414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02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23941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79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110508</xdr:rowOff>
    </xdr:from>
    <xdr:to>
      <xdr:col>6</xdr:col>
      <xdr:colOff>38100</xdr:colOff>
      <xdr:row>59</xdr:row>
      <xdr:rowOff>40658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0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57185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8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100733</xdr:rowOff>
    </xdr:from>
    <xdr:to>
      <xdr:col>24</xdr:col>
      <xdr:colOff>114300</xdr:colOff>
      <xdr:row>59</xdr:row>
      <xdr:rowOff>30883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04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15660</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5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27363</xdr:rowOff>
    </xdr:from>
    <xdr:to>
      <xdr:col>20</xdr:col>
      <xdr:colOff>38100</xdr:colOff>
      <xdr:row>58</xdr:row>
      <xdr:rowOff>128963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7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120090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06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111803</xdr:rowOff>
    </xdr:from>
    <xdr:to>
      <xdr:col>15</xdr:col>
      <xdr:colOff>101600</xdr:colOff>
      <xdr:row>50</xdr:row>
      <xdr:rowOff>41953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5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58480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28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130821</xdr:rowOff>
    </xdr:from>
    <xdr:to>
      <xdr:col>10</xdr:col>
      <xdr:colOff>165100</xdr:colOff>
      <xdr:row>59</xdr:row>
      <xdr:rowOff>60971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7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52098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16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150470</xdr:rowOff>
    </xdr:from>
    <xdr:to>
      <xdr:col>6</xdr:col>
      <xdr:colOff>38100</xdr:colOff>
      <xdr:row>59</xdr:row>
      <xdr:rowOff>80620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71747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8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130137</xdr:rowOff>
    </xdr:from>
    <xdr:to>
      <xdr:col>24</xdr:col>
      <xdr:colOff>62865</xdr:colOff>
      <xdr:row>77</xdr:row>
      <xdr:rowOff>30105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31637"/>
          <a:ext cx="1270" cy="1100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33932</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23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30105</xdr:rowOff>
    </xdr:from>
    <xdr:to>
      <xdr:col>24</xdr:col>
      <xdr:colOff>152400</xdr:colOff>
      <xdr:row>77</xdr:row>
      <xdr:rowOff>30105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231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76814</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0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130137</xdr:rowOff>
    </xdr:from>
    <xdr:to>
      <xdr:col>24</xdr:col>
      <xdr:colOff>152400</xdr:colOff>
      <xdr:row>70</xdr:row>
      <xdr:rowOff>130137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106972</xdr:rowOff>
    </xdr:from>
    <xdr:to>
      <xdr:col>24</xdr:col>
      <xdr:colOff>63500</xdr:colOff>
      <xdr:row>75</xdr:row>
      <xdr:rowOff>52756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794272"/>
          <a:ext cx="838200" cy="11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115340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31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92463</xdr:rowOff>
    </xdr:from>
    <xdr:to>
      <xdr:col>24</xdr:col>
      <xdr:colOff>114300</xdr:colOff>
      <xdr:row>75</xdr:row>
      <xdr:rowOff>22613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7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106972</xdr:rowOff>
    </xdr:from>
    <xdr:to>
      <xdr:col>19</xdr:col>
      <xdr:colOff>177800</xdr:colOff>
      <xdr:row>77</xdr:row>
      <xdr:rowOff>161741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794272"/>
          <a:ext cx="889000" cy="56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93320</xdr:rowOff>
    </xdr:from>
    <xdr:to>
      <xdr:col>20</xdr:col>
      <xdr:colOff>38100</xdr:colOff>
      <xdr:row>74</xdr:row>
      <xdr:rowOff>23470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60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39997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38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161741</xdr:rowOff>
    </xdr:from>
    <xdr:to>
      <xdr:col>15</xdr:col>
      <xdr:colOff>50800</xdr:colOff>
      <xdr:row>78</xdr:row>
      <xdr:rowOff>145359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63391"/>
          <a:ext cx="889000" cy="15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74688</xdr:rowOff>
    </xdr:from>
    <xdr:to>
      <xdr:col>15</xdr:col>
      <xdr:colOff>101600</xdr:colOff>
      <xdr:row>77</xdr:row>
      <xdr:rowOff>4838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0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21365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88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104533</xdr:rowOff>
    </xdr:from>
    <xdr:to>
      <xdr:col>10</xdr:col>
      <xdr:colOff>114300</xdr:colOff>
      <xdr:row>78</xdr:row>
      <xdr:rowOff>145359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477633"/>
          <a:ext cx="889000" cy="4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161156</xdr:rowOff>
    </xdr:from>
    <xdr:to>
      <xdr:col>10</xdr:col>
      <xdr:colOff>165100</xdr:colOff>
      <xdr:row>77</xdr:row>
      <xdr:rowOff>91306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9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107834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6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84519</xdr:rowOff>
    </xdr:from>
    <xdr:to>
      <xdr:col>6</xdr:col>
      <xdr:colOff>38100</xdr:colOff>
      <xdr:row>78</xdr:row>
      <xdr:rowOff>14669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31196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6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1956</xdr:rowOff>
    </xdr:from>
    <xdr:to>
      <xdr:col>24</xdr:col>
      <xdr:colOff>114300</xdr:colOff>
      <xdr:row>75</xdr:row>
      <xdr:rowOff>103556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6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151833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3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56172</xdr:rowOff>
    </xdr:from>
    <xdr:to>
      <xdr:col>20</xdr:col>
      <xdr:colOff>38100</xdr:colOff>
      <xdr:row>74</xdr:row>
      <xdr:rowOff>157772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4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148899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36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110941</xdr:rowOff>
    </xdr:from>
    <xdr:to>
      <xdr:col>15</xdr:col>
      <xdr:colOff>101600</xdr:colOff>
      <xdr:row>78</xdr:row>
      <xdr:rowOff>41091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1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32218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05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94559</xdr:rowOff>
    </xdr:from>
    <xdr:to>
      <xdr:col>10</xdr:col>
      <xdr:colOff>165100</xdr:colOff>
      <xdr:row>79</xdr:row>
      <xdr:rowOff>24709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6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15836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60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53733</xdr:rowOff>
    </xdr:from>
    <xdr:to>
      <xdr:col>6</xdr:col>
      <xdr:colOff>38100</xdr:colOff>
      <xdr:row>78</xdr:row>
      <xdr:rowOff>155333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2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146460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19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16314</xdr:rowOff>
    </xdr:from>
    <xdr:to>
      <xdr:col>24</xdr:col>
      <xdr:colOff>62865</xdr:colOff>
      <xdr:row>96</xdr:row>
      <xdr:rowOff>113525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18264"/>
          <a:ext cx="1270" cy="95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117352</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57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113525</xdr:rowOff>
    </xdr:from>
    <xdr:to>
      <xdr:col>24</xdr:col>
      <xdr:colOff>152400</xdr:colOff>
      <xdr:row>96</xdr:row>
      <xdr:rowOff>113525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57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134441</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9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16314</xdr:rowOff>
    </xdr:from>
    <xdr:to>
      <xdr:col>24</xdr:col>
      <xdr:colOff>152400</xdr:colOff>
      <xdr:row>91</xdr:row>
      <xdr:rowOff>16314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18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20199</xdr:rowOff>
    </xdr:from>
    <xdr:to>
      <xdr:col>24</xdr:col>
      <xdr:colOff>63500</xdr:colOff>
      <xdr:row>95</xdr:row>
      <xdr:rowOff>125527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5793599"/>
          <a:ext cx="838200" cy="6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144594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089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166167</xdr:rowOff>
    </xdr:from>
    <xdr:to>
      <xdr:col>24</xdr:col>
      <xdr:colOff>114300</xdr:colOff>
      <xdr:row>94</xdr:row>
      <xdr:rowOff>96317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11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19571</xdr:rowOff>
    </xdr:from>
    <xdr:to>
      <xdr:col>19</xdr:col>
      <xdr:colOff>177800</xdr:colOff>
      <xdr:row>95</xdr:row>
      <xdr:rowOff>125527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307321"/>
          <a:ext cx="889000" cy="10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142335</xdr:rowOff>
    </xdr:from>
    <xdr:to>
      <xdr:col>20</xdr:col>
      <xdr:colOff>38100</xdr:colOff>
      <xdr:row>93</xdr:row>
      <xdr:rowOff>72485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59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89012</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569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19571</xdr:rowOff>
    </xdr:from>
    <xdr:to>
      <xdr:col>15</xdr:col>
      <xdr:colOff>50800</xdr:colOff>
      <xdr:row>97</xdr:row>
      <xdr:rowOff>153358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307321"/>
          <a:ext cx="889000" cy="47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103930</xdr:rowOff>
    </xdr:from>
    <xdr:to>
      <xdr:col>15</xdr:col>
      <xdr:colOff>101600</xdr:colOff>
      <xdr:row>97</xdr:row>
      <xdr:rowOff>34080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25207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5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153358</xdr:rowOff>
    </xdr:from>
    <xdr:to>
      <xdr:col>10</xdr:col>
      <xdr:colOff>114300</xdr:colOff>
      <xdr:row>98</xdr:row>
      <xdr:rowOff>22313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84008"/>
          <a:ext cx="889000" cy="4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83128</xdr:rowOff>
    </xdr:from>
    <xdr:to>
      <xdr:col>10</xdr:col>
      <xdr:colOff>165100</xdr:colOff>
      <xdr:row>98</xdr:row>
      <xdr:rowOff>13278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1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29805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8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139134</xdr:rowOff>
    </xdr:from>
    <xdr:to>
      <xdr:col>6</xdr:col>
      <xdr:colOff>38100</xdr:colOff>
      <xdr:row>98</xdr:row>
      <xdr:rowOff>69284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6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85811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140849</xdr:rowOff>
    </xdr:from>
    <xdr:to>
      <xdr:col>24</xdr:col>
      <xdr:colOff>114300</xdr:colOff>
      <xdr:row>92</xdr:row>
      <xdr:rowOff>70999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574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163726</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59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74727</xdr:rowOff>
    </xdr:from>
    <xdr:to>
      <xdr:col>20</xdr:col>
      <xdr:colOff>38100</xdr:colOff>
      <xdr:row>96</xdr:row>
      <xdr:rowOff>4877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36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167454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45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140221</xdr:rowOff>
    </xdr:from>
    <xdr:to>
      <xdr:col>15</xdr:col>
      <xdr:colOff>101600</xdr:colOff>
      <xdr:row>95</xdr:row>
      <xdr:rowOff>70371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25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86898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03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102558</xdr:rowOff>
    </xdr:from>
    <xdr:to>
      <xdr:col>10</xdr:col>
      <xdr:colOff>165100</xdr:colOff>
      <xdr:row>98</xdr:row>
      <xdr:rowOff>32708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3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23835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2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142963</xdr:rowOff>
    </xdr:from>
    <xdr:to>
      <xdr:col>6</xdr:col>
      <xdr:colOff>38100</xdr:colOff>
      <xdr:row>98</xdr:row>
      <xdr:rowOff>73113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64240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6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145034</xdr:rowOff>
    </xdr:from>
    <xdr:to>
      <xdr:col>54</xdr:col>
      <xdr:colOff>189865</xdr:colOff>
      <xdr:row>38</xdr:row>
      <xdr:rowOff>141986</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59984"/>
          <a:ext cx="1270" cy="119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145813</xdr:rowOff>
    </xdr:from>
    <xdr:ext cx="378565"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6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141986</xdr:rowOff>
    </xdr:from>
    <xdr:to>
      <xdr:col>55</xdr:col>
      <xdr:colOff>88900</xdr:colOff>
      <xdr:row>38</xdr:row>
      <xdr:rowOff>141986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91711</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3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145034</xdr:rowOff>
    </xdr:from>
    <xdr:to>
      <xdr:col>55</xdr:col>
      <xdr:colOff>88900</xdr:colOff>
      <xdr:row>31</xdr:row>
      <xdr:rowOff>145034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59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92837</xdr:rowOff>
    </xdr:from>
    <xdr:to>
      <xdr:col>55</xdr:col>
      <xdr:colOff>0</xdr:colOff>
      <xdr:row>37</xdr:row>
      <xdr:rowOff>95695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436487"/>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55325</xdr:rowOff>
    </xdr:from>
    <xdr:ext cx="469744"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98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76898</xdr:rowOff>
    </xdr:from>
    <xdr:to>
      <xdr:col>55</xdr:col>
      <xdr:colOff>50800</xdr:colOff>
      <xdr:row>38</xdr:row>
      <xdr:rowOff>7048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2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69786</xdr:rowOff>
    </xdr:from>
    <xdr:to>
      <xdr:col>50</xdr:col>
      <xdr:colOff>114300</xdr:colOff>
      <xdr:row>37</xdr:row>
      <xdr:rowOff>95695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413436"/>
          <a:ext cx="8890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56896</xdr:rowOff>
    </xdr:from>
    <xdr:to>
      <xdr:col>50</xdr:col>
      <xdr:colOff>165100</xdr:colOff>
      <xdr:row>37</xdr:row>
      <xdr:rowOff>158496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149623</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04428" y="649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69786</xdr:rowOff>
    </xdr:from>
    <xdr:to>
      <xdr:col>45</xdr:col>
      <xdr:colOff>177800</xdr:colOff>
      <xdr:row>37</xdr:row>
      <xdr:rowOff>123317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413436"/>
          <a:ext cx="889000" cy="5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54991</xdr:rowOff>
    </xdr:from>
    <xdr:to>
      <xdr:col>46</xdr:col>
      <xdr:colOff>38100</xdr:colOff>
      <xdr:row>37</xdr:row>
      <xdr:rowOff>156591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147718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4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123317</xdr:rowOff>
    </xdr:from>
    <xdr:to>
      <xdr:col>41</xdr:col>
      <xdr:colOff>50800</xdr:colOff>
      <xdr:row>37</xdr:row>
      <xdr:rowOff>134747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46696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60325</xdr:rowOff>
    </xdr:from>
    <xdr:to>
      <xdr:col>41</xdr:col>
      <xdr:colOff>101600</xdr:colOff>
      <xdr:row>37</xdr:row>
      <xdr:rowOff>161925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7002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44895</xdr:rowOff>
    </xdr:from>
    <xdr:to>
      <xdr:col>36</xdr:col>
      <xdr:colOff>165100</xdr:colOff>
      <xdr:row>37</xdr:row>
      <xdr:rowOff>146495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163022</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16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42037</xdr:rowOff>
    </xdr:from>
    <xdr:to>
      <xdr:col>55</xdr:col>
      <xdr:colOff>50800</xdr:colOff>
      <xdr:row>37</xdr:row>
      <xdr:rowOff>143637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38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64914</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23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44895</xdr:rowOff>
    </xdr:from>
    <xdr:to>
      <xdr:col>50</xdr:col>
      <xdr:colOff>165100</xdr:colOff>
      <xdr:row>37</xdr:row>
      <xdr:rowOff>146495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38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163022</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616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18986</xdr:rowOff>
    </xdr:from>
    <xdr:to>
      <xdr:col>46</xdr:col>
      <xdr:colOff>38100</xdr:colOff>
      <xdr:row>37</xdr:row>
      <xdr:rowOff>120586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36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137113</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72517</xdr:rowOff>
    </xdr:from>
    <xdr:to>
      <xdr:col>41</xdr:col>
      <xdr:colOff>101600</xdr:colOff>
      <xdr:row>38</xdr:row>
      <xdr:rowOff>2667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41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165244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650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83947</xdr:rowOff>
    </xdr:from>
    <xdr:to>
      <xdr:col>36</xdr:col>
      <xdr:colOff>165100</xdr:colOff>
      <xdr:row>38</xdr:row>
      <xdr:rowOff>14097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42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5224</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652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12507</xdr:rowOff>
    </xdr:from>
    <xdr:to>
      <xdr:col>54</xdr:col>
      <xdr:colOff>189865</xdr:colOff>
      <xdr:row>58</xdr:row>
      <xdr:rowOff>38064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927907"/>
          <a:ext cx="1270" cy="105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41891</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998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38064</xdr:rowOff>
    </xdr:from>
    <xdr:to>
      <xdr:col>55</xdr:col>
      <xdr:colOff>88900</xdr:colOff>
      <xdr:row>58</xdr:row>
      <xdr:rowOff>38064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998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130634</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70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12507</xdr:rowOff>
    </xdr:from>
    <xdr:to>
      <xdr:col>55</xdr:col>
      <xdr:colOff>88900</xdr:colOff>
      <xdr:row>52</xdr:row>
      <xdr:rowOff>12507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92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79441</xdr:rowOff>
    </xdr:from>
    <xdr:to>
      <xdr:col>55</xdr:col>
      <xdr:colOff>0</xdr:colOff>
      <xdr:row>57</xdr:row>
      <xdr:rowOff>87762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852091"/>
          <a:ext cx="8382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4929</xdr:rowOff>
    </xdr:from>
    <xdr:ext cx="469744"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34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153502</xdr:rowOff>
    </xdr:from>
    <xdr:to>
      <xdr:col>55</xdr:col>
      <xdr:colOff>50800</xdr:colOff>
      <xdr:row>56</xdr:row>
      <xdr:rowOff>83652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87762</xdr:rowOff>
    </xdr:from>
    <xdr:to>
      <xdr:col>50</xdr:col>
      <xdr:colOff>114300</xdr:colOff>
      <xdr:row>57</xdr:row>
      <xdr:rowOff>100747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860412"/>
          <a:ext cx="8890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156749</xdr:rowOff>
    </xdr:from>
    <xdr:to>
      <xdr:col>50</xdr:col>
      <xdr:colOff>165100</xdr:colOff>
      <xdr:row>56</xdr:row>
      <xdr:rowOff>86899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58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103426</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404428" y="936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100747</xdr:rowOff>
    </xdr:from>
    <xdr:to>
      <xdr:col>45</xdr:col>
      <xdr:colOff>177800</xdr:colOff>
      <xdr:row>57</xdr:row>
      <xdr:rowOff>111765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873397"/>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32985</xdr:rowOff>
    </xdr:from>
    <xdr:to>
      <xdr:col>46</xdr:col>
      <xdr:colOff>38100</xdr:colOff>
      <xdr:row>56</xdr:row>
      <xdr:rowOff>134585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151112</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515428" y="940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103215</xdr:rowOff>
    </xdr:from>
    <xdr:to>
      <xdr:col>41</xdr:col>
      <xdr:colOff>50800</xdr:colOff>
      <xdr:row>57</xdr:row>
      <xdr:rowOff>111765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875865"/>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37054</xdr:rowOff>
    </xdr:from>
    <xdr:to>
      <xdr:col>41</xdr:col>
      <xdr:colOff>101600</xdr:colOff>
      <xdr:row>56</xdr:row>
      <xdr:rowOff>138654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155181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26428" y="941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36505</xdr:rowOff>
    </xdr:from>
    <xdr:to>
      <xdr:col>36</xdr:col>
      <xdr:colOff>165100</xdr:colOff>
      <xdr:row>56</xdr:row>
      <xdr:rowOff>138105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154632</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37428" y="94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28641</xdr:rowOff>
    </xdr:from>
    <xdr:to>
      <xdr:col>55</xdr:col>
      <xdr:colOff>50800</xdr:colOff>
      <xdr:row>57</xdr:row>
      <xdr:rowOff>130241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80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7068</xdr:rowOff>
    </xdr:from>
    <xdr:ext cx="469744"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77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36962</xdr:rowOff>
    </xdr:from>
    <xdr:to>
      <xdr:col>50</xdr:col>
      <xdr:colOff>165100</xdr:colOff>
      <xdr:row>57</xdr:row>
      <xdr:rowOff>138562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80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129689</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04428" y="990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49947</xdr:rowOff>
    </xdr:from>
    <xdr:to>
      <xdr:col>46</xdr:col>
      <xdr:colOff>38100</xdr:colOff>
      <xdr:row>57</xdr:row>
      <xdr:rowOff>151547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2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142674</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991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60965</xdr:rowOff>
    </xdr:from>
    <xdr:to>
      <xdr:col>41</xdr:col>
      <xdr:colOff>101600</xdr:colOff>
      <xdr:row>57</xdr:row>
      <xdr:rowOff>162565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3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153692</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428" y="99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52415</xdr:rowOff>
    </xdr:from>
    <xdr:to>
      <xdr:col>36</xdr:col>
      <xdr:colOff>165100</xdr:colOff>
      <xdr:row>57</xdr:row>
      <xdr:rowOff>154015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8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145142</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428" y="991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51102</xdr:rowOff>
    </xdr:from>
    <xdr:to>
      <xdr:col>54</xdr:col>
      <xdr:colOff>189865</xdr:colOff>
      <xdr:row>78</xdr:row>
      <xdr:rowOff>97867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24052"/>
          <a:ext cx="1270" cy="124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169229</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9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51102</xdr:rowOff>
    </xdr:from>
    <xdr:to>
      <xdr:col>55</xdr:col>
      <xdr:colOff>88900</xdr:colOff>
      <xdr:row>71</xdr:row>
      <xdr:rowOff>51102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2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59069</xdr:rowOff>
    </xdr:from>
    <xdr:to>
      <xdr:col>55</xdr:col>
      <xdr:colOff>0</xdr:colOff>
      <xdr:row>78</xdr:row>
      <xdr:rowOff>97867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32169"/>
          <a:ext cx="838200" cy="3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157791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845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134914</xdr:rowOff>
    </xdr:from>
    <xdr:to>
      <xdr:col>55</xdr:col>
      <xdr:colOff>50800</xdr:colOff>
      <xdr:row>76</xdr:row>
      <xdr:rowOff>65064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9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139995</xdr:rowOff>
    </xdr:from>
    <xdr:to>
      <xdr:col>50</xdr:col>
      <xdr:colOff>114300</xdr:colOff>
      <xdr:row>78</xdr:row>
      <xdr:rowOff>59069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41645"/>
          <a:ext cx="889000" cy="9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117508</xdr:rowOff>
    </xdr:from>
    <xdr:to>
      <xdr:col>50</xdr:col>
      <xdr:colOff>165100</xdr:colOff>
      <xdr:row>76</xdr:row>
      <xdr:rowOff>47658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97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64185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76736</xdr:rowOff>
    </xdr:from>
    <xdr:to>
      <xdr:col>45</xdr:col>
      <xdr:colOff>177800</xdr:colOff>
      <xdr:row>77</xdr:row>
      <xdr:rowOff>139995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278386"/>
          <a:ext cx="889000" cy="6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116855</xdr:rowOff>
    </xdr:from>
    <xdr:to>
      <xdr:col>46</xdr:col>
      <xdr:colOff>38100</xdr:colOff>
      <xdr:row>76</xdr:row>
      <xdr:rowOff>47005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9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63532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5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76736</xdr:rowOff>
    </xdr:from>
    <xdr:to>
      <xdr:col>41</xdr:col>
      <xdr:colOff>50800</xdr:colOff>
      <xdr:row>78</xdr:row>
      <xdr:rowOff>48293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278386"/>
          <a:ext cx="889000" cy="14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105882</xdr:rowOff>
    </xdr:from>
    <xdr:to>
      <xdr:col>41</xdr:col>
      <xdr:colOff>101600</xdr:colOff>
      <xdr:row>77</xdr:row>
      <xdr:rowOff>36032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52559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91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128513</xdr:rowOff>
    </xdr:from>
    <xdr:to>
      <xdr:col>36</xdr:col>
      <xdr:colOff>165100</xdr:colOff>
      <xdr:row>77</xdr:row>
      <xdr:rowOff>58663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75190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9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47067</xdr:rowOff>
    </xdr:from>
    <xdr:to>
      <xdr:col>55</xdr:col>
      <xdr:colOff>50800</xdr:colOff>
      <xdr:row>78</xdr:row>
      <xdr:rowOff>148667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2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133444</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3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8269</xdr:rowOff>
    </xdr:from>
    <xdr:to>
      <xdr:col>50</xdr:col>
      <xdr:colOff>165100</xdr:colOff>
      <xdr:row>78</xdr:row>
      <xdr:rowOff>109869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100996</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47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89195</xdr:rowOff>
    </xdr:from>
    <xdr:to>
      <xdr:col>46</xdr:col>
      <xdr:colOff>38100</xdr:colOff>
      <xdr:row>78</xdr:row>
      <xdr:rowOff>19345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10472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25936</xdr:rowOff>
    </xdr:from>
    <xdr:to>
      <xdr:col>41</xdr:col>
      <xdr:colOff>101600</xdr:colOff>
      <xdr:row>77</xdr:row>
      <xdr:rowOff>127536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2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118663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32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168943</xdr:rowOff>
    </xdr:from>
    <xdr:to>
      <xdr:col>36</xdr:col>
      <xdr:colOff>165100</xdr:colOff>
      <xdr:row>78</xdr:row>
      <xdr:rowOff>99093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7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90220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939</xdr:rowOff>
    </xdr:from>
    <xdr:to>
      <xdr:col>54</xdr:col>
      <xdr:colOff>189865</xdr:colOff>
      <xdr:row>99</xdr:row>
      <xdr:rowOff>100457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774339"/>
          <a:ext cx="1270" cy="1299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104284</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7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100457</xdr:rowOff>
    </xdr:from>
    <xdr:to>
      <xdr:col>55</xdr:col>
      <xdr:colOff>88900</xdr:colOff>
      <xdr:row>99</xdr:row>
      <xdr:rowOff>100457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7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119066</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54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939</xdr:rowOff>
    </xdr:from>
    <xdr:to>
      <xdr:col>55</xdr:col>
      <xdr:colOff>88900</xdr:colOff>
      <xdr:row>92</xdr:row>
      <xdr:rowOff>939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77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166599</xdr:rowOff>
    </xdr:from>
    <xdr:to>
      <xdr:col>55</xdr:col>
      <xdr:colOff>0</xdr:colOff>
      <xdr:row>96</xdr:row>
      <xdr:rowOff>105639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282899"/>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88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149365</xdr:rowOff>
    </xdr:from>
    <xdr:to>
      <xdr:col>55</xdr:col>
      <xdr:colOff>50800</xdr:colOff>
      <xdr:row>96</xdr:row>
      <xdr:rowOff>79515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4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93408</xdr:rowOff>
    </xdr:from>
    <xdr:to>
      <xdr:col>50</xdr:col>
      <xdr:colOff>114300</xdr:colOff>
      <xdr:row>94</xdr:row>
      <xdr:rowOff>166599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5695358"/>
          <a:ext cx="889000" cy="58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128067</xdr:rowOff>
    </xdr:from>
    <xdr:to>
      <xdr:col>50</xdr:col>
      <xdr:colOff>165100</xdr:colOff>
      <xdr:row>96</xdr:row>
      <xdr:rowOff>58217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1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49344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50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93408</xdr:rowOff>
    </xdr:from>
    <xdr:to>
      <xdr:col>45</xdr:col>
      <xdr:colOff>177800</xdr:colOff>
      <xdr:row>91</xdr:row>
      <xdr:rowOff>135967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5695358"/>
          <a:ext cx="889000" cy="4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95148</xdr:rowOff>
    </xdr:from>
    <xdr:to>
      <xdr:col>46</xdr:col>
      <xdr:colOff>38100</xdr:colOff>
      <xdr:row>96</xdr:row>
      <xdr:rowOff>25298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16425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7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135967</xdr:rowOff>
    </xdr:from>
    <xdr:to>
      <xdr:col>41</xdr:col>
      <xdr:colOff>50800</xdr:colOff>
      <xdr:row>92</xdr:row>
      <xdr:rowOff>36449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5737917"/>
          <a:ext cx="889000" cy="7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112027</xdr:rowOff>
    </xdr:from>
    <xdr:to>
      <xdr:col>41</xdr:col>
      <xdr:colOff>101600</xdr:colOff>
      <xdr:row>96</xdr:row>
      <xdr:rowOff>42177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39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33304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49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143459</xdr:rowOff>
    </xdr:from>
    <xdr:to>
      <xdr:col>36</xdr:col>
      <xdr:colOff>165100</xdr:colOff>
      <xdr:row>96</xdr:row>
      <xdr:rowOff>73609</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43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64736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52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54839</xdr:rowOff>
    </xdr:from>
    <xdr:to>
      <xdr:col>55</xdr:col>
      <xdr:colOff>50800</xdr:colOff>
      <xdr:row>96</xdr:row>
      <xdr:rowOff>156439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51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33266</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4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115799</xdr:rowOff>
    </xdr:from>
    <xdr:to>
      <xdr:col>50</xdr:col>
      <xdr:colOff>165100</xdr:colOff>
      <xdr:row>95</xdr:row>
      <xdr:rowOff>45949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23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62476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00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42608</xdr:rowOff>
    </xdr:from>
    <xdr:to>
      <xdr:col>46</xdr:col>
      <xdr:colOff>38100</xdr:colOff>
      <xdr:row>91</xdr:row>
      <xdr:rowOff>144208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564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160735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54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85167</xdr:rowOff>
    </xdr:from>
    <xdr:to>
      <xdr:col>41</xdr:col>
      <xdr:colOff>101600</xdr:colOff>
      <xdr:row>92</xdr:row>
      <xdr:rowOff>15317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568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31844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546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157099</xdr:rowOff>
    </xdr:from>
    <xdr:to>
      <xdr:col>36</xdr:col>
      <xdr:colOff>165100</xdr:colOff>
      <xdr:row>92</xdr:row>
      <xdr:rowOff>87249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575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103776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553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67528</xdr:rowOff>
    </xdr:from>
    <xdr:to>
      <xdr:col>85</xdr:col>
      <xdr:colOff>126364</xdr:colOff>
      <xdr:row>38</xdr:row>
      <xdr:rowOff>105301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11028"/>
          <a:ext cx="1269" cy="1409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109128</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2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105301</xdr:rowOff>
    </xdr:from>
    <xdr:to>
      <xdr:col>86</xdr:col>
      <xdr:colOff>25400</xdr:colOff>
      <xdr:row>38</xdr:row>
      <xdr:rowOff>105301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2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14205</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8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67528</xdr:rowOff>
    </xdr:from>
    <xdr:to>
      <xdr:col>86</xdr:col>
      <xdr:colOff>25400</xdr:colOff>
      <xdr:row>30</xdr:row>
      <xdr:rowOff>67528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105301</xdr:rowOff>
    </xdr:from>
    <xdr:to>
      <xdr:col>85</xdr:col>
      <xdr:colOff>127000</xdr:colOff>
      <xdr:row>39</xdr:row>
      <xdr:rowOff>25836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620401"/>
          <a:ext cx="838200" cy="9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4008</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833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152581</xdr:rowOff>
    </xdr:from>
    <xdr:to>
      <xdr:col>85</xdr:col>
      <xdr:colOff>177800</xdr:colOff>
      <xdr:row>35</xdr:row>
      <xdr:rowOff>82731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598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99532</xdr:rowOff>
    </xdr:from>
    <xdr:to>
      <xdr:col>81</xdr:col>
      <xdr:colOff>50800</xdr:colOff>
      <xdr:row>39</xdr:row>
      <xdr:rowOff>25836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614632"/>
          <a:ext cx="889000" cy="9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20755</xdr:rowOff>
    </xdr:from>
    <xdr:to>
      <xdr:col>81</xdr:col>
      <xdr:colOff>101600</xdr:colOff>
      <xdr:row>35</xdr:row>
      <xdr:rowOff>122355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02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138882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79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93980</xdr:rowOff>
    </xdr:from>
    <xdr:to>
      <xdr:col>76</xdr:col>
      <xdr:colOff>114300</xdr:colOff>
      <xdr:row>38</xdr:row>
      <xdr:rowOff>99532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609080"/>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31423</xdr:rowOff>
    </xdr:from>
    <xdr:to>
      <xdr:col>76</xdr:col>
      <xdr:colOff>165100</xdr:colOff>
      <xdr:row>34</xdr:row>
      <xdr:rowOff>133023</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586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149550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93653</xdr:rowOff>
    </xdr:from>
    <xdr:to>
      <xdr:col>71</xdr:col>
      <xdr:colOff>177800</xdr:colOff>
      <xdr:row>38</xdr:row>
      <xdr:rowOff>93980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608753"/>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13680</xdr:rowOff>
    </xdr:from>
    <xdr:to>
      <xdr:col>72</xdr:col>
      <xdr:colOff>38100</xdr:colOff>
      <xdr:row>35</xdr:row>
      <xdr:rowOff>115280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01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131807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78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64407</xdr:rowOff>
    </xdr:from>
    <xdr:to>
      <xdr:col>67</xdr:col>
      <xdr:colOff>101600</xdr:colOff>
      <xdr:row>35</xdr:row>
      <xdr:rowOff>166007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11084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54501</xdr:rowOff>
    </xdr:from>
    <xdr:to>
      <xdr:col>85</xdr:col>
      <xdr:colOff>177800</xdr:colOff>
      <xdr:row>38</xdr:row>
      <xdr:rowOff>156101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5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140878</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4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146486</xdr:rowOff>
    </xdr:from>
    <xdr:to>
      <xdr:col>81</xdr:col>
      <xdr:colOff>101600</xdr:colOff>
      <xdr:row>39</xdr:row>
      <xdr:rowOff>76636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66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67763</xdr:rowOff>
    </xdr:from>
    <xdr:ext cx="469744"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46428" y="675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48732</xdr:rowOff>
    </xdr:from>
    <xdr:to>
      <xdr:col>76</xdr:col>
      <xdr:colOff>165100</xdr:colOff>
      <xdr:row>38</xdr:row>
      <xdr:rowOff>150332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56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141459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65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43180</xdr:rowOff>
    </xdr:from>
    <xdr:to>
      <xdr:col>72</xdr:col>
      <xdr:colOff>38100</xdr:colOff>
      <xdr:row>38</xdr:row>
      <xdr:rowOff>144780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135907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65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42853</xdr:rowOff>
    </xdr:from>
    <xdr:to>
      <xdr:col>67</xdr:col>
      <xdr:colOff>101600</xdr:colOff>
      <xdr:row>38</xdr:row>
      <xdr:rowOff>144453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5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135580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65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65993</xdr:rowOff>
    </xdr:from>
    <xdr:to>
      <xdr:col>85</xdr:col>
      <xdr:colOff>126364</xdr:colOff>
      <xdr:row>58</xdr:row>
      <xdr:rowOff>31344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981393"/>
          <a:ext cx="1269" cy="99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35171</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7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31344</xdr:rowOff>
    </xdr:from>
    <xdr:to>
      <xdr:col>86</xdr:col>
      <xdr:colOff>25400</xdr:colOff>
      <xdr:row>58</xdr:row>
      <xdr:rowOff>31344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7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12670</xdr:rowOff>
    </xdr:from>
    <xdr:ext cx="534377"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75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67,757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65993</xdr:rowOff>
    </xdr:from>
    <xdr:to>
      <xdr:col>86</xdr:col>
      <xdr:colOff>25400</xdr:colOff>
      <xdr:row>52</xdr:row>
      <xdr:rowOff>65993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157629</xdr:rowOff>
    </xdr:from>
    <xdr:to>
      <xdr:col>85</xdr:col>
      <xdr:colOff>127000</xdr:colOff>
      <xdr:row>54</xdr:row>
      <xdr:rowOff>164291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415929"/>
          <a:ext cx="838200" cy="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94726</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524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116299</xdr:rowOff>
    </xdr:from>
    <xdr:to>
      <xdr:col>85</xdr:col>
      <xdr:colOff>177800</xdr:colOff>
      <xdr:row>56</xdr:row>
      <xdr:rowOff>46449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4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156192</xdr:rowOff>
    </xdr:from>
    <xdr:to>
      <xdr:col>81</xdr:col>
      <xdr:colOff>50800</xdr:colOff>
      <xdr:row>54</xdr:row>
      <xdr:rowOff>157629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071592"/>
          <a:ext cx="889000" cy="34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161203</xdr:rowOff>
    </xdr:from>
    <xdr:to>
      <xdr:col>81</xdr:col>
      <xdr:colOff>101600</xdr:colOff>
      <xdr:row>56</xdr:row>
      <xdr:rowOff>91353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59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82480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68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24649</xdr:rowOff>
    </xdr:from>
    <xdr:to>
      <xdr:col>76</xdr:col>
      <xdr:colOff>114300</xdr:colOff>
      <xdr:row>52</xdr:row>
      <xdr:rowOff>156192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8768599"/>
          <a:ext cx="889000" cy="30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109539</xdr:rowOff>
    </xdr:from>
    <xdr:to>
      <xdr:col>76</xdr:col>
      <xdr:colOff>165100</xdr:colOff>
      <xdr:row>55</xdr:row>
      <xdr:rowOff>39689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36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30816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46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24649</xdr:rowOff>
    </xdr:from>
    <xdr:to>
      <xdr:col>71</xdr:col>
      <xdr:colOff>177800</xdr:colOff>
      <xdr:row>54</xdr:row>
      <xdr:rowOff>108121</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8768599"/>
          <a:ext cx="889000" cy="59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117442</xdr:rowOff>
    </xdr:from>
    <xdr:to>
      <xdr:col>72</xdr:col>
      <xdr:colOff>38100</xdr:colOff>
      <xdr:row>56</xdr:row>
      <xdr:rowOff>47592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5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38719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6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154966</xdr:rowOff>
    </xdr:from>
    <xdr:to>
      <xdr:col>67</xdr:col>
      <xdr:colOff>101600</xdr:colOff>
      <xdr:row>57</xdr:row>
      <xdr:rowOff>85116</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76243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8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113491</xdr:rowOff>
    </xdr:from>
    <xdr:to>
      <xdr:col>85</xdr:col>
      <xdr:colOff>177800</xdr:colOff>
      <xdr:row>55</xdr:row>
      <xdr:rowOff>43641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37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136368</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2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106829</xdr:rowOff>
    </xdr:from>
    <xdr:to>
      <xdr:col>81</xdr:col>
      <xdr:colOff>101600</xdr:colOff>
      <xdr:row>55</xdr:row>
      <xdr:rowOff>36979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36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53506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14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105392</xdr:rowOff>
    </xdr:from>
    <xdr:to>
      <xdr:col>76</xdr:col>
      <xdr:colOff>165100</xdr:colOff>
      <xdr:row>53</xdr:row>
      <xdr:rowOff>35542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0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52069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879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145299</xdr:rowOff>
    </xdr:from>
    <xdr:to>
      <xdr:col>72</xdr:col>
      <xdr:colOff>38100</xdr:colOff>
      <xdr:row>51</xdr:row>
      <xdr:rowOff>75449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871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49</xdr:row>
      <xdr:rowOff>91976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849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57321</xdr:rowOff>
    </xdr:from>
    <xdr:to>
      <xdr:col>67</xdr:col>
      <xdr:colOff>101600</xdr:colOff>
      <xdr:row>54</xdr:row>
      <xdr:rowOff>158921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3998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09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51506</xdr:rowOff>
    </xdr:from>
    <xdr:to>
      <xdr:col>85</xdr:col>
      <xdr:colOff>126364</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53006"/>
          <a:ext cx="1269" cy="145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169633</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2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51506</xdr:rowOff>
    </xdr:from>
    <xdr:to>
      <xdr:col>86</xdr:col>
      <xdr:colOff>25400</xdr:colOff>
      <xdr:row>70</xdr:row>
      <xdr:rowOff>51506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5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126773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156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103896</xdr:rowOff>
    </xdr:from>
    <xdr:to>
      <xdr:col>85</xdr:col>
      <xdr:colOff>177800</xdr:colOff>
      <xdr:row>78</xdr:row>
      <xdr:rowOff>34046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30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83733</xdr:rowOff>
    </xdr:from>
    <xdr:to>
      <xdr:col>81</xdr:col>
      <xdr:colOff>101600</xdr:colOff>
      <xdr:row>78</xdr:row>
      <xdr:rowOff>13883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30410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47935</xdr:rowOff>
    </xdr:from>
    <xdr:to>
      <xdr:col>76</xdr:col>
      <xdr:colOff>165100</xdr:colOff>
      <xdr:row>77</xdr:row>
      <xdr:rowOff>149535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2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166062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0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108148</xdr:rowOff>
    </xdr:from>
    <xdr:to>
      <xdr:col>72</xdr:col>
      <xdr:colOff>38100</xdr:colOff>
      <xdr:row>78</xdr:row>
      <xdr:rowOff>38298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30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54825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08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132014</xdr:rowOff>
    </xdr:from>
    <xdr:to>
      <xdr:col>67</xdr:col>
      <xdr:colOff>101600</xdr:colOff>
      <xdr:row>78</xdr:row>
      <xdr:rowOff>62164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78691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10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76415</xdr:rowOff>
    </xdr:from>
    <xdr:to>
      <xdr:col>85</xdr:col>
      <xdr:colOff>126364</xdr:colOff>
      <xdr:row>98</xdr:row>
      <xdr:rowOff>50394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678365"/>
          <a:ext cx="1269" cy="117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54221</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5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50394</xdr:rowOff>
    </xdr:from>
    <xdr:to>
      <xdr:col>86</xdr:col>
      <xdr:colOff>25400</xdr:colOff>
      <xdr:row>98</xdr:row>
      <xdr:rowOff>50394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85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23092</xdr:rowOff>
    </xdr:from>
    <xdr:ext cx="534377"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4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76415</xdr:rowOff>
    </xdr:from>
    <xdr:to>
      <xdr:col>86</xdr:col>
      <xdr:colOff>25400</xdr:colOff>
      <xdr:row>91</xdr:row>
      <xdr:rowOff>76415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6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66339</xdr:rowOff>
    </xdr:from>
    <xdr:to>
      <xdr:col>85</xdr:col>
      <xdr:colOff>127000</xdr:colOff>
      <xdr:row>97</xdr:row>
      <xdr:rowOff>73273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696989"/>
          <a:ext cx="8382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12107</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28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160680</xdr:rowOff>
    </xdr:from>
    <xdr:to>
      <xdr:col>85</xdr:col>
      <xdr:colOff>177800</xdr:colOff>
      <xdr:row>95</xdr:row>
      <xdr:rowOff>90830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73273</xdr:rowOff>
    </xdr:from>
    <xdr:to>
      <xdr:col>81</xdr:col>
      <xdr:colOff>50800</xdr:colOff>
      <xdr:row>97</xdr:row>
      <xdr:rowOff>89979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703923"/>
          <a:ext cx="889000" cy="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143935</xdr:rowOff>
    </xdr:from>
    <xdr:to>
      <xdr:col>81</xdr:col>
      <xdr:colOff>101600</xdr:colOff>
      <xdr:row>95</xdr:row>
      <xdr:rowOff>74085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90612</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3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84989</xdr:rowOff>
    </xdr:from>
    <xdr:to>
      <xdr:col>76</xdr:col>
      <xdr:colOff>114300</xdr:colOff>
      <xdr:row>97</xdr:row>
      <xdr:rowOff>89979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715639"/>
          <a:ext cx="8890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169044</xdr:rowOff>
    </xdr:from>
    <xdr:to>
      <xdr:col>76</xdr:col>
      <xdr:colOff>165100</xdr:colOff>
      <xdr:row>95</xdr:row>
      <xdr:rowOff>99194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115721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06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84989</xdr:rowOff>
    </xdr:from>
    <xdr:to>
      <xdr:col>71</xdr:col>
      <xdr:colOff>177800</xdr:colOff>
      <xdr:row>97</xdr:row>
      <xdr:rowOff>92704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715639"/>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148603</xdr:rowOff>
    </xdr:from>
    <xdr:to>
      <xdr:col>72</xdr:col>
      <xdr:colOff>38100</xdr:colOff>
      <xdr:row>95</xdr:row>
      <xdr:rowOff>78753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95280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0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159880</xdr:rowOff>
    </xdr:from>
    <xdr:to>
      <xdr:col>67</xdr:col>
      <xdr:colOff>101600</xdr:colOff>
      <xdr:row>95</xdr:row>
      <xdr:rowOff>90030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106557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0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15539</xdr:rowOff>
    </xdr:from>
    <xdr:to>
      <xdr:col>85</xdr:col>
      <xdr:colOff>177800</xdr:colOff>
      <xdr:row>97</xdr:row>
      <xdr:rowOff>117139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64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165416</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62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22473</xdr:rowOff>
    </xdr:from>
    <xdr:to>
      <xdr:col>81</xdr:col>
      <xdr:colOff>101600</xdr:colOff>
      <xdr:row>97</xdr:row>
      <xdr:rowOff>124073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6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115200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74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39179</xdr:rowOff>
    </xdr:from>
    <xdr:to>
      <xdr:col>76</xdr:col>
      <xdr:colOff>165100</xdr:colOff>
      <xdr:row>97</xdr:row>
      <xdr:rowOff>140779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66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131906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76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34189</xdr:rowOff>
    </xdr:from>
    <xdr:to>
      <xdr:col>72</xdr:col>
      <xdr:colOff>38100</xdr:colOff>
      <xdr:row>97</xdr:row>
      <xdr:rowOff>135789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66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126916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7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41904</xdr:rowOff>
    </xdr:from>
    <xdr:to>
      <xdr:col>67</xdr:col>
      <xdr:colOff>101600</xdr:colOff>
      <xdr:row>97</xdr:row>
      <xdr:rowOff>143504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6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134631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76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4826</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491226"/>
          <a:ext cx="1269"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122953</xdr:rowOff>
    </xdr:from>
    <xdr:ext cx="378565"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266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4826</xdr:rowOff>
    </xdr:from>
    <xdr:to>
      <xdr:col>116</xdr:col>
      <xdr:colOff>152400</xdr:colOff>
      <xdr:row>32</xdr:row>
      <xdr:rowOff>4826</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49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162069</xdr:rowOff>
    </xdr:from>
    <xdr:ext cx="313932"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334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118618</xdr:rowOff>
    </xdr:from>
    <xdr:to>
      <xdr:col>112</xdr:col>
      <xdr:colOff>38100</xdr:colOff>
      <xdr:row>38</xdr:row>
      <xdr:rowOff>48768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65295</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66333" y="6237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34036</xdr:rowOff>
    </xdr:from>
    <xdr:to>
      <xdr:col>107</xdr:col>
      <xdr:colOff>101600</xdr:colOff>
      <xdr:row>36</xdr:row>
      <xdr:rowOff>135636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152163</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598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88900</xdr:rowOff>
    </xdr:from>
    <xdr:to>
      <xdr:col>102</xdr:col>
      <xdr:colOff>165100</xdr:colOff>
      <xdr:row>32</xdr:row>
      <xdr:rowOff>19050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54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30</xdr:row>
      <xdr:rowOff>35577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517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127017</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最も大きな割合を占める民生費は、住民一人当たり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155,564</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6,154</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円の減少となっている。これは、令和３年度に創設された子育て世帯や住民税非課税世帯等への臨時特別給付金の終了したことなどが要因となっている。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衛生費は、住民一人当たり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48,091</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10,843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円の大幅な増加となっている。これは、令和４年度に清掃施設整備基金へ大きく積立をしたことが主な要因となっている。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土木費は住民一人当たり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41,894</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solidFill>
                <a:schemeClr val="tx1"/>
              </a:solidFill>
              <a:latin typeface="ＭＳ Ｐゴシック" panose="020B0600070205080204" pitchFamily="50" charset="-128"/>
              <a:ea typeface="ＭＳ Ｐゴシック" panose="020B0600070205080204" pitchFamily="50" charset="-128"/>
            </a:rPr>
            <a:t>7,400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円の減少となっている。これは、令和３年度の都市基盤整備事業基金積立が多額であったこと、南明治第一土地区画整理事業が終盤となっていることが要因である。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愛知県安城市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財政調整基金残高は、令和３年度の決算剰余金の積立を行ったことなどにより増加した。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実質収支額は安定的に黒字を確保しており、令和４年度は４１億円余であった。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は、令和４年度において、令和３年度と比べ大型の給付金の給付事業が終了したことにより国庫支出金の減少等などにより実質収支が減少したこともあり黒字幅が減少したことにより、赤字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愛知県安城市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連結する全会計が黒字決算のため赤字は発生しておらず、財政状況は良好であると判断できる。</a:t>
          </a:r>
        </a:p>
        <a:p>
          <a:r>
            <a:rPr kumimoji="1" lang="ja-JP" altLang="en-US" sz="1400">
              <a:latin typeface="ＭＳ ゴシック" pitchFamily="49" charset="-128"/>
              <a:ea typeface="ＭＳ ゴシック" pitchFamily="49" charset="-128"/>
            </a:rPr>
            <a:t>今後とも各会計において、健全な財政運営を務めていく。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77077128</v>
      </c>
      <c r="BO4" s="371"/>
      <c r="BP4" s="371"/>
      <c r="BQ4" s="371"/>
      <c r="BR4" s="371"/>
      <c r="BS4" s="371"/>
      <c r="BT4" s="371"/>
      <c r="BU4" s="372"/>
      <c r="BV4" s="370">
        <v>79558012</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9.6</v>
      </c>
      <c r="CU4" s="377"/>
      <c r="CV4" s="377"/>
      <c r="CW4" s="377"/>
      <c r="CX4" s="377"/>
      <c r="CY4" s="377"/>
      <c r="CZ4" s="377"/>
      <c r="DA4" s="378"/>
      <c r="DB4" s="376">
        <v>10.9</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72155007</v>
      </c>
      <c r="BO5" s="408"/>
      <c r="BP5" s="408"/>
      <c r="BQ5" s="408"/>
      <c r="BR5" s="408"/>
      <c r="BS5" s="408"/>
      <c r="BT5" s="408"/>
      <c r="BU5" s="409"/>
      <c r="BV5" s="407">
        <v>74125257</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80.400000000000006</v>
      </c>
      <c r="CU5" s="405"/>
      <c r="CV5" s="405"/>
      <c r="CW5" s="405"/>
      <c r="CX5" s="405"/>
      <c r="CY5" s="405"/>
      <c r="CZ5" s="405"/>
      <c r="DA5" s="406"/>
      <c r="DB5" s="404">
        <v>81.900000000000006</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4922121</v>
      </c>
      <c r="BO6" s="408"/>
      <c r="BP6" s="408"/>
      <c r="BQ6" s="408"/>
      <c r="BR6" s="408"/>
      <c r="BS6" s="408"/>
      <c r="BT6" s="408"/>
      <c r="BU6" s="409"/>
      <c r="BV6" s="407">
        <v>5432755</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80.400000000000006</v>
      </c>
      <c r="CU6" s="445"/>
      <c r="CV6" s="445"/>
      <c r="CW6" s="445"/>
      <c r="CX6" s="445"/>
      <c r="CY6" s="445"/>
      <c r="CZ6" s="445"/>
      <c r="DA6" s="446"/>
      <c r="DB6" s="444">
        <v>81.900000000000006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96</v>
      </c>
      <c r="AV7" s="440"/>
      <c r="AW7" s="440"/>
      <c r="AX7" s="440"/>
      <c r="AY7" s="441" t="s">
        <v>108</v>
      </c>
      <c r="AZ7" s="442"/>
      <c r="BA7" s="442"/>
      <c r="BB7" s="442"/>
      <c r="BC7" s="442"/>
      <c r="BD7" s="442"/>
      <c r="BE7" s="442"/>
      <c r="BF7" s="442"/>
      <c r="BG7" s="442"/>
      <c r="BH7" s="442"/>
      <c r="BI7" s="442"/>
      <c r="BJ7" s="442"/>
      <c r="BK7" s="442"/>
      <c r="BL7" s="442"/>
      <c r="BM7" s="443"/>
      <c r="BN7" s="407">
        <v>819581</v>
      </c>
      <c r="BO7" s="408"/>
      <c r="BP7" s="408"/>
      <c r="BQ7" s="408"/>
      <c r="BR7" s="408"/>
      <c r="BS7" s="408"/>
      <c r="BT7" s="408"/>
      <c r="BU7" s="409"/>
      <c r="BV7" s="407">
        <v>928403</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42823311</v>
      </c>
      <c r="CU7" s="408"/>
      <c r="CV7" s="408"/>
      <c r="CW7" s="408"/>
      <c r="CX7" s="408"/>
      <c r="CY7" s="408"/>
      <c r="CZ7" s="408"/>
      <c r="DA7" s="409"/>
      <c r="DB7" s="407">
        <v>41405589</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4102540</v>
      </c>
      <c r="BO8" s="408"/>
      <c r="BP8" s="408"/>
      <c r="BQ8" s="408"/>
      <c r="BR8" s="408"/>
      <c r="BS8" s="408"/>
      <c r="BT8" s="408"/>
      <c r="BU8" s="409"/>
      <c r="BV8" s="407">
        <v>4504352</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1.23</v>
      </c>
      <c r="CU8" s="448"/>
      <c r="CV8" s="448"/>
      <c r="CW8" s="448"/>
      <c r="CX8" s="448"/>
      <c r="CY8" s="448"/>
      <c r="CZ8" s="448"/>
      <c r="DA8" s="449"/>
      <c r="DB8" s="447">
        <v>1.26</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187990</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-401812</v>
      </c>
      <c r="BO9" s="408"/>
      <c r="BP9" s="408"/>
      <c r="BQ9" s="408"/>
      <c r="BR9" s="408"/>
      <c r="BS9" s="408"/>
      <c r="BT9" s="408"/>
      <c r="BU9" s="409"/>
      <c r="BV9" s="407">
        <v>83264</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5.8</v>
      </c>
      <c r="CU9" s="405"/>
      <c r="CV9" s="405"/>
      <c r="CW9" s="405"/>
      <c r="CX9" s="405"/>
      <c r="CY9" s="405"/>
      <c r="CZ9" s="405"/>
      <c r="DA9" s="406"/>
      <c r="DB9" s="404">
        <v>5.6</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184140</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324340</v>
      </c>
      <c r="BO10" s="408"/>
      <c r="BP10" s="408"/>
      <c r="BQ10" s="408"/>
      <c r="BR10" s="408"/>
      <c r="BS10" s="408"/>
      <c r="BT10" s="408"/>
      <c r="BU10" s="409"/>
      <c r="BV10" s="407">
        <v>2228181</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123</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188843</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123</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1630822</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181129</v>
      </c>
      <c r="S13" s="492"/>
      <c r="T13" s="492"/>
      <c r="U13" s="492"/>
      <c r="V13" s="493"/>
      <c r="W13" s="423" t="s">
        <v>141</v>
      </c>
      <c r="X13" s="424"/>
      <c r="Y13" s="424"/>
      <c r="Z13" s="424"/>
      <c r="AA13" s="424"/>
      <c r="AB13" s="414"/>
      <c r="AC13" s="458">
        <v>1948</v>
      </c>
      <c r="AD13" s="459"/>
      <c r="AE13" s="459"/>
      <c r="AF13" s="459"/>
      <c r="AG13" s="501"/>
      <c r="AH13" s="458">
        <v>2243</v>
      </c>
      <c r="AI13" s="459"/>
      <c r="AJ13" s="459"/>
      <c r="AK13" s="459"/>
      <c r="AL13" s="460"/>
      <c r="AM13" s="436" t="s">
        <v>142</v>
      </c>
      <c r="AN13" s="437"/>
      <c r="AO13" s="437"/>
      <c r="AP13" s="437"/>
      <c r="AQ13" s="437"/>
      <c r="AR13" s="437"/>
      <c r="AS13" s="437"/>
      <c r="AT13" s="438"/>
      <c r="AU13" s="439" t="s">
        <v>104</v>
      </c>
      <c r="AV13" s="440"/>
      <c r="AW13" s="440"/>
      <c r="AX13" s="440"/>
      <c r="AY13" s="441" t="s">
        <v>143</v>
      </c>
      <c r="AZ13" s="442"/>
      <c r="BA13" s="442"/>
      <c r="BB13" s="442"/>
      <c r="BC13" s="442"/>
      <c r="BD13" s="442"/>
      <c r="BE13" s="442"/>
      <c r="BF13" s="442"/>
      <c r="BG13" s="442"/>
      <c r="BH13" s="442"/>
      <c r="BI13" s="442"/>
      <c r="BJ13" s="442"/>
      <c r="BK13" s="442"/>
      <c r="BL13" s="442"/>
      <c r="BM13" s="443"/>
      <c r="BN13" s="407">
        <v>-77472</v>
      </c>
      <c r="BO13" s="408"/>
      <c r="BP13" s="408"/>
      <c r="BQ13" s="408"/>
      <c r="BR13" s="408"/>
      <c r="BS13" s="408"/>
      <c r="BT13" s="408"/>
      <c r="BU13" s="409"/>
      <c r="BV13" s="407">
        <v>680623</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0.4</v>
      </c>
      <c r="CU13" s="405"/>
      <c r="CV13" s="405"/>
      <c r="CW13" s="405"/>
      <c r="CX13" s="405"/>
      <c r="CY13" s="405"/>
      <c r="CZ13" s="405"/>
      <c r="DA13" s="406"/>
      <c r="DB13" s="404">
        <v>0.4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189334</v>
      </c>
      <c r="S14" s="492"/>
      <c r="T14" s="492"/>
      <c r="U14" s="492"/>
      <c r="V14" s="493"/>
      <c r="W14" s="397"/>
      <c r="X14" s="398"/>
      <c r="Y14" s="398"/>
      <c r="Z14" s="398"/>
      <c r="AA14" s="398"/>
      <c r="AB14" s="387"/>
      <c r="AC14" s="494">
        <v>2.2000000000000002</v>
      </c>
      <c r="AD14" s="495"/>
      <c r="AE14" s="495"/>
      <c r="AF14" s="495"/>
      <c r="AG14" s="496"/>
      <c r="AH14" s="494">
        <v>2.6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131</v>
      </c>
      <c r="CU14" s="506"/>
      <c r="CV14" s="506"/>
      <c r="CW14" s="506"/>
      <c r="CX14" s="506"/>
      <c r="CY14" s="506"/>
      <c r="CZ14" s="506"/>
      <c r="DA14" s="507"/>
      <c r="DB14" s="505" t="s">
        <v>131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181885</v>
      </c>
      <c r="S15" s="492"/>
      <c r="T15" s="492"/>
      <c r="U15" s="492"/>
      <c r="V15" s="493"/>
      <c r="W15" s="423" t="s">
        <v>147</v>
      </c>
      <c r="X15" s="424"/>
      <c r="Y15" s="424"/>
      <c r="Z15" s="424"/>
      <c r="AA15" s="424"/>
      <c r="AB15" s="414"/>
      <c r="AC15" s="458">
        <v>36861</v>
      </c>
      <c r="AD15" s="459"/>
      <c r="AE15" s="459"/>
      <c r="AF15" s="459"/>
      <c r="AG15" s="501"/>
      <c r="AH15" s="458">
        <v>38343</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33413049</v>
      </c>
      <c r="BO15" s="371"/>
      <c r="BP15" s="371"/>
      <c r="BQ15" s="371"/>
      <c r="BR15" s="371"/>
      <c r="BS15" s="371"/>
      <c r="BT15" s="371"/>
      <c r="BU15" s="372"/>
      <c r="BV15" s="370">
        <v>32206679</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42.5</v>
      </c>
      <c r="AD16" s="495"/>
      <c r="AE16" s="495"/>
      <c r="AF16" s="495"/>
      <c r="AG16" s="496"/>
      <c r="AH16" s="494">
        <v>43.6</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26698460</v>
      </c>
      <c r="BO16" s="408"/>
      <c r="BP16" s="408"/>
      <c r="BQ16" s="408"/>
      <c r="BR16" s="408"/>
      <c r="BS16" s="408"/>
      <c r="BT16" s="408"/>
      <c r="BU16" s="409"/>
      <c r="BV16" s="407">
        <v>26997044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48007</v>
      </c>
      <c r="AD17" s="459"/>
      <c r="AE17" s="459"/>
      <c r="AF17" s="459"/>
      <c r="AG17" s="501"/>
      <c r="AH17" s="458">
        <v>47343</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42823311</v>
      </c>
      <c r="BO17" s="408"/>
      <c r="BP17" s="408"/>
      <c r="BQ17" s="408"/>
      <c r="BR17" s="408"/>
      <c r="BS17" s="408"/>
      <c r="BT17" s="408"/>
      <c r="BU17" s="409"/>
      <c r="BV17" s="407">
        <v>41405589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157</v>
      </c>
      <c r="C18" s="450"/>
      <c r="D18" s="450"/>
      <c r="E18" s="530"/>
      <c r="F18" s="530"/>
      <c r="G18" s="530"/>
      <c r="H18" s="530"/>
      <c r="I18" s="530"/>
      <c r="J18" s="530"/>
      <c r="K18" s="530"/>
      <c r="L18" s="531">
        <v>86.05</v>
      </c>
      <c r="M18" s="531"/>
      <c r="N18" s="531"/>
      <c r="O18" s="531"/>
      <c r="P18" s="531"/>
      <c r="Q18" s="531"/>
      <c r="R18" s="532"/>
      <c r="S18" s="532"/>
      <c r="T18" s="532"/>
      <c r="U18" s="532"/>
      <c r="V18" s="533"/>
      <c r="W18" s="425"/>
      <c r="X18" s="426"/>
      <c r="Y18" s="426"/>
      <c r="Z18" s="426"/>
      <c r="AA18" s="426"/>
      <c r="AB18" s="417"/>
      <c r="AC18" s="534">
        <v>55.3</v>
      </c>
      <c r="AD18" s="535"/>
      <c r="AE18" s="535"/>
      <c r="AF18" s="535"/>
      <c r="AG18" s="536"/>
      <c r="AH18" s="534">
        <v>53.8</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36646820</v>
      </c>
      <c r="BO18" s="408"/>
      <c r="BP18" s="408"/>
      <c r="BQ18" s="408"/>
      <c r="BR18" s="408"/>
      <c r="BS18" s="408"/>
      <c r="BT18" s="408"/>
      <c r="BU18" s="409"/>
      <c r="BV18" s="407">
        <v>35639287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159</v>
      </c>
      <c r="C19" s="450"/>
      <c r="D19" s="450"/>
      <c r="E19" s="530"/>
      <c r="F19" s="530"/>
      <c r="G19" s="530"/>
      <c r="H19" s="530"/>
      <c r="I19" s="530"/>
      <c r="J19" s="530"/>
      <c r="K19" s="530"/>
      <c r="L19" s="538">
        <v>2185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54449411</v>
      </c>
      <c r="BO19" s="408"/>
      <c r="BP19" s="408"/>
      <c r="BQ19" s="408"/>
      <c r="BR19" s="408"/>
      <c r="BS19" s="408"/>
      <c r="BT19" s="408"/>
      <c r="BU19" s="409"/>
      <c r="BV19" s="407">
        <v>54583931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161</v>
      </c>
      <c r="C20" s="450"/>
      <c r="D20" s="450"/>
      <c r="E20" s="530"/>
      <c r="F20" s="530"/>
      <c r="G20" s="530"/>
      <c r="H20" s="530"/>
      <c r="I20" s="530"/>
      <c r="J20" s="530"/>
      <c r="K20" s="530"/>
      <c r="L20" s="538">
        <v>75310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16423307</v>
      </c>
      <c r="BO22" s="371"/>
      <c r="BP22" s="371"/>
      <c r="BQ22" s="371"/>
      <c r="BR22" s="371"/>
      <c r="BS22" s="371"/>
      <c r="BT22" s="371"/>
      <c r="BU22" s="372"/>
      <c r="BV22" s="370">
        <v>17830434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1405563</v>
      </c>
      <c r="BO23" s="408"/>
      <c r="BP23" s="408"/>
      <c r="BQ23" s="408"/>
      <c r="BR23" s="408"/>
      <c r="BS23" s="408"/>
      <c r="BT23" s="408"/>
      <c r="BU23" s="409"/>
      <c r="BV23" s="407">
        <v>1941032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171</v>
      </c>
      <c r="F24" s="437"/>
      <c r="G24" s="437"/>
      <c r="H24" s="437"/>
      <c r="I24" s="437"/>
      <c r="J24" s="437"/>
      <c r="K24" s="438"/>
      <c r="L24" s="458">
        <v>1</v>
      </c>
      <c r="M24" s="459"/>
      <c r="N24" s="459"/>
      <c r="O24" s="459"/>
      <c r="P24" s="501"/>
      <c r="Q24" s="458">
        <v>10410</v>
      </c>
      <c r="R24" s="459"/>
      <c r="S24" s="459"/>
      <c r="T24" s="459"/>
      <c r="U24" s="459"/>
      <c r="V24" s="501"/>
      <c r="W24" s="553"/>
      <c r="X24" s="554"/>
      <c r="Y24" s="555"/>
      <c r="Z24" s="457" t="s">
        <v>172</v>
      </c>
      <c r="AA24" s="437"/>
      <c r="AB24" s="437"/>
      <c r="AC24" s="437"/>
      <c r="AD24" s="437"/>
      <c r="AE24" s="437"/>
      <c r="AF24" s="437"/>
      <c r="AG24" s="438"/>
      <c r="AH24" s="458">
        <v>1146</v>
      </c>
      <c r="AI24" s="459"/>
      <c r="AJ24" s="459"/>
      <c r="AK24" s="459"/>
      <c r="AL24" s="501"/>
      <c r="AM24" s="458">
        <v>3239742</v>
      </c>
      <c r="AN24" s="459"/>
      <c r="AO24" s="459"/>
      <c r="AP24" s="459"/>
      <c r="AQ24" s="459"/>
      <c r="AR24" s="501"/>
      <c r="AS24" s="458">
        <v>2827</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16086332</v>
      </c>
      <c r="BO24" s="408"/>
      <c r="BP24" s="408"/>
      <c r="BQ24" s="408"/>
      <c r="BR24" s="408"/>
      <c r="BS24" s="408"/>
      <c r="BT24" s="408"/>
      <c r="BU24" s="409"/>
      <c r="BV24" s="407">
        <v>17248429</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174</v>
      </c>
      <c r="F25" s="437"/>
      <c r="G25" s="437"/>
      <c r="H25" s="437"/>
      <c r="I25" s="437"/>
      <c r="J25" s="437"/>
      <c r="K25" s="438"/>
      <c r="L25" s="458">
        <v>2</v>
      </c>
      <c r="M25" s="459"/>
      <c r="N25" s="459"/>
      <c r="O25" s="459"/>
      <c r="P25" s="501"/>
      <c r="Q25" s="458">
        <v>8520</v>
      </c>
      <c r="R25" s="459"/>
      <c r="S25" s="459"/>
      <c r="T25" s="459"/>
      <c r="U25" s="459"/>
      <c r="V25" s="501"/>
      <c r="W25" s="553"/>
      <c r="X25" s="554"/>
      <c r="Y25" s="555"/>
      <c r="Z25" s="457" t="s">
        <v>175</v>
      </c>
      <c r="AA25" s="437"/>
      <c r="AB25" s="437"/>
      <c r="AC25" s="437"/>
      <c r="AD25" s="437"/>
      <c r="AE25" s="437"/>
      <c r="AF25" s="437"/>
      <c r="AG25" s="438"/>
      <c r="AH25" s="458" t="s">
        <v>176</v>
      </c>
      <c r="AI25" s="459"/>
      <c r="AJ25" s="459"/>
      <c r="AK25" s="459"/>
      <c r="AL25" s="501"/>
      <c r="AM25" s="458" t="s">
        <v>176</v>
      </c>
      <c r="AN25" s="459"/>
      <c r="AO25" s="459"/>
      <c r="AP25" s="459"/>
      <c r="AQ25" s="459"/>
      <c r="AR25" s="501"/>
      <c r="AS25" s="458" t="s">
        <v>176</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17589109</v>
      </c>
      <c r="BO25" s="371"/>
      <c r="BP25" s="371"/>
      <c r="BQ25" s="371"/>
      <c r="BR25" s="371"/>
      <c r="BS25" s="371"/>
      <c r="BT25" s="371"/>
      <c r="BU25" s="372"/>
      <c r="BV25" s="370">
        <v>11481637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7490</v>
      </c>
      <c r="R26" s="459"/>
      <c r="S26" s="459"/>
      <c r="T26" s="459"/>
      <c r="U26" s="459"/>
      <c r="V26" s="501"/>
      <c r="W26" s="553"/>
      <c r="X26" s="554"/>
      <c r="Y26" s="555"/>
      <c r="Z26" s="457" t="s">
        <v>179</v>
      </c>
      <c r="AA26" s="559"/>
      <c r="AB26" s="559"/>
      <c r="AC26" s="559"/>
      <c r="AD26" s="559"/>
      <c r="AE26" s="559"/>
      <c r="AF26" s="559"/>
      <c r="AG26" s="560"/>
      <c r="AH26" s="458">
        <v>43</v>
      </c>
      <c r="AI26" s="459"/>
      <c r="AJ26" s="459"/>
      <c r="AK26" s="459"/>
      <c r="AL26" s="501"/>
      <c r="AM26" s="458">
        <v>120271</v>
      </c>
      <c r="AN26" s="459"/>
      <c r="AO26" s="459"/>
      <c r="AP26" s="459"/>
      <c r="AQ26" s="459"/>
      <c r="AR26" s="501"/>
      <c r="AS26" s="458">
        <v>2797</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181</v>
      </c>
      <c r="BO26" s="408"/>
      <c r="BP26" s="408"/>
      <c r="BQ26" s="408"/>
      <c r="BR26" s="408"/>
      <c r="BS26" s="408"/>
      <c r="BT26" s="408"/>
      <c r="BU26" s="409"/>
      <c r="BV26" s="407" t="s">
        <v>131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182</v>
      </c>
      <c r="F27" s="437"/>
      <c r="G27" s="437"/>
      <c r="H27" s="437"/>
      <c r="I27" s="437"/>
      <c r="J27" s="437"/>
      <c r="K27" s="438"/>
      <c r="L27" s="458">
        <v>1</v>
      </c>
      <c r="M27" s="459"/>
      <c r="N27" s="459"/>
      <c r="O27" s="459"/>
      <c r="P27" s="501"/>
      <c r="Q27" s="458">
        <v>5760</v>
      </c>
      <c r="R27" s="459"/>
      <c r="S27" s="459"/>
      <c r="T27" s="459"/>
      <c r="U27" s="459"/>
      <c r="V27" s="501"/>
      <c r="W27" s="553"/>
      <c r="X27" s="554"/>
      <c r="Y27" s="555"/>
      <c r="Z27" s="457" t="s">
        <v>183</v>
      </c>
      <c r="AA27" s="437"/>
      <c r="AB27" s="437"/>
      <c r="AC27" s="437"/>
      <c r="AD27" s="437"/>
      <c r="AE27" s="437"/>
      <c r="AF27" s="437"/>
      <c r="AG27" s="438"/>
      <c r="AH27" s="458">
        <v>6</v>
      </c>
      <c r="AI27" s="459"/>
      <c r="AJ27" s="459"/>
      <c r="AK27" s="459"/>
      <c r="AL27" s="501"/>
      <c r="AM27" s="458">
        <v>25662</v>
      </c>
      <c r="AN27" s="459"/>
      <c r="AO27" s="459"/>
      <c r="AP27" s="459"/>
      <c r="AQ27" s="459"/>
      <c r="AR27" s="501"/>
      <c r="AS27" s="458">
        <v>4277</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623030</v>
      </c>
      <c r="BO27" s="527"/>
      <c r="BP27" s="527"/>
      <c r="BQ27" s="527"/>
      <c r="BR27" s="527"/>
      <c r="BS27" s="527"/>
      <c r="BT27" s="527"/>
      <c r="BU27" s="528"/>
      <c r="BV27" s="526">
        <v>622613</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185</v>
      </c>
      <c r="F28" s="437"/>
      <c r="G28" s="437"/>
      <c r="H28" s="437"/>
      <c r="I28" s="437"/>
      <c r="J28" s="437"/>
      <c r="K28" s="438"/>
      <c r="L28" s="458">
        <v>1</v>
      </c>
      <c r="M28" s="459"/>
      <c r="N28" s="459"/>
      <c r="O28" s="459"/>
      <c r="P28" s="501"/>
      <c r="Q28" s="458">
        <v>5330</v>
      </c>
      <c r="R28" s="459"/>
      <c r="S28" s="459"/>
      <c r="T28" s="459"/>
      <c r="U28" s="459"/>
      <c r="V28" s="501"/>
      <c r="W28" s="553"/>
      <c r="X28" s="554"/>
      <c r="Y28" s="555"/>
      <c r="Z28" s="457" t="s">
        <v>186</v>
      </c>
      <c r="AA28" s="437"/>
      <c r="AB28" s="437"/>
      <c r="AC28" s="437"/>
      <c r="AD28" s="437"/>
      <c r="AE28" s="437"/>
      <c r="AF28" s="437"/>
      <c r="AG28" s="438"/>
      <c r="AH28" s="458" t="s">
        <v>176</v>
      </c>
      <c r="AI28" s="459"/>
      <c r="AJ28" s="459"/>
      <c r="AK28" s="459"/>
      <c r="AL28" s="501"/>
      <c r="AM28" s="458" t="s">
        <v>131</v>
      </c>
      <c r="AN28" s="459"/>
      <c r="AO28" s="459"/>
      <c r="AP28" s="459"/>
      <c r="AQ28" s="459"/>
      <c r="AR28" s="501"/>
      <c r="AS28" s="458" t="s">
        <v>131</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8758702</v>
      </c>
      <c r="BO28" s="371"/>
      <c r="BP28" s="371"/>
      <c r="BQ28" s="371"/>
      <c r="BR28" s="371"/>
      <c r="BS28" s="371"/>
      <c r="BT28" s="371"/>
      <c r="BU28" s="372"/>
      <c r="BV28" s="370">
        <v>8434362</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188</v>
      </c>
      <c r="F29" s="437"/>
      <c r="G29" s="437"/>
      <c r="H29" s="437"/>
      <c r="I29" s="437"/>
      <c r="J29" s="437"/>
      <c r="K29" s="438"/>
      <c r="L29" s="458">
        <v>26</v>
      </c>
      <c r="M29" s="459"/>
      <c r="N29" s="459"/>
      <c r="O29" s="459"/>
      <c r="P29" s="501"/>
      <c r="Q29" s="458">
        <v>4800</v>
      </c>
      <c r="R29" s="459"/>
      <c r="S29" s="459"/>
      <c r="T29" s="459"/>
      <c r="U29" s="459"/>
      <c r="V29" s="501"/>
      <c r="W29" s="556"/>
      <c r="X29" s="557"/>
      <c r="Y29" s="558"/>
      <c r="Z29" s="457" t="s">
        <v>189</v>
      </c>
      <c r="AA29" s="437"/>
      <c r="AB29" s="437"/>
      <c r="AC29" s="437"/>
      <c r="AD29" s="437"/>
      <c r="AE29" s="437"/>
      <c r="AF29" s="437"/>
      <c r="AG29" s="438"/>
      <c r="AH29" s="458">
        <v>1152</v>
      </c>
      <c r="AI29" s="459"/>
      <c r="AJ29" s="459"/>
      <c r="AK29" s="459"/>
      <c r="AL29" s="501"/>
      <c r="AM29" s="458">
        <v>3265404</v>
      </c>
      <c r="AN29" s="459"/>
      <c r="AO29" s="459"/>
      <c r="AP29" s="459"/>
      <c r="AQ29" s="459"/>
      <c r="AR29" s="501"/>
      <c r="AS29" s="458">
        <v>2835</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t="s">
        <v>131</v>
      </c>
      <c r="BO29" s="408"/>
      <c r="BP29" s="408"/>
      <c r="BQ29" s="408"/>
      <c r="BR29" s="408"/>
      <c r="BS29" s="408"/>
      <c r="BT29" s="408"/>
      <c r="BU29" s="409"/>
      <c r="BV29" s="407" t="s">
        <v>131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99.6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19601458</v>
      </c>
      <c r="BO30" s="527"/>
      <c r="BP30" s="527"/>
      <c r="BQ30" s="527"/>
      <c r="BR30" s="527"/>
      <c r="BS30" s="527"/>
      <c r="BT30" s="527"/>
      <c r="BU30" s="528"/>
      <c r="BV30" s="526">
        <v>17057910</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198</v>
      </c>
      <c r="AN33" s="431"/>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205</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IF('各会計、関係団体の財政状況及び健全化判断比率'!B34="","",'各会計、関係団体の財政状況及び健全化判断比率'!B34)</f>
        <v>安城桜井駅周辺特定土地区画整理事業特別会計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衣浦東部広域連合</v>
      </c>
      <c r="BZ34" s="598"/>
      <c r="CA34" s="598"/>
      <c r="CB34" s="598"/>
      <c r="CC34" s="598"/>
      <c r="CD34" s="598"/>
      <c r="CE34" s="598"/>
      <c r="CF34" s="598"/>
      <c r="CG34" s="598"/>
      <c r="CH34" s="598"/>
      <c r="CI34" s="598"/>
      <c r="CJ34" s="598"/>
      <c r="CK34" s="598"/>
      <c r="CL34" s="598"/>
      <c r="CM34" s="598"/>
      <c r="CN34" s="181"/>
      <c r="CO34" s="597">
        <f>IF(CQ34="","",MAX(C34:D43,U34:V43,AM34:AN43,BE34:BF43,BW34:BX43)+1)</f>
        <v>13</v>
      </c>
      <c r="CP34" s="597"/>
      <c r="CQ34" s="598" t="str">
        <f>IF('各会計、関係団体の財政状況及び健全化判断比率'!BS7="","",'各会計、関係団体の財政状況及び健全化判断比率'!BS7)</f>
        <v>安城市土地開発公社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土地取得特別会計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有料駐車場事業特別会計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IF('各会計、関係団体の財政状況及び健全化判断比率'!B33="","",'各会計、関係団体の財政状況及び健全化判断比率'!B33)</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愛知県後期高齢者医療広域連合（一般会計）</v>
      </c>
      <c r="BZ35" s="598"/>
      <c r="CA35" s="598"/>
      <c r="CB35" s="598"/>
      <c r="CC35" s="598"/>
      <c r="CD35" s="598"/>
      <c r="CE35" s="598"/>
      <c r="CF35" s="598"/>
      <c r="CG35" s="598"/>
      <c r="CH35" s="598"/>
      <c r="CI35" s="598"/>
      <c r="CJ35" s="598"/>
      <c r="CK35" s="598"/>
      <c r="CL35" s="598"/>
      <c r="CM35" s="598"/>
      <c r="CN35" s="181"/>
      <c r="CO35" s="597">
        <f t="shared" ref="CO35:CO43" si="3">IF(CQ35="","",CO34+1)</f>
        <v>14</v>
      </c>
      <c r="CP35" s="597"/>
      <c r="CQ35" s="598" t="str">
        <f>IF('各会計、関係団体の財政状況及び健全化判断比率'!BS8="","",'各会計、関係団体の財政状況及び健全化判断比率'!BS8)</f>
        <v>安城市都市農業振興協会</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介護保険事業特別会計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愛知県後期高齢者医療広域連合（後期高齢者医療特別会計）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4Qo6Uk2bBNg4BrBk6FA9OKfItvK6oCzy5N/vBsSLWjK/Zf1fBM7N3ULjXFej7c64xFdCeqspoDWJV614k/ipAQ==" saltValue="dWVtO8fpLysJiEpvZt9gZ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51" t="s">
        <v>555</v>
      </c>
      <c r="D34" s="1151"/>
      <c r="E34" s="1152"/>
      <c r="F34" s="32">
        <v>11.26</v>
      </c>
      <c r="G34" s="33">
        <v>10.67</v>
      </c>
      <c r="H34" s="33">
        <v>10.68</v>
      </c>
      <c r="I34" s="33">
        <v>11.77</v>
      </c>
      <c r="J34" s="34">
        <v>10.92</v>
      </c>
      <c r="K34" s="22"/>
      <c r="L34" s="22"/>
      <c r="M34" s="22"/>
      <c r="N34" s="22"/>
      <c r="O34" s="22"/>
      <c r="P34" s="22"/>
    </row>
    <row r="35" spans="1:16" ht="39" customHeight="1" x14ac:dyDescent="0.15">
      <c r="A35" s="22"/>
      <c r="B35" s="35"/>
      <c r="C35" s="1145" t="s">
        <v>556</v>
      </c>
      <c r="D35" s="1146"/>
      <c r="E35" s="1147"/>
      <c r="F35" s="36">
        <v>8.9600000000000009</v>
      </c>
      <c r="G35" s="37">
        <v>9.84</v>
      </c>
      <c r="H35" s="37">
        <v>10.210000000000001</v>
      </c>
      <c r="I35" s="37">
        <v>10.87</v>
      </c>
      <c r="J35" s="38">
        <v>9.57</v>
      </c>
      <c r="K35" s="22"/>
      <c r="L35" s="22"/>
      <c r="M35" s="22"/>
      <c r="N35" s="22"/>
      <c r="O35" s="22"/>
      <c r="P35" s="22"/>
    </row>
    <row r="36" spans="1:16" ht="39" customHeight="1" x14ac:dyDescent="0.15">
      <c r="A36" s="22"/>
      <c r="B36" s="35"/>
      <c r="C36" s="1145" t="s">
        <v>557</v>
      </c>
      <c r="D36" s="1146"/>
      <c r="E36" s="1147"/>
      <c r="F36" s="36">
        <v>3.68</v>
      </c>
      <c r="G36" s="37">
        <v>3.56</v>
      </c>
      <c r="H36" s="37">
        <v>3.6</v>
      </c>
      <c r="I36" s="37">
        <v>3.45</v>
      </c>
      <c r="J36" s="38">
        <v>2.81</v>
      </c>
      <c r="K36" s="22"/>
      <c r="L36" s="22"/>
      <c r="M36" s="22"/>
      <c r="N36" s="22"/>
      <c r="O36" s="22"/>
      <c r="P36" s="22"/>
    </row>
    <row r="37" spans="1:16" ht="39" customHeight="1" x14ac:dyDescent="0.15">
      <c r="A37" s="22"/>
      <c r="B37" s="35"/>
      <c r="C37" s="1145" t="s">
        <v>558</v>
      </c>
      <c r="D37" s="1146"/>
      <c r="E37" s="1147"/>
      <c r="F37" s="36">
        <v>0.74</v>
      </c>
      <c r="G37" s="37">
        <v>1.25</v>
      </c>
      <c r="H37" s="37">
        <v>1.86</v>
      </c>
      <c r="I37" s="37">
        <v>1.37</v>
      </c>
      <c r="J37" s="38">
        <v>1.39</v>
      </c>
      <c r="K37" s="22"/>
      <c r="L37" s="22"/>
      <c r="M37" s="22"/>
      <c r="N37" s="22"/>
      <c r="O37" s="22"/>
      <c r="P37" s="22"/>
    </row>
    <row r="38" spans="1:16" ht="39" customHeight="1" x14ac:dyDescent="0.15">
      <c r="A38" s="22"/>
      <c r="B38" s="35"/>
      <c r="C38" s="1145" t="s">
        <v>559</v>
      </c>
      <c r="D38" s="1146"/>
      <c r="E38" s="1147"/>
      <c r="F38" s="36" t="s">
        <v>508</v>
      </c>
      <c r="G38" s="37">
        <v>0.62</v>
      </c>
      <c r="H38" s="37">
        <v>0.7</v>
      </c>
      <c r="I38" s="37">
        <v>0.71</v>
      </c>
      <c r="J38" s="38">
        <v>0.7</v>
      </c>
      <c r="K38" s="22"/>
      <c r="L38" s="22"/>
      <c r="M38" s="22"/>
      <c r="N38" s="22"/>
      <c r="O38" s="22"/>
      <c r="P38" s="22"/>
    </row>
    <row r="39" spans="1:16" ht="39" customHeight="1" x14ac:dyDescent="0.15">
      <c r="A39" s="22"/>
      <c r="B39" s="35"/>
      <c r="C39" s="1145" t="s">
        <v>560</v>
      </c>
      <c r="D39" s="1146"/>
      <c r="E39" s="1147"/>
      <c r="F39" s="36">
        <v>0.54</v>
      </c>
      <c r="G39" s="37">
        <v>0.75</v>
      </c>
      <c r="H39" s="37">
        <v>0.79</v>
      </c>
      <c r="I39" s="37">
        <v>0.8</v>
      </c>
      <c r="J39" s="38">
        <v>0.59</v>
      </c>
      <c r="K39" s="22"/>
      <c r="L39" s="22"/>
      <c r="M39" s="22"/>
      <c r="N39" s="22"/>
      <c r="O39" s="22"/>
      <c r="P39" s="22"/>
    </row>
    <row r="40" spans="1:16" ht="39" customHeight="1" x14ac:dyDescent="0.15">
      <c r="A40" s="22"/>
      <c r="B40" s="35"/>
      <c r="C40" s="1145" t="s">
        <v>561</v>
      </c>
      <c r="D40" s="1146"/>
      <c r="E40" s="1147"/>
      <c r="F40" s="36">
        <v>0</v>
      </c>
      <c r="G40" s="37">
        <v>0</v>
      </c>
      <c r="H40" s="37">
        <v>0</v>
      </c>
      <c r="I40" s="37">
        <v>0</v>
      </c>
      <c r="J40" s="38">
        <v>0.44</v>
      </c>
      <c r="K40" s="22"/>
      <c r="L40" s="22"/>
      <c r="M40" s="22"/>
      <c r="N40" s="22"/>
      <c r="O40" s="22"/>
      <c r="P40" s="22"/>
    </row>
    <row r="41" spans="1:16" ht="39" customHeight="1" x14ac:dyDescent="0.15">
      <c r="A41" s="22"/>
      <c r="B41" s="35"/>
      <c r="C41" s="1145" t="s">
        <v>562</v>
      </c>
      <c r="D41" s="1146"/>
      <c r="E41" s="1147"/>
      <c r="F41" s="36">
        <v>0.02</v>
      </c>
      <c r="G41" s="37">
        <v>0.02</v>
      </c>
      <c r="H41" s="37">
        <v>0.05</v>
      </c>
      <c r="I41" s="37">
        <v>0.02</v>
      </c>
      <c r="J41" s="38">
        <v>0.02</v>
      </c>
      <c r="K41" s="22"/>
      <c r="L41" s="22"/>
      <c r="M41" s="22"/>
      <c r="N41" s="22"/>
      <c r="O41" s="22"/>
      <c r="P41" s="22"/>
    </row>
    <row r="42" spans="1:16" ht="39" customHeight="1" x14ac:dyDescent="0.15">
      <c r="A42" s="22"/>
      <c r="B42" s="39"/>
      <c r="C42" s="1145" t="s">
        <v>563</v>
      </c>
      <c r="D42" s="1146"/>
      <c r="E42" s="1147"/>
      <c r="F42" s="36" t="s">
        <v>508</v>
      </c>
      <c r="G42" s="37" t="s">
        <v>508</v>
      </c>
      <c r="H42" s="37" t="s">
        <v>508</v>
      </c>
      <c r="I42" s="37" t="s">
        <v>508</v>
      </c>
      <c r="J42" s="38" t="s">
        <v>508</v>
      </c>
      <c r="K42" s="22"/>
      <c r="L42" s="22"/>
      <c r="M42" s="22"/>
      <c r="N42" s="22"/>
      <c r="O42" s="22"/>
      <c r="P42" s="22"/>
    </row>
    <row r="43" spans="1:16" ht="39" customHeight="1" thickBot="1" x14ac:dyDescent="0.2">
      <c r="A43" s="22"/>
      <c r="B43" s="40"/>
      <c r="C43" s="1148" t="s">
        <v>564</v>
      </c>
      <c r="D43" s="1149"/>
      <c r="E43" s="1150"/>
      <c r="F43" s="41">
        <v>0.75</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APV0OUNEz/NFQE73DUz1OMhf3kFn6SqWhVXZcY8Pn3Mrf8FunePnhI3hCqVyPyrR6T/J6lIhsyr9x8b+QAA4g==" saltValue="/zfsMoZhKVw3qX7/8xND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2926</v>
      </c>
      <c r="L45" s="60">
        <v>3019</v>
      </c>
      <c r="M45" s="60">
        <v>2968</v>
      </c>
      <c r="N45" s="60">
        <v>3122</v>
      </c>
      <c r="O45" s="61">
        <v>3182</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508</v>
      </c>
      <c r="L46" s="64" t="s">
        <v>508</v>
      </c>
      <c r="M46" s="64" t="s">
        <v>508</v>
      </c>
      <c r="N46" s="64" t="s">
        <v>508</v>
      </c>
      <c r="O46" s="65" t="s">
        <v>508</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508</v>
      </c>
      <c r="L47" s="64" t="s">
        <v>508</v>
      </c>
      <c r="M47" s="64" t="s">
        <v>508</v>
      </c>
      <c r="N47" s="64" t="s">
        <v>508</v>
      </c>
      <c r="O47" s="65" t="s">
        <v>508</v>
      </c>
      <c r="P47" s="48"/>
      <c r="Q47" s="48"/>
      <c r="R47" s="48"/>
      <c r="S47" s="48"/>
      <c r="T47" s="48"/>
      <c r="U47" s="48"/>
    </row>
    <row r="48" spans="1:21" ht="30.75" customHeight="1" x14ac:dyDescent="0.15">
      <c r="A48" s="48"/>
      <c r="B48" s="1155"/>
      <c r="C48" s="1156"/>
      <c r="D48" s="62"/>
      <c r="E48" s="1161" t="s">
        <v>15</v>
      </c>
      <c r="F48" s="1161"/>
      <c r="G48" s="1161"/>
      <c r="H48" s="1161"/>
      <c r="I48" s="1161"/>
      <c r="J48" s="1162"/>
      <c r="K48" s="63">
        <v>1591</v>
      </c>
      <c r="L48" s="64">
        <v>757</v>
      </c>
      <c r="M48" s="64">
        <v>796</v>
      </c>
      <c r="N48" s="64">
        <v>721</v>
      </c>
      <c r="O48" s="65">
        <v>664</v>
      </c>
      <c r="P48" s="48"/>
      <c r="Q48" s="48"/>
      <c r="R48" s="48"/>
      <c r="S48" s="48"/>
      <c r="T48" s="48"/>
      <c r="U48" s="48"/>
    </row>
    <row r="49" spans="1:21" ht="30.75" customHeight="1" x14ac:dyDescent="0.15">
      <c r="A49" s="48"/>
      <c r="B49" s="1155"/>
      <c r="C49" s="1156"/>
      <c r="D49" s="62"/>
      <c r="E49" s="1161" t="s">
        <v>16</v>
      </c>
      <c r="F49" s="1161"/>
      <c r="G49" s="1161"/>
      <c r="H49" s="1161"/>
      <c r="I49" s="1161"/>
      <c r="J49" s="1162"/>
      <c r="K49" s="63">
        <v>69</v>
      </c>
      <c r="L49" s="64">
        <v>66</v>
      </c>
      <c r="M49" s="64">
        <v>68</v>
      </c>
      <c r="N49" s="64">
        <v>2</v>
      </c>
      <c r="O49" s="65">
        <v>37</v>
      </c>
      <c r="P49" s="48"/>
      <c r="Q49" s="48"/>
      <c r="R49" s="48"/>
      <c r="S49" s="48"/>
      <c r="T49" s="48"/>
      <c r="U49" s="48"/>
    </row>
    <row r="50" spans="1:21" ht="30.75" customHeight="1" x14ac:dyDescent="0.15">
      <c r="A50" s="48"/>
      <c r="B50" s="1155"/>
      <c r="C50" s="1156"/>
      <c r="D50" s="62"/>
      <c r="E50" s="1161" t="s">
        <v>17</v>
      </c>
      <c r="F50" s="1161"/>
      <c r="G50" s="1161"/>
      <c r="H50" s="1161"/>
      <c r="I50" s="1161"/>
      <c r="J50" s="1162"/>
      <c r="K50" s="63">
        <v>530</v>
      </c>
      <c r="L50" s="64">
        <v>358</v>
      </c>
      <c r="M50" s="64">
        <v>171</v>
      </c>
      <c r="N50" s="64">
        <v>404</v>
      </c>
      <c r="O50" s="65">
        <v>138</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508</v>
      </c>
      <c r="L51" s="64" t="s">
        <v>508</v>
      </c>
      <c r="M51" s="64" t="s">
        <v>508</v>
      </c>
      <c r="N51" s="64" t="s">
        <v>508</v>
      </c>
      <c r="O51" s="65" t="s">
        <v>508</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4984</v>
      </c>
      <c r="L52" s="64">
        <v>4000</v>
      </c>
      <c r="M52" s="64">
        <v>3979</v>
      </c>
      <c r="N52" s="64">
        <v>3963</v>
      </c>
      <c r="O52" s="65">
        <v>3767</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132</v>
      </c>
      <c r="L53" s="69">
        <v>200</v>
      </c>
      <c r="M53" s="69">
        <v>24</v>
      </c>
      <c r="N53" s="69">
        <v>286</v>
      </c>
      <c r="O53" s="70">
        <v>254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565</v>
      </c>
      <c r="P56" s="48"/>
      <c r="Q56" s="48"/>
      <c r="R56" s="48"/>
      <c r="S56" s="48"/>
      <c r="T56" s="48"/>
      <c r="U56" s="48"/>
    </row>
    <row r="57" spans="1:21" ht="31.5" customHeight="1" thickBot="1" x14ac:dyDescent="0.2">
      <c r="A57" s="48"/>
      <c r="B57" s="76"/>
      <c r="C57" s="77"/>
      <c r="D57" s="77"/>
      <c r="E57" s="78"/>
      <c r="F57" s="78"/>
      <c r="G57" s="78"/>
      <c r="H57" s="78"/>
      <c r="I57" s="78"/>
      <c r="J57" s="79" t="s">
        <v>2</v>
      </c>
      <c r="K57" s="80" t="s">
        <v>566</v>
      </c>
      <c r="L57" s="81" t="s">
        <v>567</v>
      </c>
      <c r="M57" s="81" t="s">
        <v>568</v>
      </c>
      <c r="N57" s="81" t="s">
        <v>569</v>
      </c>
      <c r="O57" s="82" t="s">
        <v>570</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5D51Nq+v4sl3llI9JCSToCWrROdb0QIgGVSKEmq1s0WHc7hVvKi91JQaNzjyAkeUtueiDPfs9uYgBU8+Wm02g==" saltValue="YYjfpvcsLrwiNNc3Nq5cg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549</v>
      </c>
      <c r="J40" s="103" t="s">
        <v>550</v>
      </c>
      <c r="K40" s="103" t="s">
        <v>551</v>
      </c>
      <c r="L40" s="103" t="s">
        <v>552</v>
      </c>
      <c r="M40" s="104" t="s">
        <v>553</v>
      </c>
    </row>
    <row r="41" spans="2:13" ht="27.75" customHeight="1" x14ac:dyDescent="0.15">
      <c r="B41" s="1184" t="s">
        <v>32</v>
      </c>
      <c r="C41" s="1185"/>
      <c r="D41" s="105"/>
      <c r="E41" s="1190" t="s">
        <v>33</v>
      </c>
      <c r="F41" s="1190"/>
      <c r="G41" s="1190"/>
      <c r="H41" s="1191"/>
      <c r="I41" s="355">
        <v>18839</v>
      </c>
      <c r="J41" s="356">
        <v>19434</v>
      </c>
      <c r="K41" s="356">
        <v>19459</v>
      </c>
      <c r="L41" s="356">
        <v>17830</v>
      </c>
      <c r="M41" s="357">
        <v>16423</v>
      </c>
    </row>
    <row r="42" spans="2:13" ht="27.75" customHeight="1" x14ac:dyDescent="0.15">
      <c r="B42" s="1186"/>
      <c r="C42" s="1187"/>
      <c r="D42" s="106"/>
      <c r="E42" s="1192" t="s">
        <v>34</v>
      </c>
      <c r="F42" s="1192"/>
      <c r="G42" s="1192"/>
      <c r="H42" s="1193"/>
      <c r="I42" s="358">
        <v>225</v>
      </c>
      <c r="J42" s="359">
        <v>34</v>
      </c>
      <c r="K42" s="359">
        <v>265</v>
      </c>
      <c r="L42" s="359" t="s">
        <v>508</v>
      </c>
      <c r="M42" s="360">
        <v>137</v>
      </c>
    </row>
    <row r="43" spans="2:13" ht="27.75" customHeight="1" x14ac:dyDescent="0.15">
      <c r="B43" s="1186"/>
      <c r="C43" s="1187"/>
      <c r="D43" s="106"/>
      <c r="E43" s="1192" t="s">
        <v>35</v>
      </c>
      <c r="F43" s="1192"/>
      <c r="G43" s="1192"/>
      <c r="H43" s="1193"/>
      <c r="I43" s="358">
        <v>13314</v>
      </c>
      <c r="J43" s="359">
        <v>10766</v>
      </c>
      <c r="K43" s="359">
        <v>8412</v>
      </c>
      <c r="L43" s="359">
        <v>5933</v>
      </c>
      <c r="M43" s="360">
        <v>5772</v>
      </c>
    </row>
    <row r="44" spans="2:13" ht="27.75" customHeight="1" x14ac:dyDescent="0.15">
      <c r="B44" s="1186"/>
      <c r="C44" s="1187"/>
      <c r="D44" s="106"/>
      <c r="E44" s="1192" t="s">
        <v>36</v>
      </c>
      <c r="F44" s="1192"/>
      <c r="G44" s="1192"/>
      <c r="H44" s="1193"/>
      <c r="I44" s="358">
        <v>137</v>
      </c>
      <c r="J44" s="359">
        <v>70</v>
      </c>
      <c r="K44" s="359">
        <v>3</v>
      </c>
      <c r="L44" s="359">
        <v>140</v>
      </c>
      <c r="M44" s="360">
        <v>138</v>
      </c>
    </row>
    <row r="45" spans="2:13" ht="27.75" customHeight="1" x14ac:dyDescent="0.15">
      <c r="B45" s="1186"/>
      <c r="C45" s="1187"/>
      <c r="D45" s="106"/>
      <c r="E45" s="1192" t="s">
        <v>37</v>
      </c>
      <c r="F45" s="1192"/>
      <c r="G45" s="1192"/>
      <c r="H45" s="1193"/>
      <c r="I45" s="358">
        <v>6069</v>
      </c>
      <c r="J45" s="359">
        <v>6044</v>
      </c>
      <c r="K45" s="359">
        <v>6267</v>
      </c>
      <c r="L45" s="359">
        <v>6302</v>
      </c>
      <c r="M45" s="360">
        <v>6492</v>
      </c>
    </row>
    <row r="46" spans="2:13" ht="27.75" customHeight="1" x14ac:dyDescent="0.15">
      <c r="B46" s="1186"/>
      <c r="C46" s="1187"/>
      <c r="D46" s="107"/>
      <c r="E46" s="1192" t="s">
        <v>38</v>
      </c>
      <c r="F46" s="1192"/>
      <c r="G46" s="1192"/>
      <c r="H46" s="1193"/>
      <c r="I46" s="358" t="s">
        <v>508</v>
      </c>
      <c r="J46" s="359" t="s">
        <v>508</v>
      </c>
      <c r="K46" s="359" t="s">
        <v>508</v>
      </c>
      <c r="L46" s="359" t="s">
        <v>508</v>
      </c>
      <c r="M46" s="360" t="s">
        <v>508</v>
      </c>
    </row>
    <row r="47" spans="2:13" ht="27.75" customHeight="1" x14ac:dyDescent="0.15">
      <c r="B47" s="1186"/>
      <c r="C47" s="1187"/>
      <c r="D47" s="108"/>
      <c r="E47" s="1194" t="s">
        <v>39</v>
      </c>
      <c r="F47" s="1195"/>
      <c r="G47" s="1195"/>
      <c r="H47" s="1196"/>
      <c r="I47" s="358" t="s">
        <v>508</v>
      </c>
      <c r="J47" s="359" t="s">
        <v>508</v>
      </c>
      <c r="K47" s="359" t="s">
        <v>508</v>
      </c>
      <c r="L47" s="359" t="s">
        <v>508</v>
      </c>
      <c r="M47" s="360" t="s">
        <v>508</v>
      </c>
    </row>
    <row r="48" spans="2:13" ht="27.75" customHeight="1" x14ac:dyDescent="0.15">
      <c r="B48" s="1186"/>
      <c r="C48" s="1187"/>
      <c r="D48" s="106"/>
      <c r="E48" s="1192" t="s">
        <v>40</v>
      </c>
      <c r="F48" s="1192"/>
      <c r="G48" s="1192"/>
      <c r="H48" s="1193"/>
      <c r="I48" s="358" t="s">
        <v>508</v>
      </c>
      <c r="J48" s="359" t="s">
        <v>508</v>
      </c>
      <c r="K48" s="359" t="s">
        <v>508</v>
      </c>
      <c r="L48" s="359" t="s">
        <v>508</v>
      </c>
      <c r="M48" s="360" t="s">
        <v>508</v>
      </c>
    </row>
    <row r="49" spans="2:13" ht="27.75" customHeight="1" x14ac:dyDescent="0.15">
      <c r="B49" s="1188"/>
      <c r="C49" s="1189"/>
      <c r="D49" s="106"/>
      <c r="E49" s="1192" t="s">
        <v>41</v>
      </c>
      <c r="F49" s="1192"/>
      <c r="G49" s="1192"/>
      <c r="H49" s="1193"/>
      <c r="I49" s="358" t="s">
        <v>508</v>
      </c>
      <c r="J49" s="359" t="s">
        <v>508</v>
      </c>
      <c r="K49" s="359" t="s">
        <v>508</v>
      </c>
      <c r="L49" s="359" t="s">
        <v>508</v>
      </c>
      <c r="M49" s="360" t="s">
        <v>508</v>
      </c>
    </row>
    <row r="50" spans="2:13" ht="27.75" customHeight="1" x14ac:dyDescent="0.15">
      <c r="B50" s="1197" t="s">
        <v>42</v>
      </c>
      <c r="C50" s="1198"/>
      <c r="D50" s="109"/>
      <c r="E50" s="1192" t="s">
        <v>43</v>
      </c>
      <c r="F50" s="1192"/>
      <c r="G50" s="1192"/>
      <c r="H50" s="1193"/>
      <c r="I50" s="358">
        <v>27807</v>
      </c>
      <c r="J50" s="359">
        <v>27798</v>
      </c>
      <c r="K50" s="359">
        <v>25847</v>
      </c>
      <c r="L50" s="359">
        <v>29130</v>
      </c>
      <c r="M50" s="360">
        <v>33491</v>
      </c>
    </row>
    <row r="51" spans="2:13" ht="27.75" customHeight="1" x14ac:dyDescent="0.15">
      <c r="B51" s="1186"/>
      <c r="C51" s="1187"/>
      <c r="D51" s="106"/>
      <c r="E51" s="1192" t="s">
        <v>44</v>
      </c>
      <c r="F51" s="1192"/>
      <c r="G51" s="1192"/>
      <c r="H51" s="1193"/>
      <c r="I51" s="358">
        <v>15078</v>
      </c>
      <c r="J51" s="359">
        <v>13852</v>
      </c>
      <c r="K51" s="359">
        <v>13093</v>
      </c>
      <c r="L51" s="359">
        <v>10736</v>
      </c>
      <c r="M51" s="360">
        <v>10667</v>
      </c>
    </row>
    <row r="52" spans="2:13" ht="27.75" customHeight="1" x14ac:dyDescent="0.15">
      <c r="B52" s="1188"/>
      <c r="C52" s="1189"/>
      <c r="D52" s="106"/>
      <c r="E52" s="1192" t="s">
        <v>45</v>
      </c>
      <c r="F52" s="1192"/>
      <c r="G52" s="1192"/>
      <c r="H52" s="1193"/>
      <c r="I52" s="358">
        <v>23640</v>
      </c>
      <c r="J52" s="359">
        <v>21850</v>
      </c>
      <c r="K52" s="359">
        <v>21113</v>
      </c>
      <c r="L52" s="359">
        <v>19166</v>
      </c>
      <c r="M52" s="360">
        <v>17638</v>
      </c>
    </row>
    <row r="53" spans="2:13" ht="27.75" customHeight="1" thickBot="1" x14ac:dyDescent="0.2">
      <c r="B53" s="1199" t="s">
        <v>46</v>
      </c>
      <c r="C53" s="1200"/>
      <c r="D53" s="110"/>
      <c r="E53" s="1201" t="s">
        <v>47</v>
      </c>
      <c r="F53" s="1201"/>
      <c r="G53" s="1201"/>
      <c r="H53" s="1202"/>
      <c r="I53" s="361">
        <v>-27939</v>
      </c>
      <c r="J53" s="362">
        <v>-27151</v>
      </c>
      <c r="K53" s="362">
        <v>-25647</v>
      </c>
      <c r="L53" s="362">
        <v>-28828</v>
      </c>
      <c r="M53" s="363">
        <v>-32833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VY1X7bzV6bX4DEUTkiJIMpBbOp/9S+QFOriPzHZwWLLqU/m9z0JtSnIoCWAiUiDcUSuHNDuSXIWe8gMiDFwaVw==" saltValue="BBTxCF/MBVlv20y9xDw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551</v>
      </c>
      <c r="G54" s="119" t="s">
        <v>552</v>
      </c>
      <c r="H54" s="120" t="s">
        <v>553</v>
      </c>
    </row>
    <row r="55" spans="2:8" ht="52.5" customHeight="1" x14ac:dyDescent="0.15">
      <c r="B55" s="121"/>
      <c r="C55" s="1211" t="s">
        <v>50</v>
      </c>
      <c r="D55" s="1211"/>
      <c r="E55" s="1212"/>
      <c r="F55" s="122">
        <v>7837</v>
      </c>
      <c r="G55" s="122">
        <v>8434</v>
      </c>
      <c r="H55" s="123">
        <v>8759</v>
      </c>
    </row>
    <row r="56" spans="2:8" ht="52.5" customHeight="1" x14ac:dyDescent="0.15">
      <c r="B56" s="124"/>
      <c r="C56" s="1213" t="s">
        <v>51</v>
      </c>
      <c r="D56" s="1213"/>
      <c r="E56" s="1214"/>
      <c r="F56" s="125" t="s">
        <v>508</v>
      </c>
      <c r="G56" s="125" t="s">
        <v>508</v>
      </c>
      <c r="H56" s="126" t="s">
        <v>508</v>
      </c>
    </row>
    <row r="57" spans="2:8" ht="53.25" customHeight="1" x14ac:dyDescent="0.15">
      <c r="B57" s="124"/>
      <c r="C57" s="1215" t="s">
        <v>52</v>
      </c>
      <c r="D57" s="1215"/>
      <c r="E57" s="1216"/>
      <c r="F57" s="127">
        <v>14531</v>
      </c>
      <c r="G57" s="127">
        <v>17058</v>
      </c>
      <c r="H57" s="128">
        <v>19601</v>
      </c>
    </row>
    <row r="58" spans="2:8" ht="45.75" customHeight="1" x14ac:dyDescent="0.15">
      <c r="B58" s="129"/>
      <c r="C58" s="1203" t="s">
        <v>578</v>
      </c>
      <c r="D58" s="1204"/>
      <c r="E58" s="1205"/>
      <c r="F58" s="130">
        <v>0</v>
      </c>
      <c r="G58" s="130">
        <v>500</v>
      </c>
      <c r="H58" s="131">
        <v>2001</v>
      </c>
    </row>
    <row r="59" spans="2:8" ht="45.75" customHeight="1" x14ac:dyDescent="0.15">
      <c r="B59" s="129"/>
      <c r="C59" s="1203" t="s">
        <v>576</v>
      </c>
      <c r="D59" s="1204"/>
      <c r="E59" s="1205"/>
      <c r="F59" s="130">
        <v>3917</v>
      </c>
      <c r="G59" s="130">
        <v>3926</v>
      </c>
      <c r="H59" s="131">
        <v>4938</v>
      </c>
    </row>
    <row r="60" spans="2:8" ht="45.75" customHeight="1" x14ac:dyDescent="0.15">
      <c r="B60" s="129"/>
      <c r="C60" s="1203" t="s">
        <v>574</v>
      </c>
      <c r="D60" s="1204"/>
      <c r="E60" s="1205"/>
      <c r="F60" s="130">
        <v>5021</v>
      </c>
      <c r="G60" s="130">
        <v>6032</v>
      </c>
      <c r="H60" s="131">
        <v>6050</v>
      </c>
    </row>
    <row r="61" spans="2:8" ht="45.75" customHeight="1" x14ac:dyDescent="0.15">
      <c r="B61" s="129"/>
      <c r="C61" s="1203" t="s">
        <v>575</v>
      </c>
      <c r="D61" s="1204"/>
      <c r="E61" s="1205"/>
      <c r="F61" s="130">
        <v>3039</v>
      </c>
      <c r="G61" s="130">
        <v>4045</v>
      </c>
      <c r="H61" s="131">
        <v>4057</v>
      </c>
    </row>
    <row r="62" spans="2:8" ht="45.75" customHeight="1" thickBot="1" x14ac:dyDescent="0.2">
      <c r="B62" s="132"/>
      <c r="C62" s="1206" t="s">
        <v>577</v>
      </c>
      <c r="D62" s="1207"/>
      <c r="E62" s="1208"/>
      <c r="F62" s="133">
        <v>2007</v>
      </c>
      <c r="G62" s="133">
        <v>2011</v>
      </c>
      <c r="H62" s="134">
        <v>2017</v>
      </c>
    </row>
    <row r="63" spans="2:8" ht="52.5" customHeight="1" thickBot="1" x14ac:dyDescent="0.2">
      <c r="B63" s="135"/>
      <c r="C63" s="1209" t="s">
        <v>53</v>
      </c>
      <c r="D63" s="1209"/>
      <c r="E63" s="1210"/>
      <c r="F63" s="136">
        <v>22368</v>
      </c>
      <c r="G63" s="136">
        <v>25492</v>
      </c>
      <c r="H63" s="137">
        <v>28360</v>
      </c>
    </row>
    <row r="64" spans="2:8" x14ac:dyDescent="0.15"/>
  </sheetData>
  <sheetProtection algorithmName="SHA-512" hashValue="9Hd5YLPJelLr++fwvF9OgROT54yRWFBf1CT0c2KWyKZIsRKt6SHiczRmS5iMsim6GXQdjyfmwcov9fJLdS3CWg==" saltValue="/fX2H4DvLF2MncuYZzL2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546</v>
      </c>
      <c r="G2" s="151"/>
      <c r="H2" s="152"/>
    </row>
    <row r="3" spans="1:8" x14ac:dyDescent="0.15">
      <c r="A3" s="148" t="s">
        <v>539</v>
      </c>
      <c r="B3" s="153"/>
      <c r="C3" s="154"/>
      <c r="D3" s="155">
        <v>74741</v>
      </c>
      <c r="E3" s="156"/>
      <c r="F3" s="157">
        <v>48064</v>
      </c>
      <c r="G3" s="158"/>
      <c r="H3" s="159"/>
    </row>
    <row r="4" spans="1:8" x14ac:dyDescent="0.15">
      <c r="A4" s="160"/>
      <c r="B4" s="161"/>
      <c r="C4" s="162"/>
      <c r="D4" s="163">
        <v>49814</v>
      </c>
      <c r="E4" s="164"/>
      <c r="F4" s="165">
        <v>30373</v>
      </c>
      <c r="G4" s="166"/>
      <c r="H4" s="167"/>
    </row>
    <row r="5" spans="1:8" x14ac:dyDescent="0.15">
      <c r="A5" s="148" t="s">
        <v>541</v>
      </c>
      <c r="B5" s="153"/>
      <c r="C5" s="154"/>
      <c r="D5" s="155">
        <v>87905</v>
      </c>
      <c r="E5" s="156"/>
      <c r="F5" s="157">
        <v>56662</v>
      </c>
      <c r="G5" s="158"/>
      <c r="H5" s="159"/>
    </row>
    <row r="6" spans="1:8" x14ac:dyDescent="0.15">
      <c r="A6" s="160"/>
      <c r="B6" s="161"/>
      <c r="C6" s="162"/>
      <c r="D6" s="163">
        <v>54451</v>
      </c>
      <c r="E6" s="164"/>
      <c r="F6" s="165">
        <v>34709</v>
      </c>
      <c r="G6" s="166"/>
      <c r="H6" s="167"/>
    </row>
    <row r="7" spans="1:8" x14ac:dyDescent="0.15">
      <c r="A7" s="148" t="s">
        <v>542</v>
      </c>
      <c r="B7" s="153"/>
      <c r="C7" s="154"/>
      <c r="D7" s="155">
        <v>78849</v>
      </c>
      <c r="E7" s="156"/>
      <c r="F7" s="157">
        <v>60285</v>
      </c>
      <c r="G7" s="158"/>
      <c r="H7" s="159"/>
    </row>
    <row r="8" spans="1:8" x14ac:dyDescent="0.15">
      <c r="A8" s="160"/>
      <c r="B8" s="161"/>
      <c r="C8" s="162"/>
      <c r="D8" s="163">
        <v>54654</v>
      </c>
      <c r="E8" s="164"/>
      <c r="F8" s="165">
        <v>36445</v>
      </c>
      <c r="G8" s="166"/>
      <c r="H8" s="167"/>
    </row>
    <row r="9" spans="1:8" x14ac:dyDescent="0.15">
      <c r="A9" s="148" t="s">
        <v>543</v>
      </c>
      <c r="B9" s="153"/>
      <c r="C9" s="154"/>
      <c r="D9" s="155">
        <v>42959</v>
      </c>
      <c r="E9" s="156"/>
      <c r="F9" s="157">
        <v>52714</v>
      </c>
      <c r="G9" s="158"/>
      <c r="H9" s="159"/>
    </row>
    <row r="10" spans="1:8" x14ac:dyDescent="0.15">
      <c r="A10" s="160"/>
      <c r="B10" s="161"/>
      <c r="C10" s="162"/>
      <c r="D10" s="163">
        <v>28475</v>
      </c>
      <c r="E10" s="164"/>
      <c r="F10" s="165">
        <v>29032</v>
      </c>
      <c r="G10" s="166"/>
      <c r="H10" s="167"/>
    </row>
    <row r="11" spans="1:8" x14ac:dyDescent="0.15">
      <c r="A11" s="148" t="s">
        <v>544</v>
      </c>
      <c r="B11" s="153"/>
      <c r="C11" s="154"/>
      <c r="D11" s="155">
        <v>46623</v>
      </c>
      <c r="E11" s="156"/>
      <c r="F11" s="157">
        <v>46001</v>
      </c>
      <c r="G11" s="158"/>
      <c r="H11" s="159"/>
    </row>
    <row r="12" spans="1:8" x14ac:dyDescent="0.15">
      <c r="A12" s="160"/>
      <c r="B12" s="161"/>
      <c r="C12" s="168"/>
      <c r="D12" s="163">
        <v>31942</v>
      </c>
      <c r="E12" s="164"/>
      <c r="F12" s="165">
        <v>27974</v>
      </c>
      <c r="G12" s="166"/>
      <c r="H12" s="167"/>
    </row>
    <row r="13" spans="1:8" x14ac:dyDescent="0.15">
      <c r="A13" s="148"/>
      <c r="B13" s="153"/>
      <c r="C13" s="169"/>
      <c r="D13" s="170">
        <v>66215</v>
      </c>
      <c r="E13" s="171"/>
      <c r="F13" s="172">
        <v>52745</v>
      </c>
      <c r="G13" s="173"/>
      <c r="H13" s="159"/>
    </row>
    <row r="14" spans="1:8" x14ac:dyDescent="0.15">
      <c r="A14" s="160"/>
      <c r="B14" s="161"/>
      <c r="C14" s="162"/>
      <c r="D14" s="163">
        <v>43867</v>
      </c>
      <c r="E14" s="164"/>
      <c r="F14" s="165">
        <v>31707</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8.9700000000000006</v>
      </c>
      <c r="C19" s="174">
        <f>ROUND(VALUE(SUBSTITUTE(実質収支比率等に係る経年分析!G$48,"▲","-")),2)</f>
        <v>9.85</v>
      </c>
      <c r="D19" s="174">
        <f>ROUND(VALUE(SUBSTITUTE(実質収支比率等に係る経年分析!H$48,"▲","-")),2)</f>
        <v>10.220000000000001</v>
      </c>
      <c r="E19" s="174">
        <f>ROUND(VALUE(SUBSTITUTE(実質収支比率等に係る経年分析!I$48,"▲","-")),2)</f>
        <v>10.88</v>
      </c>
      <c r="F19" s="174">
        <f>ROUND(VALUE(SUBSTITUTE(実質収支比率等に係る経年分析!J$48,"▲","-")),2)</f>
        <v>9.58</v>
      </c>
    </row>
    <row r="20" spans="1:11" x14ac:dyDescent="0.15">
      <c r="A20" s="174" t="s">
        <v>57</v>
      </c>
      <c r="B20" s="174">
        <f>ROUND(VALUE(SUBSTITUTE(実質収支比率等に係る経年分析!F$47,"▲","-")),2)</f>
        <v>13.83</v>
      </c>
      <c r="C20" s="174">
        <f>ROUND(VALUE(SUBSTITUTE(実質収支比率等に係る経年分析!G$47,"▲","-")),2)</f>
        <v>13.5</v>
      </c>
      <c r="D20" s="174">
        <f>ROUND(VALUE(SUBSTITUTE(実質収支比率等に係る経年分析!H$47,"▲","-")),2)</f>
        <v>18.12</v>
      </c>
      <c r="E20" s="174">
        <f>ROUND(VALUE(SUBSTITUTE(実質収支比率等に係る経年分析!I$47,"▲","-")),2)</f>
        <v>20.37</v>
      </c>
      <c r="F20" s="174">
        <f>ROUND(VALUE(SUBSTITUTE(実質収支比率等に係る経年分析!J$47,"▲","-")),2)</f>
        <v>20.45</v>
      </c>
    </row>
    <row r="21" spans="1:11" x14ac:dyDescent="0.15">
      <c r="A21" s="174" t="s">
        <v>58</v>
      </c>
      <c r="B21" s="174">
        <f>IF(ISNUMBER(VALUE(SUBSTITUTE(実質収支比率等に係る経年分析!F$49,"▲","-"))),ROUND(VALUE(SUBSTITUTE(実質収支比率等に係る経年分析!F$49,"▲","-")),2),NA())</f>
        <v>1.65</v>
      </c>
      <c r="C21" s="174">
        <f>IF(ISNUMBER(VALUE(SUBSTITUTE(実質収支比率等に係る経年分析!G$49,"▲","-"))),ROUND(VALUE(SUBSTITUTE(実質収支比率等に係る経年分析!G$49,"▲","-")),2),NA())</f>
        <v>1.61</v>
      </c>
      <c r="D21" s="174">
        <f>IF(ISNUMBER(VALUE(SUBSTITUTE(実質収支比率等に係る経年分析!H$49,"▲","-"))),ROUND(VALUE(SUBSTITUTE(実質収支比率等に係る経年分析!H$49,"▲","-")),2),NA())</f>
        <v>4.88</v>
      </c>
      <c r="E21" s="174">
        <f>IF(ISNUMBER(VALUE(SUBSTITUTE(実質収支比率等に係る経年分析!I$49,"▲","-"))),ROUND(VALUE(SUBSTITUTE(実質収支比率等に係る経年分析!I$49,"▲","-")),2),NA())</f>
        <v>1.64</v>
      </c>
      <c r="F21" s="174">
        <f>IF(ISNUMBER(VALUE(SUBSTITUTE(実質収支比率等に係る経年分析!J$49,"▲","-"))),ROUND(VALUE(SUBSTITUTE(実質収支比率等に係る経年分析!J$49,"▲","-")),2),NA())</f>
        <v>-0.18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0.75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0.05</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15">
      <c r="A30" s="175" t="str">
        <f>IF(連結実質赤字比率に係る赤字・黒字の構成分析!C$40="",NA(),連結実質赤字比率に係る赤字・黒字の構成分析!C$40)</f>
        <v>安城桜井駅周辺特定土地区画整理事業特別会計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0.44</v>
      </c>
    </row>
    <row r="31" spans="1:11" x14ac:dyDescent="0.15">
      <c r="A31" s="175" t="str">
        <f>IF(連結実質赤字比率に係る赤字・黒字の構成分析!C$39="",NA(),連結実質赤字比率に係る赤字・黒字の構成分析!C$39)</f>
        <v>有料駐車場事業特別会計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0.54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0.75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0.79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0.59</v>
      </c>
    </row>
    <row r="32" spans="1:11" x14ac:dyDescent="0.15">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v>
      </c>
    </row>
    <row r="33" spans="1:16" x14ac:dyDescent="0.15">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1.25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1.86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1.37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1.39</v>
      </c>
    </row>
    <row r="34" spans="1:16" x14ac:dyDescent="0.15">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3.68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3.56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3.45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2.81</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8.9600000000000009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9.84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10.210000000000001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10.87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9.57</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11.26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10.67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10.68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11.77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10.92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4984</v>
      </c>
      <c r="E42" s="176"/>
      <c r="F42" s="176"/>
      <c r="G42" s="176">
        <f>'実質公債費比率（分子）の構造'!L$52</f>
        <v>4000</v>
      </c>
      <c r="H42" s="176"/>
      <c r="I42" s="176"/>
      <c r="J42" s="176">
        <f>'実質公債費比率（分子）の構造'!M$52</f>
        <v>3979</v>
      </c>
      <c r="K42" s="176"/>
      <c r="L42" s="176"/>
      <c r="M42" s="176">
        <f>'実質公債費比率（分子）の構造'!N$52</f>
        <v>3963</v>
      </c>
      <c r="N42" s="176"/>
      <c r="O42" s="176"/>
      <c r="P42" s="176">
        <f>'実質公債費比率（分子）の構造'!O$52</f>
        <v>3767</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530</v>
      </c>
      <c r="C44" s="176"/>
      <c r="D44" s="176"/>
      <c r="E44" s="176">
        <f>'実質公債費比率（分子）の構造'!L$50</f>
        <v>358</v>
      </c>
      <c r="F44" s="176"/>
      <c r="G44" s="176"/>
      <c r="H44" s="176">
        <f>'実質公債費比率（分子）の構造'!M$50</f>
        <v>171</v>
      </c>
      <c r="I44" s="176"/>
      <c r="J44" s="176"/>
      <c r="K44" s="176">
        <f>'実質公債費比率（分子）の構造'!N$50</f>
        <v>404</v>
      </c>
      <c r="L44" s="176"/>
      <c r="M44" s="176"/>
      <c r="N44" s="176">
        <f>'実質公債費比率（分子）の構造'!O$50</f>
        <v>138</v>
      </c>
      <c r="O44" s="176"/>
      <c r="P44" s="176"/>
    </row>
    <row r="45" spans="1:16" x14ac:dyDescent="0.15">
      <c r="A45" s="176" t="s">
        <v>68</v>
      </c>
      <c r="B45" s="176">
        <f>'実質公債費比率（分子）の構造'!K$49</f>
        <v>69</v>
      </c>
      <c r="C45" s="176"/>
      <c r="D45" s="176"/>
      <c r="E45" s="176">
        <f>'実質公債費比率（分子）の構造'!L$49</f>
        <v>66</v>
      </c>
      <c r="F45" s="176"/>
      <c r="G45" s="176"/>
      <c r="H45" s="176">
        <f>'実質公債費比率（分子）の構造'!M$49</f>
        <v>68</v>
      </c>
      <c r="I45" s="176"/>
      <c r="J45" s="176"/>
      <c r="K45" s="176">
        <f>'実質公債費比率（分子）の構造'!N$49</f>
        <v>2</v>
      </c>
      <c r="L45" s="176"/>
      <c r="M45" s="176"/>
      <c r="N45" s="176">
        <f>'実質公債費比率（分子）の構造'!O$49</f>
        <v>37</v>
      </c>
      <c r="O45" s="176"/>
      <c r="P45" s="176"/>
    </row>
    <row r="46" spans="1:16" x14ac:dyDescent="0.15">
      <c r="A46" s="176" t="s">
        <v>69</v>
      </c>
      <c r="B46" s="176">
        <f>'実質公債費比率（分子）の構造'!K$48</f>
        <v>1591</v>
      </c>
      <c r="C46" s="176"/>
      <c r="D46" s="176"/>
      <c r="E46" s="176">
        <f>'実質公債費比率（分子）の構造'!L$48</f>
        <v>757</v>
      </c>
      <c r="F46" s="176"/>
      <c r="G46" s="176"/>
      <c r="H46" s="176">
        <f>'実質公債費比率（分子）の構造'!M$48</f>
        <v>796</v>
      </c>
      <c r="I46" s="176"/>
      <c r="J46" s="176"/>
      <c r="K46" s="176">
        <f>'実質公債費比率（分子）の構造'!N$48</f>
        <v>721</v>
      </c>
      <c r="L46" s="176"/>
      <c r="M46" s="176"/>
      <c r="N46" s="176">
        <f>'実質公債費比率（分子）の構造'!O$48</f>
        <v>664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2926</v>
      </c>
      <c r="C49" s="176"/>
      <c r="D49" s="176"/>
      <c r="E49" s="176">
        <f>'実質公債費比率（分子）の構造'!L$45</f>
        <v>3019</v>
      </c>
      <c r="F49" s="176"/>
      <c r="G49" s="176"/>
      <c r="H49" s="176">
        <f>'実質公債費比率（分子）の構造'!M$45</f>
        <v>2968</v>
      </c>
      <c r="I49" s="176"/>
      <c r="J49" s="176"/>
      <c r="K49" s="176">
        <f>'実質公債費比率（分子）の構造'!N$45</f>
        <v>3122</v>
      </c>
      <c r="L49" s="176"/>
      <c r="M49" s="176"/>
      <c r="N49" s="176">
        <f>'実質公債費比率（分子）の構造'!O$45</f>
        <v>3182</v>
      </c>
      <c r="O49" s="176"/>
      <c r="P49" s="176"/>
    </row>
    <row r="50" spans="1:16" x14ac:dyDescent="0.15">
      <c r="A50" s="176" t="s">
        <v>73</v>
      </c>
      <c r="B50" s="176" t="e">
        <f>NA()</f>
        <v>#N/A</v>
      </c>
      <c r="C50" s="176">
        <f>IF(ISNUMBER('実質公債費比率（分子）の構造'!K$53),'実質公債費比率（分子）の構造'!K$53,NA())</f>
        <v>132</v>
      </c>
      <c r="D50" s="176" t="e">
        <f>NA()</f>
        <v>#N/A</v>
      </c>
      <c r="E50" s="176" t="e">
        <f>NA()</f>
        <v>#N/A</v>
      </c>
      <c r="F50" s="176">
        <f>IF(ISNUMBER('実質公債費比率（分子）の構造'!L$53),'実質公債費比率（分子）の構造'!L$53,NA())</f>
        <v>200</v>
      </c>
      <c r="G50" s="176" t="e">
        <f>NA()</f>
        <v>#N/A</v>
      </c>
      <c r="H50" s="176" t="e">
        <f>NA()</f>
        <v>#N/A</v>
      </c>
      <c r="I50" s="176">
        <f>IF(ISNUMBER('実質公債費比率（分子）の構造'!M$53),'実質公債費比率（分子）の構造'!M$53,NA())</f>
        <v>24</v>
      </c>
      <c r="J50" s="176" t="e">
        <f>NA()</f>
        <v>#N/A</v>
      </c>
      <c r="K50" s="176" t="e">
        <f>NA()</f>
        <v>#N/A</v>
      </c>
      <c r="L50" s="176">
        <f>IF(ISNUMBER('実質公債費比率（分子）の構造'!N$53),'実質公債費比率（分子）の構造'!N$53,NA())</f>
        <v>286</v>
      </c>
      <c r="M50" s="176" t="e">
        <f>NA()</f>
        <v>#N/A</v>
      </c>
      <c r="N50" s="176" t="e">
        <f>NA()</f>
        <v>#N/A</v>
      </c>
      <c r="O50" s="176">
        <f>IF(ISNUMBER('実質公債費比率（分子）の構造'!O$53),'実質公債費比率（分子）の構造'!O$53,NA())</f>
        <v>254</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23640</v>
      </c>
      <c r="E56" s="175"/>
      <c r="F56" s="175"/>
      <c r="G56" s="175">
        <f>'将来負担比率（分子）の構造'!J$52</f>
        <v>21850</v>
      </c>
      <c r="H56" s="175"/>
      <c r="I56" s="175"/>
      <c r="J56" s="175">
        <f>'将来負担比率（分子）の構造'!K$52</f>
        <v>21113</v>
      </c>
      <c r="K56" s="175"/>
      <c r="L56" s="175"/>
      <c r="M56" s="175">
        <f>'将来負担比率（分子）の構造'!L$52</f>
        <v>19166</v>
      </c>
      <c r="N56" s="175"/>
      <c r="O56" s="175"/>
      <c r="P56" s="175">
        <f>'将来負担比率（分子）の構造'!M$52</f>
        <v>17638</v>
      </c>
    </row>
    <row r="57" spans="1:16" x14ac:dyDescent="0.15">
      <c r="A57" s="175" t="s">
        <v>44</v>
      </c>
      <c r="B57" s="175"/>
      <c r="C57" s="175"/>
      <c r="D57" s="175">
        <f>'将来負担比率（分子）の構造'!I$51</f>
        <v>15078</v>
      </c>
      <c r="E57" s="175"/>
      <c r="F57" s="175"/>
      <c r="G57" s="175">
        <f>'将来負担比率（分子）の構造'!J$51</f>
        <v>13852</v>
      </c>
      <c r="H57" s="175"/>
      <c r="I57" s="175"/>
      <c r="J57" s="175">
        <f>'将来負担比率（分子）の構造'!K$51</f>
        <v>13093</v>
      </c>
      <c r="K57" s="175"/>
      <c r="L57" s="175"/>
      <c r="M57" s="175">
        <f>'将来負担比率（分子）の構造'!L$51</f>
        <v>10736</v>
      </c>
      <c r="N57" s="175"/>
      <c r="O57" s="175"/>
      <c r="P57" s="175">
        <f>'将来負担比率（分子）の構造'!M$51</f>
        <v>10667</v>
      </c>
    </row>
    <row r="58" spans="1:16" x14ac:dyDescent="0.15">
      <c r="A58" s="175" t="s">
        <v>43</v>
      </c>
      <c r="B58" s="175"/>
      <c r="C58" s="175"/>
      <c r="D58" s="175">
        <f>'将来負担比率（分子）の構造'!I$50</f>
        <v>27807</v>
      </c>
      <c r="E58" s="175"/>
      <c r="F58" s="175"/>
      <c r="G58" s="175">
        <f>'将来負担比率（分子）の構造'!J$50</f>
        <v>27798</v>
      </c>
      <c r="H58" s="175"/>
      <c r="I58" s="175"/>
      <c r="J58" s="175">
        <f>'将来負担比率（分子）の構造'!K$50</f>
        <v>25847</v>
      </c>
      <c r="K58" s="175"/>
      <c r="L58" s="175"/>
      <c r="M58" s="175">
        <f>'将来負担比率（分子）の構造'!L$50</f>
        <v>29130</v>
      </c>
      <c r="N58" s="175"/>
      <c r="O58" s="175"/>
      <c r="P58" s="175">
        <f>'将来負担比率（分子）の構造'!M$50</f>
        <v>33491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6069</v>
      </c>
      <c r="C62" s="175"/>
      <c r="D62" s="175"/>
      <c r="E62" s="175">
        <f>'将来負担比率（分子）の構造'!J$45</f>
        <v>6044</v>
      </c>
      <c r="F62" s="175"/>
      <c r="G62" s="175"/>
      <c r="H62" s="175">
        <f>'将来負担比率（分子）の構造'!K$45</f>
        <v>6267</v>
      </c>
      <c r="I62" s="175"/>
      <c r="J62" s="175"/>
      <c r="K62" s="175">
        <f>'将来負担比率（分子）の構造'!L$45</f>
        <v>6302</v>
      </c>
      <c r="L62" s="175"/>
      <c r="M62" s="175"/>
      <c r="N62" s="175">
        <f>'将来負担比率（分子）の構造'!M$45</f>
        <v>6492</v>
      </c>
      <c r="O62" s="175"/>
      <c r="P62" s="175"/>
    </row>
    <row r="63" spans="1:16" x14ac:dyDescent="0.15">
      <c r="A63" s="175" t="s">
        <v>36</v>
      </c>
      <c r="B63" s="175">
        <f>'将来負担比率（分子）の構造'!I$44</f>
        <v>137</v>
      </c>
      <c r="C63" s="175"/>
      <c r="D63" s="175"/>
      <c r="E63" s="175">
        <f>'将来負担比率（分子）の構造'!J$44</f>
        <v>70</v>
      </c>
      <c r="F63" s="175"/>
      <c r="G63" s="175"/>
      <c r="H63" s="175">
        <f>'将来負担比率（分子）の構造'!K$44</f>
        <v>3</v>
      </c>
      <c r="I63" s="175"/>
      <c r="J63" s="175"/>
      <c r="K63" s="175">
        <f>'将来負担比率（分子）の構造'!L$44</f>
        <v>140</v>
      </c>
      <c r="L63" s="175"/>
      <c r="M63" s="175"/>
      <c r="N63" s="175">
        <f>'将来負担比率（分子）の構造'!M$44</f>
        <v>138</v>
      </c>
      <c r="O63" s="175"/>
      <c r="P63" s="175"/>
    </row>
    <row r="64" spans="1:16" x14ac:dyDescent="0.15">
      <c r="A64" s="175" t="s">
        <v>35</v>
      </c>
      <c r="B64" s="175">
        <f>'将来負担比率（分子）の構造'!I$43</f>
        <v>13314</v>
      </c>
      <c r="C64" s="175"/>
      <c r="D64" s="175"/>
      <c r="E64" s="175">
        <f>'将来負担比率（分子）の構造'!J$43</f>
        <v>10766</v>
      </c>
      <c r="F64" s="175"/>
      <c r="G64" s="175"/>
      <c r="H64" s="175">
        <f>'将来負担比率（分子）の構造'!K$43</f>
        <v>8412</v>
      </c>
      <c r="I64" s="175"/>
      <c r="J64" s="175"/>
      <c r="K64" s="175">
        <f>'将来負担比率（分子）の構造'!L$43</f>
        <v>5933</v>
      </c>
      <c r="L64" s="175"/>
      <c r="M64" s="175"/>
      <c r="N64" s="175">
        <f>'将来負担比率（分子）の構造'!M$43</f>
        <v>5772</v>
      </c>
      <c r="O64" s="175"/>
      <c r="P64" s="175"/>
    </row>
    <row r="65" spans="1:16" x14ac:dyDescent="0.15">
      <c r="A65" s="175" t="s">
        <v>34</v>
      </c>
      <c r="B65" s="175">
        <f>'将来負担比率（分子）の構造'!I$42</f>
        <v>225</v>
      </c>
      <c r="C65" s="175"/>
      <c r="D65" s="175"/>
      <c r="E65" s="175">
        <f>'将来負担比率（分子）の構造'!J$42</f>
        <v>34</v>
      </c>
      <c r="F65" s="175"/>
      <c r="G65" s="175"/>
      <c r="H65" s="175">
        <f>'将来負担比率（分子）の構造'!K$42</f>
        <v>265</v>
      </c>
      <c r="I65" s="175"/>
      <c r="J65" s="175"/>
      <c r="K65" s="175" t="str">
        <f>'将来負担比率（分子）の構造'!L$42</f>
        <v>-</v>
      </c>
      <c r="L65" s="175"/>
      <c r="M65" s="175"/>
      <c r="N65" s="175">
        <f>'将来負担比率（分子）の構造'!M$42</f>
        <v>137</v>
      </c>
      <c r="O65" s="175"/>
      <c r="P65" s="175"/>
    </row>
    <row r="66" spans="1:16" x14ac:dyDescent="0.15">
      <c r="A66" s="175" t="s">
        <v>33</v>
      </c>
      <c r="B66" s="175">
        <f>'将来負担比率（分子）の構造'!I$41</f>
        <v>18839</v>
      </c>
      <c r="C66" s="175"/>
      <c r="D66" s="175"/>
      <c r="E66" s="175">
        <f>'将来負担比率（分子）の構造'!J$41</f>
        <v>19434</v>
      </c>
      <c r="F66" s="175"/>
      <c r="G66" s="175"/>
      <c r="H66" s="175">
        <f>'将来負担比率（分子）の構造'!K$41</f>
        <v>19459</v>
      </c>
      <c r="I66" s="175"/>
      <c r="J66" s="175"/>
      <c r="K66" s="175">
        <f>'将来負担比率（分子）の構造'!L$41</f>
        <v>17830</v>
      </c>
      <c r="L66" s="175"/>
      <c r="M66" s="175"/>
      <c r="N66" s="175">
        <f>'将来負担比率（分子）の構造'!M$41</f>
        <v>16423</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7837</v>
      </c>
      <c r="C72" s="179">
        <f>基金残高に係る経年分析!G55</f>
        <v>8434</v>
      </c>
      <c r="D72" s="179">
        <f>基金残高に係る経年分析!H55</f>
        <v>8759</v>
      </c>
    </row>
    <row r="73" spans="1:16" x14ac:dyDescent="0.15">
      <c r="A73" s="178" t="s">
        <v>80</v>
      </c>
      <c r="B73" s="179" t="str">
        <f>基金残高に係る経年分析!F56</f>
        <v>-</v>
      </c>
      <c r="C73" s="179" t="str">
        <f>基金残高に係る経年分析!G56</f>
        <v>-</v>
      </c>
      <c r="D73" s="179" t="str">
        <f>基金残高に係る経年分析!H56</f>
        <v>-</v>
      </c>
    </row>
    <row r="74" spans="1:16" x14ac:dyDescent="0.15">
      <c r="A74" s="178" t="s">
        <v>81</v>
      </c>
      <c r="B74" s="179">
        <f>基金残高に係る経年分析!F57</f>
        <v>14531</v>
      </c>
      <c r="C74" s="179">
        <f>基金残高に係る経年分析!G57</f>
        <v>17058</v>
      </c>
      <c r="D74" s="179">
        <f>基金残高に係る経年分析!H57</f>
        <v>19601</v>
      </c>
    </row>
  </sheetData>
  <sheetProtection algorithmName="SHA-512" hashValue="IGO4J2jZ1mlsNfjnvWUIr63kiriQNdcZux5BXXj9nrWVTuNBfnNVAKa8UoxpRIUNkL1vjvm02pkE9UFEJtpxvg==" saltValue="JvMZU8KPlV8f012bxMwf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40759861</v>
      </c>
      <c r="S5" s="613"/>
      <c r="T5" s="613"/>
      <c r="U5" s="613"/>
      <c r="V5" s="613"/>
      <c r="W5" s="613"/>
      <c r="X5" s="613"/>
      <c r="Y5" s="614"/>
      <c r="Z5" s="615">
        <v>52.9</v>
      </c>
      <c r="AA5" s="615"/>
      <c r="AB5" s="615"/>
      <c r="AC5" s="615"/>
      <c r="AD5" s="616">
        <v>38153051</v>
      </c>
      <c r="AE5" s="616"/>
      <c r="AF5" s="616"/>
      <c r="AG5" s="616"/>
      <c r="AH5" s="616"/>
      <c r="AI5" s="616"/>
      <c r="AJ5" s="616"/>
      <c r="AK5" s="616"/>
      <c r="AL5" s="617">
        <v>83.7</v>
      </c>
      <c r="AM5" s="618"/>
      <c r="AN5" s="618"/>
      <c r="AO5" s="619"/>
      <c r="AP5" s="609" t="s">
        <v>231</v>
      </c>
      <c r="AQ5" s="610"/>
      <c r="AR5" s="610"/>
      <c r="AS5" s="610"/>
      <c r="AT5" s="610"/>
      <c r="AU5" s="610"/>
      <c r="AV5" s="610"/>
      <c r="AW5" s="610"/>
      <c r="AX5" s="610"/>
      <c r="AY5" s="610"/>
      <c r="AZ5" s="610"/>
      <c r="BA5" s="610"/>
      <c r="BB5" s="610"/>
      <c r="BC5" s="610"/>
      <c r="BD5" s="610"/>
      <c r="BE5" s="610"/>
      <c r="BF5" s="611"/>
      <c r="BG5" s="623">
        <v>38144913</v>
      </c>
      <c r="BH5" s="624"/>
      <c r="BI5" s="624"/>
      <c r="BJ5" s="624"/>
      <c r="BK5" s="624"/>
      <c r="BL5" s="624"/>
      <c r="BM5" s="624"/>
      <c r="BN5" s="625"/>
      <c r="BO5" s="626">
        <v>93.6</v>
      </c>
      <c r="BP5" s="626"/>
      <c r="BQ5" s="626"/>
      <c r="BR5" s="626"/>
      <c r="BS5" s="627" t="s">
        <v>131</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552566</v>
      </c>
      <c r="S6" s="624"/>
      <c r="T6" s="624"/>
      <c r="U6" s="624"/>
      <c r="V6" s="624"/>
      <c r="W6" s="624"/>
      <c r="X6" s="624"/>
      <c r="Y6" s="625"/>
      <c r="Z6" s="626">
        <v>0.7</v>
      </c>
      <c r="AA6" s="626"/>
      <c r="AB6" s="626"/>
      <c r="AC6" s="626"/>
      <c r="AD6" s="627">
        <v>552566</v>
      </c>
      <c r="AE6" s="627"/>
      <c r="AF6" s="627"/>
      <c r="AG6" s="627"/>
      <c r="AH6" s="627"/>
      <c r="AI6" s="627"/>
      <c r="AJ6" s="627"/>
      <c r="AK6" s="627"/>
      <c r="AL6" s="628">
        <v>1.2</v>
      </c>
      <c r="AM6" s="629"/>
      <c r="AN6" s="629"/>
      <c r="AO6" s="630"/>
      <c r="AP6" s="620" t="s">
        <v>236</v>
      </c>
      <c r="AQ6" s="621"/>
      <c r="AR6" s="621"/>
      <c r="AS6" s="621"/>
      <c r="AT6" s="621"/>
      <c r="AU6" s="621"/>
      <c r="AV6" s="621"/>
      <c r="AW6" s="621"/>
      <c r="AX6" s="621"/>
      <c r="AY6" s="621"/>
      <c r="AZ6" s="621"/>
      <c r="BA6" s="621"/>
      <c r="BB6" s="621"/>
      <c r="BC6" s="621"/>
      <c r="BD6" s="621"/>
      <c r="BE6" s="621"/>
      <c r="BF6" s="622"/>
      <c r="BG6" s="623">
        <v>38144913</v>
      </c>
      <c r="BH6" s="624"/>
      <c r="BI6" s="624"/>
      <c r="BJ6" s="624"/>
      <c r="BK6" s="624"/>
      <c r="BL6" s="624"/>
      <c r="BM6" s="624"/>
      <c r="BN6" s="625"/>
      <c r="BO6" s="626">
        <v>93.6</v>
      </c>
      <c r="BP6" s="626"/>
      <c r="BQ6" s="626"/>
      <c r="BR6" s="626"/>
      <c r="BS6" s="627" t="s">
        <v>237</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400253</v>
      </c>
      <c r="CS6" s="624"/>
      <c r="CT6" s="624"/>
      <c r="CU6" s="624"/>
      <c r="CV6" s="624"/>
      <c r="CW6" s="624"/>
      <c r="CX6" s="624"/>
      <c r="CY6" s="625"/>
      <c r="CZ6" s="617">
        <v>0.6</v>
      </c>
      <c r="DA6" s="618"/>
      <c r="DB6" s="618"/>
      <c r="DC6" s="634"/>
      <c r="DD6" s="632" t="s">
        <v>237</v>
      </c>
      <c r="DE6" s="624"/>
      <c r="DF6" s="624"/>
      <c r="DG6" s="624"/>
      <c r="DH6" s="624"/>
      <c r="DI6" s="624"/>
      <c r="DJ6" s="624"/>
      <c r="DK6" s="624"/>
      <c r="DL6" s="624"/>
      <c r="DM6" s="624"/>
      <c r="DN6" s="624"/>
      <c r="DO6" s="624"/>
      <c r="DP6" s="625"/>
      <c r="DQ6" s="632">
        <v>399585</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15632</v>
      </c>
      <c r="S7" s="624"/>
      <c r="T7" s="624"/>
      <c r="U7" s="624"/>
      <c r="V7" s="624"/>
      <c r="W7" s="624"/>
      <c r="X7" s="624"/>
      <c r="Y7" s="625"/>
      <c r="Z7" s="626">
        <v>0</v>
      </c>
      <c r="AA7" s="626"/>
      <c r="AB7" s="626"/>
      <c r="AC7" s="626"/>
      <c r="AD7" s="627">
        <v>15632</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17047536</v>
      </c>
      <c r="BH7" s="624"/>
      <c r="BI7" s="624"/>
      <c r="BJ7" s="624"/>
      <c r="BK7" s="624"/>
      <c r="BL7" s="624"/>
      <c r="BM7" s="624"/>
      <c r="BN7" s="625"/>
      <c r="BO7" s="626">
        <v>41.8</v>
      </c>
      <c r="BP7" s="626"/>
      <c r="BQ7" s="626"/>
      <c r="BR7" s="626"/>
      <c r="BS7" s="627" t="s">
        <v>237</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7726192</v>
      </c>
      <c r="CS7" s="624"/>
      <c r="CT7" s="624"/>
      <c r="CU7" s="624"/>
      <c r="CV7" s="624"/>
      <c r="CW7" s="624"/>
      <c r="CX7" s="624"/>
      <c r="CY7" s="625"/>
      <c r="CZ7" s="626">
        <v>10.7</v>
      </c>
      <c r="DA7" s="626"/>
      <c r="DB7" s="626"/>
      <c r="DC7" s="626"/>
      <c r="DD7" s="632">
        <v>175657</v>
      </c>
      <c r="DE7" s="624"/>
      <c r="DF7" s="624"/>
      <c r="DG7" s="624"/>
      <c r="DH7" s="624"/>
      <c r="DI7" s="624"/>
      <c r="DJ7" s="624"/>
      <c r="DK7" s="624"/>
      <c r="DL7" s="624"/>
      <c r="DM7" s="624"/>
      <c r="DN7" s="624"/>
      <c r="DO7" s="624"/>
      <c r="DP7" s="625"/>
      <c r="DQ7" s="632">
        <v>6957423</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274120</v>
      </c>
      <c r="S8" s="624"/>
      <c r="T8" s="624"/>
      <c r="U8" s="624"/>
      <c r="V8" s="624"/>
      <c r="W8" s="624"/>
      <c r="X8" s="624"/>
      <c r="Y8" s="625"/>
      <c r="Z8" s="626">
        <v>0.4</v>
      </c>
      <c r="AA8" s="626"/>
      <c r="AB8" s="626"/>
      <c r="AC8" s="626"/>
      <c r="AD8" s="627">
        <v>274120</v>
      </c>
      <c r="AE8" s="627"/>
      <c r="AF8" s="627"/>
      <c r="AG8" s="627"/>
      <c r="AH8" s="627"/>
      <c r="AI8" s="627"/>
      <c r="AJ8" s="627"/>
      <c r="AK8" s="627"/>
      <c r="AL8" s="628">
        <v>0.6</v>
      </c>
      <c r="AM8" s="629"/>
      <c r="AN8" s="629"/>
      <c r="AO8" s="630"/>
      <c r="AP8" s="620" t="s">
        <v>243</v>
      </c>
      <c r="AQ8" s="621"/>
      <c r="AR8" s="621"/>
      <c r="AS8" s="621"/>
      <c r="AT8" s="621"/>
      <c r="AU8" s="621"/>
      <c r="AV8" s="621"/>
      <c r="AW8" s="621"/>
      <c r="AX8" s="621"/>
      <c r="AY8" s="621"/>
      <c r="AZ8" s="621"/>
      <c r="BA8" s="621"/>
      <c r="BB8" s="621"/>
      <c r="BC8" s="621"/>
      <c r="BD8" s="621"/>
      <c r="BE8" s="621"/>
      <c r="BF8" s="622"/>
      <c r="BG8" s="623">
        <v>356879</v>
      </c>
      <c r="BH8" s="624"/>
      <c r="BI8" s="624"/>
      <c r="BJ8" s="624"/>
      <c r="BK8" s="624"/>
      <c r="BL8" s="624"/>
      <c r="BM8" s="624"/>
      <c r="BN8" s="625"/>
      <c r="BO8" s="626">
        <v>0.9</v>
      </c>
      <c r="BP8" s="626"/>
      <c r="BQ8" s="626"/>
      <c r="BR8" s="626"/>
      <c r="BS8" s="627" t="s">
        <v>131</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29377103</v>
      </c>
      <c r="CS8" s="624"/>
      <c r="CT8" s="624"/>
      <c r="CU8" s="624"/>
      <c r="CV8" s="624"/>
      <c r="CW8" s="624"/>
      <c r="CX8" s="624"/>
      <c r="CY8" s="625"/>
      <c r="CZ8" s="626">
        <v>40.700000000000003</v>
      </c>
      <c r="DA8" s="626"/>
      <c r="DB8" s="626"/>
      <c r="DC8" s="626"/>
      <c r="DD8" s="632">
        <v>1763829</v>
      </c>
      <c r="DE8" s="624"/>
      <c r="DF8" s="624"/>
      <c r="DG8" s="624"/>
      <c r="DH8" s="624"/>
      <c r="DI8" s="624"/>
      <c r="DJ8" s="624"/>
      <c r="DK8" s="624"/>
      <c r="DL8" s="624"/>
      <c r="DM8" s="624"/>
      <c r="DN8" s="624"/>
      <c r="DO8" s="624"/>
      <c r="DP8" s="625"/>
      <c r="DQ8" s="632">
        <v>15029035</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188422</v>
      </c>
      <c r="S9" s="624"/>
      <c r="T9" s="624"/>
      <c r="U9" s="624"/>
      <c r="V9" s="624"/>
      <c r="W9" s="624"/>
      <c r="X9" s="624"/>
      <c r="Y9" s="625"/>
      <c r="Z9" s="626">
        <v>0.2</v>
      </c>
      <c r="AA9" s="626"/>
      <c r="AB9" s="626"/>
      <c r="AC9" s="626"/>
      <c r="AD9" s="627">
        <v>188422</v>
      </c>
      <c r="AE9" s="627"/>
      <c r="AF9" s="627"/>
      <c r="AG9" s="627"/>
      <c r="AH9" s="627"/>
      <c r="AI9" s="627"/>
      <c r="AJ9" s="627"/>
      <c r="AK9" s="627"/>
      <c r="AL9" s="628">
        <v>0.4</v>
      </c>
      <c r="AM9" s="629"/>
      <c r="AN9" s="629"/>
      <c r="AO9" s="630"/>
      <c r="AP9" s="620" t="s">
        <v>246</v>
      </c>
      <c r="AQ9" s="621"/>
      <c r="AR9" s="621"/>
      <c r="AS9" s="621"/>
      <c r="AT9" s="621"/>
      <c r="AU9" s="621"/>
      <c r="AV9" s="621"/>
      <c r="AW9" s="621"/>
      <c r="AX9" s="621"/>
      <c r="AY9" s="621"/>
      <c r="AZ9" s="621"/>
      <c r="BA9" s="621"/>
      <c r="BB9" s="621"/>
      <c r="BC9" s="621"/>
      <c r="BD9" s="621"/>
      <c r="BE9" s="621"/>
      <c r="BF9" s="622"/>
      <c r="BG9" s="623">
        <v>14390218</v>
      </c>
      <c r="BH9" s="624"/>
      <c r="BI9" s="624"/>
      <c r="BJ9" s="624"/>
      <c r="BK9" s="624"/>
      <c r="BL9" s="624"/>
      <c r="BM9" s="624"/>
      <c r="BN9" s="625"/>
      <c r="BO9" s="626">
        <v>35.299999999999997</v>
      </c>
      <c r="BP9" s="626"/>
      <c r="BQ9" s="626"/>
      <c r="BR9" s="626"/>
      <c r="BS9" s="627" t="s">
        <v>237</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9081722</v>
      </c>
      <c r="CS9" s="624"/>
      <c r="CT9" s="624"/>
      <c r="CU9" s="624"/>
      <c r="CV9" s="624"/>
      <c r="CW9" s="624"/>
      <c r="CX9" s="624"/>
      <c r="CY9" s="625"/>
      <c r="CZ9" s="626">
        <v>12.6</v>
      </c>
      <c r="DA9" s="626"/>
      <c r="DB9" s="626"/>
      <c r="DC9" s="626"/>
      <c r="DD9" s="632">
        <v>960746</v>
      </c>
      <c r="DE9" s="624"/>
      <c r="DF9" s="624"/>
      <c r="DG9" s="624"/>
      <c r="DH9" s="624"/>
      <c r="DI9" s="624"/>
      <c r="DJ9" s="624"/>
      <c r="DK9" s="624"/>
      <c r="DL9" s="624"/>
      <c r="DM9" s="624"/>
      <c r="DN9" s="624"/>
      <c r="DO9" s="624"/>
      <c r="DP9" s="625"/>
      <c r="DQ9" s="632">
        <v>7289383</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131</v>
      </c>
      <c r="AA10" s="626"/>
      <c r="AB10" s="626"/>
      <c r="AC10" s="626"/>
      <c r="AD10" s="627" t="s">
        <v>237</v>
      </c>
      <c r="AE10" s="627"/>
      <c r="AF10" s="627"/>
      <c r="AG10" s="627"/>
      <c r="AH10" s="627"/>
      <c r="AI10" s="627"/>
      <c r="AJ10" s="627"/>
      <c r="AK10" s="627"/>
      <c r="AL10" s="628" t="s">
        <v>237</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500576</v>
      </c>
      <c r="BH10" s="624"/>
      <c r="BI10" s="624"/>
      <c r="BJ10" s="624"/>
      <c r="BK10" s="624"/>
      <c r="BL10" s="624"/>
      <c r="BM10" s="624"/>
      <c r="BN10" s="625"/>
      <c r="BO10" s="626">
        <v>1.2</v>
      </c>
      <c r="BP10" s="626"/>
      <c r="BQ10" s="626"/>
      <c r="BR10" s="626"/>
      <c r="BS10" s="627" t="s">
        <v>237</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291900</v>
      </c>
      <c r="CS10" s="624"/>
      <c r="CT10" s="624"/>
      <c r="CU10" s="624"/>
      <c r="CV10" s="624"/>
      <c r="CW10" s="624"/>
      <c r="CX10" s="624"/>
      <c r="CY10" s="625"/>
      <c r="CZ10" s="626">
        <v>0.4</v>
      </c>
      <c r="DA10" s="626"/>
      <c r="DB10" s="626"/>
      <c r="DC10" s="626"/>
      <c r="DD10" s="632" t="s">
        <v>131</v>
      </c>
      <c r="DE10" s="624"/>
      <c r="DF10" s="624"/>
      <c r="DG10" s="624"/>
      <c r="DH10" s="624"/>
      <c r="DI10" s="624"/>
      <c r="DJ10" s="624"/>
      <c r="DK10" s="624"/>
      <c r="DL10" s="624"/>
      <c r="DM10" s="624"/>
      <c r="DN10" s="624"/>
      <c r="DO10" s="624"/>
      <c r="DP10" s="625"/>
      <c r="DQ10" s="632">
        <v>285614</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4943078</v>
      </c>
      <c r="S11" s="624"/>
      <c r="T11" s="624"/>
      <c r="U11" s="624"/>
      <c r="V11" s="624"/>
      <c r="W11" s="624"/>
      <c r="X11" s="624"/>
      <c r="Y11" s="625"/>
      <c r="Z11" s="628">
        <v>6.4</v>
      </c>
      <c r="AA11" s="629"/>
      <c r="AB11" s="629"/>
      <c r="AC11" s="635"/>
      <c r="AD11" s="632">
        <v>4943078</v>
      </c>
      <c r="AE11" s="624"/>
      <c r="AF11" s="624"/>
      <c r="AG11" s="624"/>
      <c r="AH11" s="624"/>
      <c r="AI11" s="624"/>
      <c r="AJ11" s="624"/>
      <c r="AK11" s="625"/>
      <c r="AL11" s="628">
        <v>10.8</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1799863</v>
      </c>
      <c r="BH11" s="624"/>
      <c r="BI11" s="624"/>
      <c r="BJ11" s="624"/>
      <c r="BK11" s="624"/>
      <c r="BL11" s="624"/>
      <c r="BM11" s="624"/>
      <c r="BN11" s="625"/>
      <c r="BO11" s="626">
        <v>4.4000000000000004</v>
      </c>
      <c r="BP11" s="626"/>
      <c r="BQ11" s="626"/>
      <c r="BR11" s="626"/>
      <c r="BS11" s="627" t="s">
        <v>131</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957062</v>
      </c>
      <c r="CS11" s="624"/>
      <c r="CT11" s="624"/>
      <c r="CU11" s="624"/>
      <c r="CV11" s="624"/>
      <c r="CW11" s="624"/>
      <c r="CX11" s="624"/>
      <c r="CY11" s="625"/>
      <c r="CZ11" s="626">
        <v>1.3</v>
      </c>
      <c r="DA11" s="626"/>
      <c r="DB11" s="626"/>
      <c r="DC11" s="626"/>
      <c r="DD11" s="632">
        <v>167287</v>
      </c>
      <c r="DE11" s="624"/>
      <c r="DF11" s="624"/>
      <c r="DG11" s="624"/>
      <c r="DH11" s="624"/>
      <c r="DI11" s="624"/>
      <c r="DJ11" s="624"/>
      <c r="DK11" s="624"/>
      <c r="DL11" s="624"/>
      <c r="DM11" s="624"/>
      <c r="DN11" s="624"/>
      <c r="DO11" s="624"/>
      <c r="DP11" s="625"/>
      <c r="DQ11" s="632">
        <v>700045</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t="s">
        <v>131</v>
      </c>
      <c r="S12" s="624"/>
      <c r="T12" s="624"/>
      <c r="U12" s="624"/>
      <c r="V12" s="624"/>
      <c r="W12" s="624"/>
      <c r="X12" s="624"/>
      <c r="Y12" s="625"/>
      <c r="Z12" s="626" t="s">
        <v>237</v>
      </c>
      <c r="AA12" s="626"/>
      <c r="AB12" s="626"/>
      <c r="AC12" s="626"/>
      <c r="AD12" s="627" t="s">
        <v>237</v>
      </c>
      <c r="AE12" s="627"/>
      <c r="AF12" s="627"/>
      <c r="AG12" s="627"/>
      <c r="AH12" s="627"/>
      <c r="AI12" s="627"/>
      <c r="AJ12" s="627"/>
      <c r="AK12" s="627"/>
      <c r="AL12" s="628" t="s">
        <v>237</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19124023</v>
      </c>
      <c r="BH12" s="624"/>
      <c r="BI12" s="624"/>
      <c r="BJ12" s="624"/>
      <c r="BK12" s="624"/>
      <c r="BL12" s="624"/>
      <c r="BM12" s="624"/>
      <c r="BN12" s="625"/>
      <c r="BO12" s="626">
        <v>46.9</v>
      </c>
      <c r="BP12" s="626"/>
      <c r="BQ12" s="626"/>
      <c r="BR12" s="626"/>
      <c r="BS12" s="627" t="s">
        <v>237</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997306</v>
      </c>
      <c r="CS12" s="624"/>
      <c r="CT12" s="624"/>
      <c r="CU12" s="624"/>
      <c r="CV12" s="624"/>
      <c r="CW12" s="624"/>
      <c r="CX12" s="624"/>
      <c r="CY12" s="625"/>
      <c r="CZ12" s="626">
        <v>1.4</v>
      </c>
      <c r="DA12" s="626"/>
      <c r="DB12" s="626"/>
      <c r="DC12" s="626"/>
      <c r="DD12" s="632">
        <v>90664</v>
      </c>
      <c r="DE12" s="624"/>
      <c r="DF12" s="624"/>
      <c r="DG12" s="624"/>
      <c r="DH12" s="624"/>
      <c r="DI12" s="624"/>
      <c r="DJ12" s="624"/>
      <c r="DK12" s="624"/>
      <c r="DL12" s="624"/>
      <c r="DM12" s="624"/>
      <c r="DN12" s="624"/>
      <c r="DO12" s="624"/>
      <c r="DP12" s="625"/>
      <c r="DQ12" s="632">
        <v>726202</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237</v>
      </c>
      <c r="S13" s="624"/>
      <c r="T13" s="624"/>
      <c r="U13" s="624"/>
      <c r="V13" s="624"/>
      <c r="W13" s="624"/>
      <c r="X13" s="624"/>
      <c r="Y13" s="625"/>
      <c r="Z13" s="626" t="s">
        <v>131</v>
      </c>
      <c r="AA13" s="626"/>
      <c r="AB13" s="626"/>
      <c r="AC13" s="626"/>
      <c r="AD13" s="627" t="s">
        <v>237</v>
      </c>
      <c r="AE13" s="627"/>
      <c r="AF13" s="627"/>
      <c r="AG13" s="627"/>
      <c r="AH13" s="627"/>
      <c r="AI13" s="627"/>
      <c r="AJ13" s="627"/>
      <c r="AK13" s="627"/>
      <c r="AL13" s="628" t="s">
        <v>237</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19027497</v>
      </c>
      <c r="BH13" s="624"/>
      <c r="BI13" s="624"/>
      <c r="BJ13" s="624"/>
      <c r="BK13" s="624"/>
      <c r="BL13" s="624"/>
      <c r="BM13" s="624"/>
      <c r="BN13" s="625"/>
      <c r="BO13" s="626">
        <v>46.7</v>
      </c>
      <c r="BP13" s="626"/>
      <c r="BQ13" s="626"/>
      <c r="BR13" s="626"/>
      <c r="BS13" s="627" t="s">
        <v>131</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7911452</v>
      </c>
      <c r="CS13" s="624"/>
      <c r="CT13" s="624"/>
      <c r="CU13" s="624"/>
      <c r="CV13" s="624"/>
      <c r="CW13" s="624"/>
      <c r="CX13" s="624"/>
      <c r="CY13" s="625"/>
      <c r="CZ13" s="626">
        <v>11</v>
      </c>
      <c r="DA13" s="626"/>
      <c r="DB13" s="626"/>
      <c r="DC13" s="626"/>
      <c r="DD13" s="632">
        <v>3396768</v>
      </c>
      <c r="DE13" s="624"/>
      <c r="DF13" s="624"/>
      <c r="DG13" s="624"/>
      <c r="DH13" s="624"/>
      <c r="DI13" s="624"/>
      <c r="DJ13" s="624"/>
      <c r="DK13" s="624"/>
      <c r="DL13" s="624"/>
      <c r="DM13" s="624"/>
      <c r="DN13" s="624"/>
      <c r="DO13" s="624"/>
      <c r="DP13" s="625"/>
      <c r="DQ13" s="632">
        <v>5513549</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v>7</v>
      </c>
      <c r="S14" s="624"/>
      <c r="T14" s="624"/>
      <c r="U14" s="624"/>
      <c r="V14" s="624"/>
      <c r="W14" s="624"/>
      <c r="X14" s="624"/>
      <c r="Y14" s="625"/>
      <c r="Z14" s="626">
        <v>0</v>
      </c>
      <c r="AA14" s="626"/>
      <c r="AB14" s="626"/>
      <c r="AC14" s="626"/>
      <c r="AD14" s="627">
        <v>7</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488770</v>
      </c>
      <c r="BH14" s="624"/>
      <c r="BI14" s="624"/>
      <c r="BJ14" s="624"/>
      <c r="BK14" s="624"/>
      <c r="BL14" s="624"/>
      <c r="BM14" s="624"/>
      <c r="BN14" s="625"/>
      <c r="BO14" s="626">
        <v>1.2</v>
      </c>
      <c r="BP14" s="626"/>
      <c r="BQ14" s="626"/>
      <c r="BR14" s="626"/>
      <c r="BS14" s="627" t="s">
        <v>131</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1985788</v>
      </c>
      <c r="CS14" s="624"/>
      <c r="CT14" s="624"/>
      <c r="CU14" s="624"/>
      <c r="CV14" s="624"/>
      <c r="CW14" s="624"/>
      <c r="CX14" s="624"/>
      <c r="CY14" s="625"/>
      <c r="CZ14" s="626">
        <v>2.8</v>
      </c>
      <c r="DA14" s="626"/>
      <c r="DB14" s="626"/>
      <c r="DC14" s="626"/>
      <c r="DD14" s="632">
        <v>58904</v>
      </c>
      <c r="DE14" s="624"/>
      <c r="DF14" s="624"/>
      <c r="DG14" s="624"/>
      <c r="DH14" s="624"/>
      <c r="DI14" s="624"/>
      <c r="DJ14" s="624"/>
      <c r="DK14" s="624"/>
      <c r="DL14" s="624"/>
      <c r="DM14" s="624"/>
      <c r="DN14" s="624"/>
      <c r="DO14" s="624"/>
      <c r="DP14" s="625"/>
      <c r="DQ14" s="632">
        <v>1953151</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237</v>
      </c>
      <c r="S15" s="624"/>
      <c r="T15" s="624"/>
      <c r="U15" s="624"/>
      <c r="V15" s="624"/>
      <c r="W15" s="624"/>
      <c r="X15" s="624"/>
      <c r="Y15" s="625"/>
      <c r="Z15" s="626" t="s">
        <v>131</v>
      </c>
      <c r="AA15" s="626"/>
      <c r="AB15" s="626"/>
      <c r="AC15" s="626"/>
      <c r="AD15" s="627" t="s">
        <v>237</v>
      </c>
      <c r="AE15" s="627"/>
      <c r="AF15" s="627"/>
      <c r="AG15" s="627"/>
      <c r="AH15" s="627"/>
      <c r="AI15" s="627"/>
      <c r="AJ15" s="627"/>
      <c r="AK15" s="627"/>
      <c r="AL15" s="628" t="s">
        <v>237</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1484584</v>
      </c>
      <c r="BH15" s="624"/>
      <c r="BI15" s="624"/>
      <c r="BJ15" s="624"/>
      <c r="BK15" s="624"/>
      <c r="BL15" s="624"/>
      <c r="BM15" s="624"/>
      <c r="BN15" s="625"/>
      <c r="BO15" s="626">
        <v>3.6</v>
      </c>
      <c r="BP15" s="626"/>
      <c r="BQ15" s="626"/>
      <c r="BR15" s="626"/>
      <c r="BS15" s="627" t="s">
        <v>237</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10244116</v>
      </c>
      <c r="CS15" s="624"/>
      <c r="CT15" s="624"/>
      <c r="CU15" s="624"/>
      <c r="CV15" s="624"/>
      <c r="CW15" s="624"/>
      <c r="CX15" s="624"/>
      <c r="CY15" s="625"/>
      <c r="CZ15" s="626">
        <v>14.2</v>
      </c>
      <c r="DA15" s="626"/>
      <c r="DB15" s="626"/>
      <c r="DC15" s="626"/>
      <c r="DD15" s="632">
        <v>2190507</v>
      </c>
      <c r="DE15" s="624"/>
      <c r="DF15" s="624"/>
      <c r="DG15" s="624"/>
      <c r="DH15" s="624"/>
      <c r="DI15" s="624"/>
      <c r="DJ15" s="624"/>
      <c r="DK15" s="624"/>
      <c r="DL15" s="624"/>
      <c r="DM15" s="624"/>
      <c r="DN15" s="624"/>
      <c r="DO15" s="624"/>
      <c r="DP15" s="625"/>
      <c r="DQ15" s="632">
        <v>7523807</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125904</v>
      </c>
      <c r="S16" s="624"/>
      <c r="T16" s="624"/>
      <c r="U16" s="624"/>
      <c r="V16" s="624"/>
      <c r="W16" s="624"/>
      <c r="X16" s="624"/>
      <c r="Y16" s="625"/>
      <c r="Z16" s="626">
        <v>0.2</v>
      </c>
      <c r="AA16" s="626"/>
      <c r="AB16" s="626"/>
      <c r="AC16" s="626"/>
      <c r="AD16" s="627">
        <v>125904</v>
      </c>
      <c r="AE16" s="627"/>
      <c r="AF16" s="627"/>
      <c r="AG16" s="627"/>
      <c r="AH16" s="627"/>
      <c r="AI16" s="627"/>
      <c r="AJ16" s="627"/>
      <c r="AK16" s="627"/>
      <c r="AL16" s="628">
        <v>0.3</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131</v>
      </c>
      <c r="BP16" s="626"/>
      <c r="BQ16" s="626"/>
      <c r="BR16" s="626"/>
      <c r="BS16" s="627" t="s">
        <v>237</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237</v>
      </c>
      <c r="CS16" s="624"/>
      <c r="CT16" s="624"/>
      <c r="CU16" s="624"/>
      <c r="CV16" s="624"/>
      <c r="CW16" s="624"/>
      <c r="CX16" s="624"/>
      <c r="CY16" s="625"/>
      <c r="CZ16" s="626" t="s">
        <v>131</v>
      </c>
      <c r="DA16" s="626"/>
      <c r="DB16" s="626"/>
      <c r="DC16" s="626"/>
      <c r="DD16" s="632" t="s">
        <v>237</v>
      </c>
      <c r="DE16" s="624"/>
      <c r="DF16" s="624"/>
      <c r="DG16" s="624"/>
      <c r="DH16" s="624"/>
      <c r="DI16" s="624"/>
      <c r="DJ16" s="624"/>
      <c r="DK16" s="624"/>
      <c r="DL16" s="624"/>
      <c r="DM16" s="624"/>
      <c r="DN16" s="624"/>
      <c r="DO16" s="624"/>
      <c r="DP16" s="625"/>
      <c r="DQ16" s="632" t="s">
        <v>237</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754919</v>
      </c>
      <c r="S17" s="624"/>
      <c r="T17" s="624"/>
      <c r="U17" s="624"/>
      <c r="V17" s="624"/>
      <c r="W17" s="624"/>
      <c r="X17" s="624"/>
      <c r="Y17" s="625"/>
      <c r="Z17" s="626">
        <v>1</v>
      </c>
      <c r="AA17" s="626"/>
      <c r="AB17" s="626"/>
      <c r="AC17" s="626"/>
      <c r="AD17" s="627">
        <v>754919</v>
      </c>
      <c r="AE17" s="627"/>
      <c r="AF17" s="627"/>
      <c r="AG17" s="627"/>
      <c r="AH17" s="627"/>
      <c r="AI17" s="627"/>
      <c r="AJ17" s="627"/>
      <c r="AK17" s="627"/>
      <c r="AL17" s="628">
        <v>1.7</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131</v>
      </c>
      <c r="BP17" s="626"/>
      <c r="BQ17" s="626"/>
      <c r="BR17" s="626"/>
      <c r="BS17" s="627" t="s">
        <v>131</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3182113</v>
      </c>
      <c r="CS17" s="624"/>
      <c r="CT17" s="624"/>
      <c r="CU17" s="624"/>
      <c r="CV17" s="624"/>
      <c r="CW17" s="624"/>
      <c r="CX17" s="624"/>
      <c r="CY17" s="625"/>
      <c r="CZ17" s="626">
        <v>4.4000000000000004</v>
      </c>
      <c r="DA17" s="626"/>
      <c r="DB17" s="626"/>
      <c r="DC17" s="626"/>
      <c r="DD17" s="632" t="s">
        <v>131</v>
      </c>
      <c r="DE17" s="624"/>
      <c r="DF17" s="624"/>
      <c r="DG17" s="624"/>
      <c r="DH17" s="624"/>
      <c r="DI17" s="624"/>
      <c r="DJ17" s="624"/>
      <c r="DK17" s="624"/>
      <c r="DL17" s="624"/>
      <c r="DM17" s="624"/>
      <c r="DN17" s="624"/>
      <c r="DO17" s="624"/>
      <c r="DP17" s="625"/>
      <c r="DQ17" s="632">
        <v>3149496</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291005</v>
      </c>
      <c r="S18" s="624"/>
      <c r="T18" s="624"/>
      <c r="U18" s="624"/>
      <c r="V18" s="624"/>
      <c r="W18" s="624"/>
      <c r="X18" s="624"/>
      <c r="Y18" s="625"/>
      <c r="Z18" s="626">
        <v>0.4</v>
      </c>
      <c r="AA18" s="626"/>
      <c r="AB18" s="626"/>
      <c r="AC18" s="626"/>
      <c r="AD18" s="627">
        <v>291005</v>
      </c>
      <c r="AE18" s="627"/>
      <c r="AF18" s="627"/>
      <c r="AG18" s="627"/>
      <c r="AH18" s="627"/>
      <c r="AI18" s="627"/>
      <c r="AJ18" s="627"/>
      <c r="AK18" s="627"/>
      <c r="AL18" s="628">
        <v>0.6</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237</v>
      </c>
      <c r="BH18" s="624"/>
      <c r="BI18" s="624"/>
      <c r="BJ18" s="624"/>
      <c r="BK18" s="624"/>
      <c r="BL18" s="624"/>
      <c r="BM18" s="624"/>
      <c r="BN18" s="625"/>
      <c r="BO18" s="626" t="s">
        <v>237</v>
      </c>
      <c r="BP18" s="626"/>
      <c r="BQ18" s="626"/>
      <c r="BR18" s="626"/>
      <c r="BS18" s="627" t="s">
        <v>237</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237</v>
      </c>
      <c r="DA18" s="626"/>
      <c r="DB18" s="626"/>
      <c r="DC18" s="626"/>
      <c r="DD18" s="632" t="s">
        <v>131</v>
      </c>
      <c r="DE18" s="624"/>
      <c r="DF18" s="624"/>
      <c r="DG18" s="624"/>
      <c r="DH18" s="624"/>
      <c r="DI18" s="624"/>
      <c r="DJ18" s="624"/>
      <c r="DK18" s="624"/>
      <c r="DL18" s="624"/>
      <c r="DM18" s="624"/>
      <c r="DN18" s="624"/>
      <c r="DO18" s="624"/>
      <c r="DP18" s="625"/>
      <c r="DQ18" s="632" t="s">
        <v>131</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264525</v>
      </c>
      <c r="S19" s="624"/>
      <c r="T19" s="624"/>
      <c r="U19" s="624"/>
      <c r="V19" s="624"/>
      <c r="W19" s="624"/>
      <c r="X19" s="624"/>
      <c r="Y19" s="625"/>
      <c r="Z19" s="626">
        <v>0.3</v>
      </c>
      <c r="AA19" s="626"/>
      <c r="AB19" s="626"/>
      <c r="AC19" s="626"/>
      <c r="AD19" s="627">
        <v>264525</v>
      </c>
      <c r="AE19" s="627"/>
      <c r="AF19" s="627"/>
      <c r="AG19" s="627"/>
      <c r="AH19" s="627"/>
      <c r="AI19" s="627"/>
      <c r="AJ19" s="627"/>
      <c r="AK19" s="627"/>
      <c r="AL19" s="628">
        <v>0.6</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2614948</v>
      </c>
      <c r="BH19" s="624"/>
      <c r="BI19" s="624"/>
      <c r="BJ19" s="624"/>
      <c r="BK19" s="624"/>
      <c r="BL19" s="624"/>
      <c r="BM19" s="624"/>
      <c r="BN19" s="625"/>
      <c r="BO19" s="626">
        <v>6.4</v>
      </c>
      <c r="BP19" s="626"/>
      <c r="BQ19" s="626"/>
      <c r="BR19" s="626"/>
      <c r="BS19" s="627" t="s">
        <v>237</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237</v>
      </c>
      <c r="CS19" s="624"/>
      <c r="CT19" s="624"/>
      <c r="CU19" s="624"/>
      <c r="CV19" s="624"/>
      <c r="CW19" s="624"/>
      <c r="CX19" s="624"/>
      <c r="CY19" s="625"/>
      <c r="CZ19" s="626" t="s">
        <v>237</v>
      </c>
      <c r="DA19" s="626"/>
      <c r="DB19" s="626"/>
      <c r="DC19" s="626"/>
      <c r="DD19" s="632" t="s">
        <v>131</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v>26480</v>
      </c>
      <c r="S20" s="624"/>
      <c r="T20" s="624"/>
      <c r="U20" s="624"/>
      <c r="V20" s="624"/>
      <c r="W20" s="624"/>
      <c r="X20" s="624"/>
      <c r="Y20" s="625"/>
      <c r="Z20" s="626">
        <v>0</v>
      </c>
      <c r="AA20" s="626"/>
      <c r="AB20" s="626"/>
      <c r="AC20" s="626"/>
      <c r="AD20" s="627">
        <v>26480</v>
      </c>
      <c r="AE20" s="627"/>
      <c r="AF20" s="627"/>
      <c r="AG20" s="627"/>
      <c r="AH20" s="627"/>
      <c r="AI20" s="627"/>
      <c r="AJ20" s="627"/>
      <c r="AK20" s="627"/>
      <c r="AL20" s="628">
        <v>0.1</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2614948</v>
      </c>
      <c r="BH20" s="624"/>
      <c r="BI20" s="624"/>
      <c r="BJ20" s="624"/>
      <c r="BK20" s="624"/>
      <c r="BL20" s="624"/>
      <c r="BM20" s="624"/>
      <c r="BN20" s="625"/>
      <c r="BO20" s="626">
        <v>6.4</v>
      </c>
      <c r="BP20" s="626"/>
      <c r="BQ20" s="626"/>
      <c r="BR20" s="626"/>
      <c r="BS20" s="627" t="s">
        <v>131</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72155007</v>
      </c>
      <c r="CS20" s="624"/>
      <c r="CT20" s="624"/>
      <c r="CU20" s="624"/>
      <c r="CV20" s="624"/>
      <c r="CW20" s="624"/>
      <c r="CX20" s="624"/>
      <c r="CY20" s="625"/>
      <c r="CZ20" s="626">
        <v>100</v>
      </c>
      <c r="DA20" s="626"/>
      <c r="DB20" s="626"/>
      <c r="DC20" s="626"/>
      <c r="DD20" s="632">
        <v>8804362</v>
      </c>
      <c r="DE20" s="624"/>
      <c r="DF20" s="624"/>
      <c r="DG20" s="624"/>
      <c r="DH20" s="624"/>
      <c r="DI20" s="624"/>
      <c r="DJ20" s="624"/>
      <c r="DK20" s="624"/>
      <c r="DL20" s="624"/>
      <c r="DM20" s="624"/>
      <c r="DN20" s="624"/>
      <c r="DO20" s="624"/>
      <c r="DP20" s="625"/>
      <c r="DQ20" s="632">
        <v>49527290</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48401</v>
      </c>
      <c r="S21" s="624"/>
      <c r="T21" s="624"/>
      <c r="U21" s="624"/>
      <c r="V21" s="624"/>
      <c r="W21" s="624"/>
      <c r="X21" s="624"/>
      <c r="Y21" s="625"/>
      <c r="Z21" s="626">
        <v>0.1</v>
      </c>
      <c r="AA21" s="626"/>
      <c r="AB21" s="626"/>
      <c r="AC21" s="626"/>
      <c r="AD21" s="627" t="s">
        <v>131</v>
      </c>
      <c r="AE21" s="627"/>
      <c r="AF21" s="627"/>
      <c r="AG21" s="627"/>
      <c r="AH21" s="627"/>
      <c r="AI21" s="627"/>
      <c r="AJ21" s="627"/>
      <c r="AK21" s="627"/>
      <c r="AL21" s="628" t="s">
        <v>237</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8138</v>
      </c>
      <c r="BH21" s="624"/>
      <c r="BI21" s="624"/>
      <c r="BJ21" s="624"/>
      <c r="BK21" s="624"/>
      <c r="BL21" s="624"/>
      <c r="BM21" s="624"/>
      <c r="BN21" s="625"/>
      <c r="BO21" s="626">
        <v>0</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t="s">
        <v>237</v>
      </c>
      <c r="S22" s="624"/>
      <c r="T22" s="624"/>
      <c r="U22" s="624"/>
      <c r="V22" s="624"/>
      <c r="W22" s="624"/>
      <c r="X22" s="624"/>
      <c r="Y22" s="625"/>
      <c r="Z22" s="626" t="s">
        <v>237</v>
      </c>
      <c r="AA22" s="626"/>
      <c r="AB22" s="626"/>
      <c r="AC22" s="626"/>
      <c r="AD22" s="627" t="s">
        <v>237</v>
      </c>
      <c r="AE22" s="627"/>
      <c r="AF22" s="627"/>
      <c r="AG22" s="627"/>
      <c r="AH22" s="627"/>
      <c r="AI22" s="627"/>
      <c r="AJ22" s="627"/>
      <c r="AK22" s="627"/>
      <c r="AL22" s="628" t="s">
        <v>131</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131</v>
      </c>
      <c r="BP22" s="626"/>
      <c r="BQ22" s="626"/>
      <c r="BR22" s="626"/>
      <c r="BS22" s="627" t="s">
        <v>131</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48401</v>
      </c>
      <c r="S23" s="624"/>
      <c r="T23" s="624"/>
      <c r="U23" s="624"/>
      <c r="V23" s="624"/>
      <c r="W23" s="624"/>
      <c r="X23" s="624"/>
      <c r="Y23" s="625"/>
      <c r="Z23" s="626">
        <v>0.1</v>
      </c>
      <c r="AA23" s="626"/>
      <c r="AB23" s="626"/>
      <c r="AC23" s="626"/>
      <c r="AD23" s="627" t="s">
        <v>131</v>
      </c>
      <c r="AE23" s="627"/>
      <c r="AF23" s="627"/>
      <c r="AG23" s="627"/>
      <c r="AH23" s="627"/>
      <c r="AI23" s="627"/>
      <c r="AJ23" s="627"/>
      <c r="AK23" s="627"/>
      <c r="AL23" s="628" t="s">
        <v>131</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v>2606810</v>
      </c>
      <c r="BH23" s="624"/>
      <c r="BI23" s="624"/>
      <c r="BJ23" s="624"/>
      <c r="BK23" s="624"/>
      <c r="BL23" s="624"/>
      <c r="BM23" s="624"/>
      <c r="BN23" s="625"/>
      <c r="BO23" s="626">
        <v>6.4</v>
      </c>
      <c r="BP23" s="626"/>
      <c r="BQ23" s="626"/>
      <c r="BR23" s="626"/>
      <c r="BS23" s="627" t="s">
        <v>131</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t="s">
        <v>237</v>
      </c>
      <c r="S24" s="624"/>
      <c r="T24" s="624"/>
      <c r="U24" s="624"/>
      <c r="V24" s="624"/>
      <c r="W24" s="624"/>
      <c r="X24" s="624"/>
      <c r="Y24" s="625"/>
      <c r="Z24" s="626" t="s">
        <v>237</v>
      </c>
      <c r="AA24" s="626"/>
      <c r="AB24" s="626"/>
      <c r="AC24" s="626"/>
      <c r="AD24" s="627" t="s">
        <v>237</v>
      </c>
      <c r="AE24" s="627"/>
      <c r="AF24" s="627"/>
      <c r="AG24" s="627"/>
      <c r="AH24" s="627"/>
      <c r="AI24" s="627"/>
      <c r="AJ24" s="627"/>
      <c r="AK24" s="627"/>
      <c r="AL24" s="628" t="s">
        <v>237</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131</v>
      </c>
      <c r="BP24" s="626"/>
      <c r="BQ24" s="626"/>
      <c r="BR24" s="626"/>
      <c r="BS24" s="627" t="s">
        <v>131</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32650409</v>
      </c>
      <c r="CS24" s="613"/>
      <c r="CT24" s="613"/>
      <c r="CU24" s="613"/>
      <c r="CV24" s="613"/>
      <c r="CW24" s="613"/>
      <c r="CX24" s="613"/>
      <c r="CY24" s="614"/>
      <c r="CZ24" s="617">
        <v>45.3</v>
      </c>
      <c r="DA24" s="618"/>
      <c r="DB24" s="618"/>
      <c r="DC24" s="634"/>
      <c r="DD24" s="658">
        <v>18787492</v>
      </c>
      <c r="DE24" s="613"/>
      <c r="DF24" s="613"/>
      <c r="DG24" s="613"/>
      <c r="DH24" s="613"/>
      <c r="DI24" s="613"/>
      <c r="DJ24" s="613"/>
      <c r="DK24" s="614"/>
      <c r="DL24" s="658">
        <v>18104567</v>
      </c>
      <c r="DM24" s="613"/>
      <c r="DN24" s="613"/>
      <c r="DO24" s="613"/>
      <c r="DP24" s="613"/>
      <c r="DQ24" s="613"/>
      <c r="DR24" s="613"/>
      <c r="DS24" s="613"/>
      <c r="DT24" s="613"/>
      <c r="DU24" s="613"/>
      <c r="DV24" s="614"/>
      <c r="DW24" s="617">
        <v>39.700000000000003</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47953915</v>
      </c>
      <c r="S25" s="624"/>
      <c r="T25" s="624"/>
      <c r="U25" s="624"/>
      <c r="V25" s="624"/>
      <c r="W25" s="624"/>
      <c r="X25" s="624"/>
      <c r="Y25" s="625"/>
      <c r="Z25" s="626">
        <v>62.2</v>
      </c>
      <c r="AA25" s="626"/>
      <c r="AB25" s="626"/>
      <c r="AC25" s="626"/>
      <c r="AD25" s="627">
        <v>45298704</v>
      </c>
      <c r="AE25" s="627"/>
      <c r="AF25" s="627"/>
      <c r="AG25" s="627"/>
      <c r="AH25" s="627"/>
      <c r="AI25" s="627"/>
      <c r="AJ25" s="627"/>
      <c r="AK25" s="627"/>
      <c r="AL25" s="628">
        <v>99.4</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131</v>
      </c>
      <c r="BP25" s="626"/>
      <c r="BQ25" s="626"/>
      <c r="BR25" s="626"/>
      <c r="BS25" s="627" t="s">
        <v>237</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11130049</v>
      </c>
      <c r="CS25" s="655"/>
      <c r="CT25" s="655"/>
      <c r="CU25" s="655"/>
      <c r="CV25" s="655"/>
      <c r="CW25" s="655"/>
      <c r="CX25" s="655"/>
      <c r="CY25" s="656"/>
      <c r="CZ25" s="628">
        <v>15.4</v>
      </c>
      <c r="DA25" s="653"/>
      <c r="DB25" s="653"/>
      <c r="DC25" s="657"/>
      <c r="DD25" s="632">
        <v>9018468</v>
      </c>
      <c r="DE25" s="655"/>
      <c r="DF25" s="655"/>
      <c r="DG25" s="655"/>
      <c r="DH25" s="655"/>
      <c r="DI25" s="655"/>
      <c r="DJ25" s="655"/>
      <c r="DK25" s="656"/>
      <c r="DL25" s="632">
        <v>8957277</v>
      </c>
      <c r="DM25" s="655"/>
      <c r="DN25" s="655"/>
      <c r="DO25" s="655"/>
      <c r="DP25" s="655"/>
      <c r="DQ25" s="655"/>
      <c r="DR25" s="655"/>
      <c r="DS25" s="655"/>
      <c r="DT25" s="655"/>
      <c r="DU25" s="655"/>
      <c r="DV25" s="656"/>
      <c r="DW25" s="628">
        <v>19.7</v>
      </c>
      <c r="DX25" s="653"/>
      <c r="DY25" s="653"/>
      <c r="DZ25" s="653"/>
      <c r="EA25" s="653"/>
      <c r="EB25" s="653"/>
      <c r="EC25" s="654"/>
    </row>
    <row r="26" spans="2:133" ht="11.25" customHeight="1" x14ac:dyDescent="0.15">
      <c r="B26" s="620" t="s">
        <v>299</v>
      </c>
      <c r="C26" s="621"/>
      <c r="D26" s="621"/>
      <c r="E26" s="621"/>
      <c r="F26" s="621"/>
      <c r="G26" s="621"/>
      <c r="H26" s="621"/>
      <c r="I26" s="621"/>
      <c r="J26" s="621"/>
      <c r="K26" s="621"/>
      <c r="L26" s="621"/>
      <c r="M26" s="621"/>
      <c r="N26" s="621"/>
      <c r="O26" s="621"/>
      <c r="P26" s="621"/>
      <c r="Q26" s="622"/>
      <c r="R26" s="623">
        <v>25105</v>
      </c>
      <c r="S26" s="624"/>
      <c r="T26" s="624"/>
      <c r="U26" s="624"/>
      <c r="V26" s="624"/>
      <c r="W26" s="624"/>
      <c r="X26" s="624"/>
      <c r="Y26" s="625"/>
      <c r="Z26" s="626">
        <v>0</v>
      </c>
      <c r="AA26" s="626"/>
      <c r="AB26" s="626"/>
      <c r="AC26" s="626"/>
      <c r="AD26" s="627">
        <v>25105</v>
      </c>
      <c r="AE26" s="627"/>
      <c r="AF26" s="627"/>
      <c r="AG26" s="627"/>
      <c r="AH26" s="627"/>
      <c r="AI26" s="627"/>
      <c r="AJ26" s="627"/>
      <c r="AK26" s="627"/>
      <c r="AL26" s="628">
        <v>0.1</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237</v>
      </c>
      <c r="BP26" s="626"/>
      <c r="BQ26" s="626"/>
      <c r="BR26" s="626"/>
      <c r="BS26" s="627" t="s">
        <v>131</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7145809</v>
      </c>
      <c r="CS26" s="624"/>
      <c r="CT26" s="624"/>
      <c r="CU26" s="624"/>
      <c r="CV26" s="624"/>
      <c r="CW26" s="624"/>
      <c r="CX26" s="624"/>
      <c r="CY26" s="625"/>
      <c r="CZ26" s="628">
        <v>9.9</v>
      </c>
      <c r="DA26" s="653"/>
      <c r="DB26" s="653"/>
      <c r="DC26" s="657"/>
      <c r="DD26" s="632">
        <v>5289342</v>
      </c>
      <c r="DE26" s="624"/>
      <c r="DF26" s="624"/>
      <c r="DG26" s="624"/>
      <c r="DH26" s="624"/>
      <c r="DI26" s="624"/>
      <c r="DJ26" s="624"/>
      <c r="DK26" s="625"/>
      <c r="DL26" s="632" t="s">
        <v>237</v>
      </c>
      <c r="DM26" s="624"/>
      <c r="DN26" s="624"/>
      <c r="DO26" s="624"/>
      <c r="DP26" s="624"/>
      <c r="DQ26" s="624"/>
      <c r="DR26" s="624"/>
      <c r="DS26" s="624"/>
      <c r="DT26" s="624"/>
      <c r="DU26" s="624"/>
      <c r="DV26" s="625"/>
      <c r="DW26" s="628" t="s">
        <v>131</v>
      </c>
      <c r="DX26" s="653"/>
      <c r="DY26" s="653"/>
      <c r="DZ26" s="653"/>
      <c r="EA26" s="653"/>
      <c r="EB26" s="653"/>
      <c r="EC26" s="654"/>
    </row>
    <row r="27" spans="2:133" ht="11.25" customHeight="1" x14ac:dyDescent="0.15">
      <c r="B27" s="620" t="s">
        <v>302</v>
      </c>
      <c r="C27" s="621"/>
      <c r="D27" s="621"/>
      <c r="E27" s="621"/>
      <c r="F27" s="621"/>
      <c r="G27" s="621"/>
      <c r="H27" s="621"/>
      <c r="I27" s="621"/>
      <c r="J27" s="621"/>
      <c r="K27" s="621"/>
      <c r="L27" s="621"/>
      <c r="M27" s="621"/>
      <c r="N27" s="621"/>
      <c r="O27" s="621"/>
      <c r="P27" s="621"/>
      <c r="Q27" s="622"/>
      <c r="R27" s="623">
        <v>219752</v>
      </c>
      <c r="S27" s="624"/>
      <c r="T27" s="624"/>
      <c r="U27" s="624"/>
      <c r="V27" s="624"/>
      <c r="W27" s="624"/>
      <c r="X27" s="624"/>
      <c r="Y27" s="625"/>
      <c r="Z27" s="626">
        <v>0.3</v>
      </c>
      <c r="AA27" s="626"/>
      <c r="AB27" s="626"/>
      <c r="AC27" s="626"/>
      <c r="AD27" s="627" t="s">
        <v>131</v>
      </c>
      <c r="AE27" s="627"/>
      <c r="AF27" s="627"/>
      <c r="AG27" s="627"/>
      <c r="AH27" s="627"/>
      <c r="AI27" s="627"/>
      <c r="AJ27" s="627"/>
      <c r="AK27" s="627"/>
      <c r="AL27" s="628" t="s">
        <v>131</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40759861</v>
      </c>
      <c r="BH27" s="624"/>
      <c r="BI27" s="624"/>
      <c r="BJ27" s="624"/>
      <c r="BK27" s="624"/>
      <c r="BL27" s="624"/>
      <c r="BM27" s="624"/>
      <c r="BN27" s="625"/>
      <c r="BO27" s="626">
        <v>100</v>
      </c>
      <c r="BP27" s="626"/>
      <c r="BQ27" s="626"/>
      <c r="BR27" s="626"/>
      <c r="BS27" s="627" t="s">
        <v>131</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18338247</v>
      </c>
      <c r="CS27" s="655"/>
      <c r="CT27" s="655"/>
      <c r="CU27" s="655"/>
      <c r="CV27" s="655"/>
      <c r="CW27" s="655"/>
      <c r="CX27" s="655"/>
      <c r="CY27" s="656"/>
      <c r="CZ27" s="628">
        <v>25.4</v>
      </c>
      <c r="DA27" s="653"/>
      <c r="DB27" s="653"/>
      <c r="DC27" s="657"/>
      <c r="DD27" s="632">
        <v>6619528</v>
      </c>
      <c r="DE27" s="655"/>
      <c r="DF27" s="655"/>
      <c r="DG27" s="655"/>
      <c r="DH27" s="655"/>
      <c r="DI27" s="655"/>
      <c r="DJ27" s="655"/>
      <c r="DK27" s="656"/>
      <c r="DL27" s="632">
        <v>5997794</v>
      </c>
      <c r="DM27" s="655"/>
      <c r="DN27" s="655"/>
      <c r="DO27" s="655"/>
      <c r="DP27" s="655"/>
      <c r="DQ27" s="655"/>
      <c r="DR27" s="655"/>
      <c r="DS27" s="655"/>
      <c r="DT27" s="655"/>
      <c r="DU27" s="655"/>
      <c r="DV27" s="656"/>
      <c r="DW27" s="628">
        <v>13.2</v>
      </c>
      <c r="DX27" s="653"/>
      <c r="DY27" s="653"/>
      <c r="DZ27" s="653"/>
      <c r="EA27" s="653"/>
      <c r="EB27" s="653"/>
      <c r="EC27" s="654"/>
    </row>
    <row r="28" spans="2:133" ht="11.25" customHeight="1" x14ac:dyDescent="0.15">
      <c r="B28" s="620" t="s">
        <v>305</v>
      </c>
      <c r="C28" s="621"/>
      <c r="D28" s="621"/>
      <c r="E28" s="621"/>
      <c r="F28" s="621"/>
      <c r="G28" s="621"/>
      <c r="H28" s="621"/>
      <c r="I28" s="621"/>
      <c r="J28" s="621"/>
      <c r="K28" s="621"/>
      <c r="L28" s="621"/>
      <c r="M28" s="621"/>
      <c r="N28" s="621"/>
      <c r="O28" s="621"/>
      <c r="P28" s="621"/>
      <c r="Q28" s="622"/>
      <c r="R28" s="623">
        <v>857164</v>
      </c>
      <c r="S28" s="624"/>
      <c r="T28" s="624"/>
      <c r="U28" s="624"/>
      <c r="V28" s="624"/>
      <c r="W28" s="624"/>
      <c r="X28" s="624"/>
      <c r="Y28" s="625"/>
      <c r="Z28" s="626">
        <v>1.1000000000000001</v>
      </c>
      <c r="AA28" s="626"/>
      <c r="AB28" s="626"/>
      <c r="AC28" s="626"/>
      <c r="AD28" s="627">
        <v>155291</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3182113</v>
      </c>
      <c r="CS28" s="624"/>
      <c r="CT28" s="624"/>
      <c r="CU28" s="624"/>
      <c r="CV28" s="624"/>
      <c r="CW28" s="624"/>
      <c r="CX28" s="624"/>
      <c r="CY28" s="625"/>
      <c r="CZ28" s="628">
        <v>4.4000000000000004</v>
      </c>
      <c r="DA28" s="653"/>
      <c r="DB28" s="653"/>
      <c r="DC28" s="657"/>
      <c r="DD28" s="632">
        <v>3149496</v>
      </c>
      <c r="DE28" s="624"/>
      <c r="DF28" s="624"/>
      <c r="DG28" s="624"/>
      <c r="DH28" s="624"/>
      <c r="DI28" s="624"/>
      <c r="DJ28" s="624"/>
      <c r="DK28" s="625"/>
      <c r="DL28" s="632">
        <v>3149496</v>
      </c>
      <c r="DM28" s="624"/>
      <c r="DN28" s="624"/>
      <c r="DO28" s="624"/>
      <c r="DP28" s="624"/>
      <c r="DQ28" s="624"/>
      <c r="DR28" s="624"/>
      <c r="DS28" s="624"/>
      <c r="DT28" s="624"/>
      <c r="DU28" s="624"/>
      <c r="DV28" s="625"/>
      <c r="DW28" s="628">
        <v>6.9</v>
      </c>
      <c r="DX28" s="653"/>
      <c r="DY28" s="653"/>
      <c r="DZ28" s="653"/>
      <c r="EA28" s="653"/>
      <c r="EB28" s="653"/>
      <c r="EC28" s="654"/>
    </row>
    <row r="29" spans="2:133" ht="11.25" customHeight="1" x14ac:dyDescent="0.15">
      <c r="B29" s="620" t="s">
        <v>307</v>
      </c>
      <c r="C29" s="621"/>
      <c r="D29" s="621"/>
      <c r="E29" s="621"/>
      <c r="F29" s="621"/>
      <c r="G29" s="621"/>
      <c r="H29" s="621"/>
      <c r="I29" s="621"/>
      <c r="J29" s="621"/>
      <c r="K29" s="621"/>
      <c r="L29" s="621"/>
      <c r="M29" s="621"/>
      <c r="N29" s="621"/>
      <c r="O29" s="621"/>
      <c r="P29" s="621"/>
      <c r="Q29" s="622"/>
      <c r="R29" s="623">
        <v>387866</v>
      </c>
      <c r="S29" s="624"/>
      <c r="T29" s="624"/>
      <c r="U29" s="624"/>
      <c r="V29" s="624"/>
      <c r="W29" s="624"/>
      <c r="X29" s="624"/>
      <c r="Y29" s="625"/>
      <c r="Z29" s="626">
        <v>0.5</v>
      </c>
      <c r="AA29" s="626"/>
      <c r="AB29" s="626"/>
      <c r="AC29" s="626"/>
      <c r="AD29" s="627">
        <v>32343</v>
      </c>
      <c r="AE29" s="627"/>
      <c r="AF29" s="627"/>
      <c r="AG29" s="627"/>
      <c r="AH29" s="627"/>
      <c r="AI29" s="627"/>
      <c r="AJ29" s="627"/>
      <c r="AK29" s="627"/>
      <c r="AL29" s="628">
        <v>0.1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308</v>
      </c>
      <c r="CE29" s="660"/>
      <c r="CF29" s="620" t="s">
        <v>309</v>
      </c>
      <c r="CG29" s="621"/>
      <c r="CH29" s="621"/>
      <c r="CI29" s="621"/>
      <c r="CJ29" s="621"/>
      <c r="CK29" s="621"/>
      <c r="CL29" s="621"/>
      <c r="CM29" s="621"/>
      <c r="CN29" s="621"/>
      <c r="CO29" s="621"/>
      <c r="CP29" s="621"/>
      <c r="CQ29" s="622"/>
      <c r="CR29" s="623">
        <v>3182113</v>
      </c>
      <c r="CS29" s="655"/>
      <c r="CT29" s="655"/>
      <c r="CU29" s="655"/>
      <c r="CV29" s="655"/>
      <c r="CW29" s="655"/>
      <c r="CX29" s="655"/>
      <c r="CY29" s="656"/>
      <c r="CZ29" s="628">
        <v>4.4000000000000004</v>
      </c>
      <c r="DA29" s="653"/>
      <c r="DB29" s="653"/>
      <c r="DC29" s="657"/>
      <c r="DD29" s="632">
        <v>3149496</v>
      </c>
      <c r="DE29" s="655"/>
      <c r="DF29" s="655"/>
      <c r="DG29" s="655"/>
      <c r="DH29" s="655"/>
      <c r="DI29" s="655"/>
      <c r="DJ29" s="655"/>
      <c r="DK29" s="656"/>
      <c r="DL29" s="632">
        <v>3149496</v>
      </c>
      <c r="DM29" s="655"/>
      <c r="DN29" s="655"/>
      <c r="DO29" s="655"/>
      <c r="DP29" s="655"/>
      <c r="DQ29" s="655"/>
      <c r="DR29" s="655"/>
      <c r="DS29" s="655"/>
      <c r="DT29" s="655"/>
      <c r="DU29" s="655"/>
      <c r="DV29" s="656"/>
      <c r="DW29" s="628">
        <v>6.9</v>
      </c>
      <c r="DX29" s="653"/>
      <c r="DY29" s="653"/>
      <c r="DZ29" s="653"/>
      <c r="EA29" s="653"/>
      <c r="EB29" s="653"/>
      <c r="EC29" s="654"/>
    </row>
    <row r="30" spans="2:133" ht="11.25" customHeight="1" x14ac:dyDescent="0.15">
      <c r="B30" s="620" t="s">
        <v>310</v>
      </c>
      <c r="C30" s="621"/>
      <c r="D30" s="621"/>
      <c r="E30" s="621"/>
      <c r="F30" s="621"/>
      <c r="G30" s="621"/>
      <c r="H30" s="621"/>
      <c r="I30" s="621"/>
      <c r="J30" s="621"/>
      <c r="K30" s="621"/>
      <c r="L30" s="621"/>
      <c r="M30" s="621"/>
      <c r="N30" s="621"/>
      <c r="O30" s="621"/>
      <c r="P30" s="621"/>
      <c r="Q30" s="622"/>
      <c r="R30" s="623">
        <v>11534759</v>
      </c>
      <c r="S30" s="624"/>
      <c r="T30" s="624"/>
      <c r="U30" s="624"/>
      <c r="V30" s="624"/>
      <c r="W30" s="624"/>
      <c r="X30" s="624"/>
      <c r="Y30" s="625"/>
      <c r="Z30" s="626">
        <v>15</v>
      </c>
      <c r="AA30" s="626"/>
      <c r="AB30" s="626"/>
      <c r="AC30" s="626"/>
      <c r="AD30" s="627" t="s">
        <v>237</v>
      </c>
      <c r="AE30" s="627"/>
      <c r="AF30" s="627"/>
      <c r="AG30" s="627"/>
      <c r="AH30" s="627"/>
      <c r="AI30" s="627"/>
      <c r="AJ30" s="627"/>
      <c r="AK30" s="627"/>
      <c r="AL30" s="628" t="s">
        <v>131</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3128327</v>
      </c>
      <c r="CS30" s="624"/>
      <c r="CT30" s="624"/>
      <c r="CU30" s="624"/>
      <c r="CV30" s="624"/>
      <c r="CW30" s="624"/>
      <c r="CX30" s="624"/>
      <c r="CY30" s="625"/>
      <c r="CZ30" s="628">
        <v>4.3</v>
      </c>
      <c r="DA30" s="653"/>
      <c r="DB30" s="653"/>
      <c r="DC30" s="657"/>
      <c r="DD30" s="632">
        <v>3098777</v>
      </c>
      <c r="DE30" s="624"/>
      <c r="DF30" s="624"/>
      <c r="DG30" s="624"/>
      <c r="DH30" s="624"/>
      <c r="DI30" s="624"/>
      <c r="DJ30" s="624"/>
      <c r="DK30" s="625"/>
      <c r="DL30" s="632">
        <v>3098777</v>
      </c>
      <c r="DM30" s="624"/>
      <c r="DN30" s="624"/>
      <c r="DO30" s="624"/>
      <c r="DP30" s="624"/>
      <c r="DQ30" s="624"/>
      <c r="DR30" s="624"/>
      <c r="DS30" s="624"/>
      <c r="DT30" s="624"/>
      <c r="DU30" s="624"/>
      <c r="DV30" s="625"/>
      <c r="DW30" s="628">
        <v>6.8</v>
      </c>
      <c r="DX30" s="653"/>
      <c r="DY30" s="653"/>
      <c r="DZ30" s="653"/>
      <c r="EA30" s="653"/>
      <c r="EB30" s="653"/>
      <c r="EC30" s="654"/>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237</v>
      </c>
      <c r="AA31" s="626"/>
      <c r="AB31" s="626"/>
      <c r="AC31" s="626"/>
      <c r="AD31" s="627" t="s">
        <v>131</v>
      </c>
      <c r="AE31" s="627"/>
      <c r="AF31" s="627"/>
      <c r="AG31" s="627"/>
      <c r="AH31" s="627"/>
      <c r="AI31" s="627"/>
      <c r="AJ31" s="627"/>
      <c r="AK31" s="627"/>
      <c r="AL31" s="628" t="s">
        <v>237</v>
      </c>
      <c r="AM31" s="629"/>
      <c r="AN31" s="629"/>
      <c r="AO31" s="630"/>
      <c r="AP31" s="669" t="s">
        <v>315</v>
      </c>
      <c r="AQ31" s="670"/>
      <c r="AR31" s="670"/>
      <c r="AS31" s="670"/>
      <c r="AT31" s="675" t="s">
        <v>316</v>
      </c>
      <c r="AU31" s="218"/>
      <c r="AV31" s="218"/>
      <c r="AW31" s="218"/>
      <c r="AX31" s="609" t="s">
        <v>189</v>
      </c>
      <c r="AY31" s="610"/>
      <c r="AZ31" s="610"/>
      <c r="BA31" s="610"/>
      <c r="BB31" s="610"/>
      <c r="BC31" s="610"/>
      <c r="BD31" s="610"/>
      <c r="BE31" s="610"/>
      <c r="BF31" s="611"/>
      <c r="BG31" s="679">
        <v>99.7</v>
      </c>
      <c r="BH31" s="667"/>
      <c r="BI31" s="667"/>
      <c r="BJ31" s="667"/>
      <c r="BK31" s="667"/>
      <c r="BL31" s="667"/>
      <c r="BM31" s="618">
        <v>99</v>
      </c>
      <c r="BN31" s="667"/>
      <c r="BO31" s="667"/>
      <c r="BP31" s="667"/>
      <c r="BQ31" s="668"/>
      <c r="BR31" s="679">
        <v>99.6</v>
      </c>
      <c r="BS31" s="667"/>
      <c r="BT31" s="667"/>
      <c r="BU31" s="667"/>
      <c r="BV31" s="667"/>
      <c r="BW31" s="667"/>
      <c r="BX31" s="618">
        <v>98.9</v>
      </c>
      <c r="BY31" s="667"/>
      <c r="BZ31" s="667"/>
      <c r="CA31" s="667"/>
      <c r="CB31" s="668"/>
      <c r="CD31" s="661"/>
      <c r="CE31" s="662"/>
      <c r="CF31" s="620" t="s">
        <v>317</v>
      </c>
      <c r="CG31" s="621"/>
      <c r="CH31" s="621"/>
      <c r="CI31" s="621"/>
      <c r="CJ31" s="621"/>
      <c r="CK31" s="621"/>
      <c r="CL31" s="621"/>
      <c r="CM31" s="621"/>
      <c r="CN31" s="621"/>
      <c r="CO31" s="621"/>
      <c r="CP31" s="621"/>
      <c r="CQ31" s="622"/>
      <c r="CR31" s="623">
        <v>53786</v>
      </c>
      <c r="CS31" s="655"/>
      <c r="CT31" s="655"/>
      <c r="CU31" s="655"/>
      <c r="CV31" s="655"/>
      <c r="CW31" s="655"/>
      <c r="CX31" s="655"/>
      <c r="CY31" s="656"/>
      <c r="CZ31" s="628">
        <v>0.1</v>
      </c>
      <c r="DA31" s="653"/>
      <c r="DB31" s="653"/>
      <c r="DC31" s="657"/>
      <c r="DD31" s="632">
        <v>50719</v>
      </c>
      <c r="DE31" s="655"/>
      <c r="DF31" s="655"/>
      <c r="DG31" s="655"/>
      <c r="DH31" s="655"/>
      <c r="DI31" s="655"/>
      <c r="DJ31" s="655"/>
      <c r="DK31" s="656"/>
      <c r="DL31" s="632">
        <v>50719</v>
      </c>
      <c r="DM31" s="655"/>
      <c r="DN31" s="655"/>
      <c r="DO31" s="655"/>
      <c r="DP31" s="655"/>
      <c r="DQ31" s="655"/>
      <c r="DR31" s="655"/>
      <c r="DS31" s="655"/>
      <c r="DT31" s="655"/>
      <c r="DU31" s="655"/>
      <c r="DV31" s="656"/>
      <c r="DW31" s="628">
        <v>0.1</v>
      </c>
      <c r="DX31" s="653"/>
      <c r="DY31" s="653"/>
      <c r="DZ31" s="653"/>
      <c r="EA31" s="653"/>
      <c r="EB31" s="653"/>
      <c r="EC31" s="654"/>
    </row>
    <row r="32" spans="2:133" ht="11.25" customHeight="1" x14ac:dyDescent="0.15">
      <c r="B32" s="620" t="s">
        <v>318</v>
      </c>
      <c r="C32" s="621"/>
      <c r="D32" s="621"/>
      <c r="E32" s="621"/>
      <c r="F32" s="621"/>
      <c r="G32" s="621"/>
      <c r="H32" s="621"/>
      <c r="I32" s="621"/>
      <c r="J32" s="621"/>
      <c r="K32" s="621"/>
      <c r="L32" s="621"/>
      <c r="M32" s="621"/>
      <c r="N32" s="621"/>
      <c r="O32" s="621"/>
      <c r="P32" s="621"/>
      <c r="Q32" s="622"/>
      <c r="R32" s="623">
        <v>5219258</v>
      </c>
      <c r="S32" s="624"/>
      <c r="T32" s="624"/>
      <c r="U32" s="624"/>
      <c r="V32" s="624"/>
      <c r="W32" s="624"/>
      <c r="X32" s="624"/>
      <c r="Y32" s="625"/>
      <c r="Z32" s="626">
        <v>6.8</v>
      </c>
      <c r="AA32" s="626"/>
      <c r="AB32" s="626"/>
      <c r="AC32" s="626"/>
      <c r="AD32" s="627" t="s">
        <v>131</v>
      </c>
      <c r="AE32" s="627"/>
      <c r="AF32" s="627"/>
      <c r="AG32" s="627"/>
      <c r="AH32" s="627"/>
      <c r="AI32" s="627"/>
      <c r="AJ32" s="627"/>
      <c r="AK32" s="627"/>
      <c r="AL32" s="628" t="s">
        <v>131</v>
      </c>
      <c r="AM32" s="629"/>
      <c r="AN32" s="629"/>
      <c r="AO32" s="630"/>
      <c r="AP32" s="671"/>
      <c r="AQ32" s="672"/>
      <c r="AR32" s="672"/>
      <c r="AS32" s="672"/>
      <c r="AT32" s="676"/>
      <c r="AU32" s="214" t="s">
        <v>319</v>
      </c>
      <c r="AX32" s="620" t="s">
        <v>320</v>
      </c>
      <c r="AY32" s="621"/>
      <c r="AZ32" s="621"/>
      <c r="BA32" s="621"/>
      <c r="BB32" s="621"/>
      <c r="BC32" s="621"/>
      <c r="BD32" s="621"/>
      <c r="BE32" s="621"/>
      <c r="BF32" s="622"/>
      <c r="BG32" s="680">
        <v>99.4</v>
      </c>
      <c r="BH32" s="655"/>
      <c r="BI32" s="655"/>
      <c r="BJ32" s="655"/>
      <c r="BK32" s="655"/>
      <c r="BL32" s="655"/>
      <c r="BM32" s="629">
        <v>98.2</v>
      </c>
      <c r="BN32" s="655"/>
      <c r="BO32" s="655"/>
      <c r="BP32" s="655"/>
      <c r="BQ32" s="678"/>
      <c r="BR32" s="680">
        <v>99.3</v>
      </c>
      <c r="BS32" s="655"/>
      <c r="BT32" s="655"/>
      <c r="BU32" s="655"/>
      <c r="BV32" s="655"/>
      <c r="BW32" s="655"/>
      <c r="BX32" s="629">
        <v>98</v>
      </c>
      <c r="BY32" s="655"/>
      <c r="BZ32" s="655"/>
      <c r="CA32" s="655"/>
      <c r="CB32" s="678"/>
      <c r="CD32" s="663"/>
      <c r="CE32" s="664"/>
      <c r="CF32" s="620" t="s">
        <v>321</v>
      </c>
      <c r="CG32" s="621"/>
      <c r="CH32" s="621"/>
      <c r="CI32" s="621"/>
      <c r="CJ32" s="621"/>
      <c r="CK32" s="621"/>
      <c r="CL32" s="621"/>
      <c r="CM32" s="621"/>
      <c r="CN32" s="621"/>
      <c r="CO32" s="621"/>
      <c r="CP32" s="621"/>
      <c r="CQ32" s="622"/>
      <c r="CR32" s="623" t="s">
        <v>131</v>
      </c>
      <c r="CS32" s="624"/>
      <c r="CT32" s="624"/>
      <c r="CU32" s="624"/>
      <c r="CV32" s="624"/>
      <c r="CW32" s="624"/>
      <c r="CX32" s="624"/>
      <c r="CY32" s="625"/>
      <c r="CZ32" s="628" t="s">
        <v>131</v>
      </c>
      <c r="DA32" s="653"/>
      <c r="DB32" s="653"/>
      <c r="DC32" s="657"/>
      <c r="DD32" s="632" t="s">
        <v>131</v>
      </c>
      <c r="DE32" s="624"/>
      <c r="DF32" s="624"/>
      <c r="DG32" s="624"/>
      <c r="DH32" s="624"/>
      <c r="DI32" s="624"/>
      <c r="DJ32" s="624"/>
      <c r="DK32" s="625"/>
      <c r="DL32" s="632" t="s">
        <v>131</v>
      </c>
      <c r="DM32" s="624"/>
      <c r="DN32" s="624"/>
      <c r="DO32" s="624"/>
      <c r="DP32" s="624"/>
      <c r="DQ32" s="624"/>
      <c r="DR32" s="624"/>
      <c r="DS32" s="624"/>
      <c r="DT32" s="624"/>
      <c r="DU32" s="624"/>
      <c r="DV32" s="625"/>
      <c r="DW32" s="628" t="s">
        <v>237</v>
      </c>
      <c r="DX32" s="653"/>
      <c r="DY32" s="653"/>
      <c r="DZ32" s="653"/>
      <c r="EA32" s="653"/>
      <c r="EB32" s="653"/>
      <c r="EC32" s="654"/>
    </row>
    <row r="33" spans="2:133" ht="11.25" customHeight="1" x14ac:dyDescent="0.15">
      <c r="B33" s="620" t="s">
        <v>322</v>
      </c>
      <c r="C33" s="621"/>
      <c r="D33" s="621"/>
      <c r="E33" s="621"/>
      <c r="F33" s="621"/>
      <c r="G33" s="621"/>
      <c r="H33" s="621"/>
      <c r="I33" s="621"/>
      <c r="J33" s="621"/>
      <c r="K33" s="621"/>
      <c r="L33" s="621"/>
      <c r="M33" s="621"/>
      <c r="N33" s="621"/>
      <c r="O33" s="621"/>
      <c r="P33" s="621"/>
      <c r="Q33" s="622"/>
      <c r="R33" s="623">
        <v>251187</v>
      </c>
      <c r="S33" s="624"/>
      <c r="T33" s="624"/>
      <c r="U33" s="624"/>
      <c r="V33" s="624"/>
      <c r="W33" s="624"/>
      <c r="X33" s="624"/>
      <c r="Y33" s="625"/>
      <c r="Z33" s="626">
        <v>0.3</v>
      </c>
      <c r="AA33" s="626"/>
      <c r="AB33" s="626"/>
      <c r="AC33" s="626"/>
      <c r="AD33" s="627" t="s">
        <v>131</v>
      </c>
      <c r="AE33" s="627"/>
      <c r="AF33" s="627"/>
      <c r="AG33" s="627"/>
      <c r="AH33" s="627"/>
      <c r="AI33" s="627"/>
      <c r="AJ33" s="627"/>
      <c r="AK33" s="627"/>
      <c r="AL33" s="628" t="s">
        <v>131</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99.8</v>
      </c>
      <c r="BH33" s="682"/>
      <c r="BI33" s="682"/>
      <c r="BJ33" s="682"/>
      <c r="BK33" s="682"/>
      <c r="BL33" s="682"/>
      <c r="BM33" s="683">
        <v>99.6</v>
      </c>
      <c r="BN33" s="682"/>
      <c r="BO33" s="682"/>
      <c r="BP33" s="682"/>
      <c r="BQ33" s="684"/>
      <c r="BR33" s="681">
        <v>99.8</v>
      </c>
      <c r="BS33" s="682"/>
      <c r="BT33" s="682"/>
      <c r="BU33" s="682"/>
      <c r="BV33" s="682"/>
      <c r="BW33" s="682"/>
      <c r="BX33" s="683">
        <v>99.6</v>
      </c>
      <c r="BY33" s="682"/>
      <c r="BZ33" s="682"/>
      <c r="CA33" s="682"/>
      <c r="CB33" s="684"/>
      <c r="CD33" s="620" t="s">
        <v>324</v>
      </c>
      <c r="CE33" s="621"/>
      <c r="CF33" s="621"/>
      <c r="CG33" s="621"/>
      <c r="CH33" s="621"/>
      <c r="CI33" s="621"/>
      <c r="CJ33" s="621"/>
      <c r="CK33" s="621"/>
      <c r="CL33" s="621"/>
      <c r="CM33" s="621"/>
      <c r="CN33" s="621"/>
      <c r="CO33" s="621"/>
      <c r="CP33" s="621"/>
      <c r="CQ33" s="622"/>
      <c r="CR33" s="623">
        <v>30700236</v>
      </c>
      <c r="CS33" s="655"/>
      <c r="CT33" s="655"/>
      <c r="CU33" s="655"/>
      <c r="CV33" s="655"/>
      <c r="CW33" s="655"/>
      <c r="CX33" s="655"/>
      <c r="CY33" s="656"/>
      <c r="CZ33" s="628">
        <v>42.5</v>
      </c>
      <c r="DA33" s="653"/>
      <c r="DB33" s="653"/>
      <c r="DC33" s="657"/>
      <c r="DD33" s="632">
        <v>26130876</v>
      </c>
      <c r="DE33" s="655"/>
      <c r="DF33" s="655"/>
      <c r="DG33" s="655"/>
      <c r="DH33" s="655"/>
      <c r="DI33" s="655"/>
      <c r="DJ33" s="655"/>
      <c r="DK33" s="656"/>
      <c r="DL33" s="632">
        <v>18542253</v>
      </c>
      <c r="DM33" s="655"/>
      <c r="DN33" s="655"/>
      <c r="DO33" s="655"/>
      <c r="DP33" s="655"/>
      <c r="DQ33" s="655"/>
      <c r="DR33" s="655"/>
      <c r="DS33" s="655"/>
      <c r="DT33" s="655"/>
      <c r="DU33" s="655"/>
      <c r="DV33" s="656"/>
      <c r="DW33" s="628">
        <v>40.700000000000003</v>
      </c>
      <c r="DX33" s="653"/>
      <c r="DY33" s="653"/>
      <c r="DZ33" s="653"/>
      <c r="EA33" s="653"/>
      <c r="EB33" s="653"/>
      <c r="EC33" s="654"/>
    </row>
    <row r="34" spans="2:133" ht="11.25" customHeight="1" x14ac:dyDescent="0.15">
      <c r="B34" s="620" t="s">
        <v>325</v>
      </c>
      <c r="C34" s="621"/>
      <c r="D34" s="621"/>
      <c r="E34" s="621"/>
      <c r="F34" s="621"/>
      <c r="G34" s="621"/>
      <c r="H34" s="621"/>
      <c r="I34" s="621"/>
      <c r="J34" s="621"/>
      <c r="K34" s="621"/>
      <c r="L34" s="621"/>
      <c r="M34" s="621"/>
      <c r="N34" s="621"/>
      <c r="O34" s="621"/>
      <c r="P34" s="621"/>
      <c r="Q34" s="622"/>
      <c r="R34" s="623">
        <v>108144</v>
      </c>
      <c r="S34" s="624"/>
      <c r="T34" s="624"/>
      <c r="U34" s="624"/>
      <c r="V34" s="624"/>
      <c r="W34" s="624"/>
      <c r="X34" s="624"/>
      <c r="Y34" s="625"/>
      <c r="Z34" s="626">
        <v>0.1</v>
      </c>
      <c r="AA34" s="626"/>
      <c r="AB34" s="626"/>
      <c r="AC34" s="626"/>
      <c r="AD34" s="627" t="s">
        <v>131</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12824818</v>
      </c>
      <c r="CS34" s="624"/>
      <c r="CT34" s="624"/>
      <c r="CU34" s="624"/>
      <c r="CV34" s="624"/>
      <c r="CW34" s="624"/>
      <c r="CX34" s="624"/>
      <c r="CY34" s="625"/>
      <c r="CZ34" s="628">
        <v>17.8</v>
      </c>
      <c r="DA34" s="653"/>
      <c r="DB34" s="653"/>
      <c r="DC34" s="657"/>
      <c r="DD34" s="632">
        <v>9852016</v>
      </c>
      <c r="DE34" s="624"/>
      <c r="DF34" s="624"/>
      <c r="DG34" s="624"/>
      <c r="DH34" s="624"/>
      <c r="DI34" s="624"/>
      <c r="DJ34" s="624"/>
      <c r="DK34" s="625"/>
      <c r="DL34" s="632">
        <v>8826502</v>
      </c>
      <c r="DM34" s="624"/>
      <c r="DN34" s="624"/>
      <c r="DO34" s="624"/>
      <c r="DP34" s="624"/>
      <c r="DQ34" s="624"/>
      <c r="DR34" s="624"/>
      <c r="DS34" s="624"/>
      <c r="DT34" s="624"/>
      <c r="DU34" s="624"/>
      <c r="DV34" s="625"/>
      <c r="DW34" s="628">
        <v>19.399999999999999</v>
      </c>
      <c r="DX34" s="653"/>
      <c r="DY34" s="653"/>
      <c r="DZ34" s="653"/>
      <c r="EA34" s="653"/>
      <c r="EB34" s="653"/>
      <c r="EC34" s="654"/>
    </row>
    <row r="35" spans="2:133" ht="11.25" customHeight="1" x14ac:dyDescent="0.15">
      <c r="B35" s="620" t="s">
        <v>327</v>
      </c>
      <c r="C35" s="621"/>
      <c r="D35" s="621"/>
      <c r="E35" s="621"/>
      <c r="F35" s="621"/>
      <c r="G35" s="621"/>
      <c r="H35" s="621"/>
      <c r="I35" s="621"/>
      <c r="J35" s="621"/>
      <c r="K35" s="621"/>
      <c r="L35" s="621"/>
      <c r="M35" s="621"/>
      <c r="N35" s="621"/>
      <c r="O35" s="621"/>
      <c r="P35" s="621"/>
      <c r="Q35" s="622"/>
      <c r="R35" s="623">
        <v>6853</v>
      </c>
      <c r="S35" s="624"/>
      <c r="T35" s="624"/>
      <c r="U35" s="624"/>
      <c r="V35" s="624"/>
      <c r="W35" s="624"/>
      <c r="X35" s="624"/>
      <c r="Y35" s="625"/>
      <c r="Z35" s="626">
        <v>0</v>
      </c>
      <c r="AA35" s="626"/>
      <c r="AB35" s="626"/>
      <c r="AC35" s="626"/>
      <c r="AD35" s="627" t="s">
        <v>237</v>
      </c>
      <c r="AE35" s="627"/>
      <c r="AF35" s="627"/>
      <c r="AG35" s="627"/>
      <c r="AH35" s="627"/>
      <c r="AI35" s="627"/>
      <c r="AJ35" s="627"/>
      <c r="AK35" s="627"/>
      <c r="AL35" s="628" t="s">
        <v>237</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1522090</v>
      </c>
      <c r="CS35" s="655"/>
      <c r="CT35" s="655"/>
      <c r="CU35" s="655"/>
      <c r="CV35" s="655"/>
      <c r="CW35" s="655"/>
      <c r="CX35" s="655"/>
      <c r="CY35" s="656"/>
      <c r="CZ35" s="628">
        <v>2.1</v>
      </c>
      <c r="DA35" s="653"/>
      <c r="DB35" s="653"/>
      <c r="DC35" s="657"/>
      <c r="DD35" s="632">
        <v>1384531</v>
      </c>
      <c r="DE35" s="655"/>
      <c r="DF35" s="655"/>
      <c r="DG35" s="655"/>
      <c r="DH35" s="655"/>
      <c r="DI35" s="655"/>
      <c r="DJ35" s="655"/>
      <c r="DK35" s="656"/>
      <c r="DL35" s="632">
        <v>1384531</v>
      </c>
      <c r="DM35" s="655"/>
      <c r="DN35" s="655"/>
      <c r="DO35" s="655"/>
      <c r="DP35" s="655"/>
      <c r="DQ35" s="655"/>
      <c r="DR35" s="655"/>
      <c r="DS35" s="655"/>
      <c r="DT35" s="655"/>
      <c r="DU35" s="655"/>
      <c r="DV35" s="656"/>
      <c r="DW35" s="628">
        <v>3</v>
      </c>
      <c r="DX35" s="653"/>
      <c r="DY35" s="653"/>
      <c r="DZ35" s="653"/>
      <c r="EA35" s="653"/>
      <c r="EB35" s="653"/>
      <c r="EC35" s="654"/>
    </row>
    <row r="36" spans="2:133" ht="11.25" customHeight="1" x14ac:dyDescent="0.15">
      <c r="B36" s="620" t="s">
        <v>331</v>
      </c>
      <c r="C36" s="621"/>
      <c r="D36" s="621"/>
      <c r="E36" s="621"/>
      <c r="F36" s="621"/>
      <c r="G36" s="621"/>
      <c r="H36" s="621"/>
      <c r="I36" s="621"/>
      <c r="J36" s="621"/>
      <c r="K36" s="621"/>
      <c r="L36" s="621"/>
      <c r="M36" s="621"/>
      <c r="N36" s="621"/>
      <c r="O36" s="621"/>
      <c r="P36" s="621"/>
      <c r="Q36" s="622"/>
      <c r="R36" s="623">
        <v>5432755</v>
      </c>
      <c r="S36" s="624"/>
      <c r="T36" s="624"/>
      <c r="U36" s="624"/>
      <c r="V36" s="624"/>
      <c r="W36" s="624"/>
      <c r="X36" s="624"/>
      <c r="Y36" s="625"/>
      <c r="Z36" s="626">
        <v>7</v>
      </c>
      <c r="AA36" s="626"/>
      <c r="AB36" s="626"/>
      <c r="AC36" s="626"/>
      <c r="AD36" s="627" t="s">
        <v>131</v>
      </c>
      <c r="AE36" s="627"/>
      <c r="AF36" s="627"/>
      <c r="AG36" s="627"/>
      <c r="AH36" s="627"/>
      <c r="AI36" s="627"/>
      <c r="AJ36" s="627"/>
      <c r="AK36" s="627"/>
      <c r="AL36" s="628" t="s">
        <v>237</v>
      </c>
      <c r="AM36" s="629"/>
      <c r="AN36" s="629"/>
      <c r="AO36" s="630"/>
      <c r="AP36" s="222"/>
      <c r="AQ36" s="689" t="s">
        <v>332</v>
      </c>
      <c r="AR36" s="690"/>
      <c r="AS36" s="690"/>
      <c r="AT36" s="690"/>
      <c r="AU36" s="690"/>
      <c r="AV36" s="690"/>
      <c r="AW36" s="690"/>
      <c r="AX36" s="690"/>
      <c r="AY36" s="691"/>
      <c r="AZ36" s="612">
        <v>6563816</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1203641</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8215292</v>
      </c>
      <c r="CS36" s="624"/>
      <c r="CT36" s="624"/>
      <c r="CU36" s="624"/>
      <c r="CV36" s="624"/>
      <c r="CW36" s="624"/>
      <c r="CX36" s="624"/>
      <c r="CY36" s="625"/>
      <c r="CZ36" s="628">
        <v>11.4</v>
      </c>
      <c r="DA36" s="653"/>
      <c r="DB36" s="653"/>
      <c r="DC36" s="657"/>
      <c r="DD36" s="632">
        <v>7798643</v>
      </c>
      <c r="DE36" s="624"/>
      <c r="DF36" s="624"/>
      <c r="DG36" s="624"/>
      <c r="DH36" s="624"/>
      <c r="DI36" s="624"/>
      <c r="DJ36" s="624"/>
      <c r="DK36" s="625"/>
      <c r="DL36" s="632">
        <v>5096923</v>
      </c>
      <c r="DM36" s="624"/>
      <c r="DN36" s="624"/>
      <c r="DO36" s="624"/>
      <c r="DP36" s="624"/>
      <c r="DQ36" s="624"/>
      <c r="DR36" s="624"/>
      <c r="DS36" s="624"/>
      <c r="DT36" s="624"/>
      <c r="DU36" s="624"/>
      <c r="DV36" s="625"/>
      <c r="DW36" s="628">
        <v>11.2</v>
      </c>
      <c r="DX36" s="653"/>
      <c r="DY36" s="653"/>
      <c r="DZ36" s="653"/>
      <c r="EA36" s="653"/>
      <c r="EB36" s="653"/>
      <c r="EC36" s="654"/>
    </row>
    <row r="37" spans="2:133" ht="11.25" customHeight="1" x14ac:dyDescent="0.15">
      <c r="B37" s="620" t="s">
        <v>335</v>
      </c>
      <c r="C37" s="621"/>
      <c r="D37" s="621"/>
      <c r="E37" s="621"/>
      <c r="F37" s="621"/>
      <c r="G37" s="621"/>
      <c r="H37" s="621"/>
      <c r="I37" s="621"/>
      <c r="J37" s="621"/>
      <c r="K37" s="621"/>
      <c r="L37" s="621"/>
      <c r="M37" s="621"/>
      <c r="N37" s="621"/>
      <c r="O37" s="621"/>
      <c r="P37" s="621"/>
      <c r="Q37" s="622"/>
      <c r="R37" s="623">
        <v>3359170</v>
      </c>
      <c r="S37" s="624"/>
      <c r="T37" s="624"/>
      <c r="U37" s="624"/>
      <c r="V37" s="624"/>
      <c r="W37" s="624"/>
      <c r="X37" s="624"/>
      <c r="Y37" s="625"/>
      <c r="Z37" s="626">
        <v>4.4000000000000004</v>
      </c>
      <c r="AA37" s="626"/>
      <c r="AB37" s="626"/>
      <c r="AC37" s="626"/>
      <c r="AD37" s="627">
        <v>59399</v>
      </c>
      <c r="AE37" s="627"/>
      <c r="AF37" s="627"/>
      <c r="AG37" s="627"/>
      <c r="AH37" s="627"/>
      <c r="AI37" s="627"/>
      <c r="AJ37" s="627"/>
      <c r="AK37" s="627"/>
      <c r="AL37" s="628">
        <v>0.1</v>
      </c>
      <c r="AM37" s="629"/>
      <c r="AN37" s="629"/>
      <c r="AO37" s="630"/>
      <c r="AQ37" s="686" t="s">
        <v>336</v>
      </c>
      <c r="AR37" s="687"/>
      <c r="AS37" s="687"/>
      <c r="AT37" s="687"/>
      <c r="AU37" s="687"/>
      <c r="AV37" s="687"/>
      <c r="AW37" s="687"/>
      <c r="AX37" s="687"/>
      <c r="AY37" s="688"/>
      <c r="AZ37" s="623">
        <v>1234680</v>
      </c>
      <c r="BA37" s="624"/>
      <c r="BB37" s="624"/>
      <c r="BC37" s="624"/>
      <c r="BD37" s="655"/>
      <c r="BE37" s="655"/>
      <c r="BF37" s="678"/>
      <c r="BG37" s="620" t="s">
        <v>337</v>
      </c>
      <c r="BH37" s="621"/>
      <c r="BI37" s="621"/>
      <c r="BJ37" s="621"/>
      <c r="BK37" s="621"/>
      <c r="BL37" s="621"/>
      <c r="BM37" s="621"/>
      <c r="BN37" s="621"/>
      <c r="BO37" s="621"/>
      <c r="BP37" s="621"/>
      <c r="BQ37" s="621"/>
      <c r="BR37" s="621"/>
      <c r="BS37" s="621"/>
      <c r="BT37" s="621"/>
      <c r="BU37" s="622"/>
      <c r="BV37" s="623">
        <v>1156899</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1826265</v>
      </c>
      <c r="CS37" s="655"/>
      <c r="CT37" s="655"/>
      <c r="CU37" s="655"/>
      <c r="CV37" s="655"/>
      <c r="CW37" s="655"/>
      <c r="CX37" s="655"/>
      <c r="CY37" s="656"/>
      <c r="CZ37" s="628">
        <v>2.5</v>
      </c>
      <c r="DA37" s="653"/>
      <c r="DB37" s="653"/>
      <c r="DC37" s="657"/>
      <c r="DD37" s="632">
        <v>1826265</v>
      </c>
      <c r="DE37" s="655"/>
      <c r="DF37" s="655"/>
      <c r="DG37" s="655"/>
      <c r="DH37" s="655"/>
      <c r="DI37" s="655"/>
      <c r="DJ37" s="655"/>
      <c r="DK37" s="656"/>
      <c r="DL37" s="632">
        <v>1826265</v>
      </c>
      <c r="DM37" s="655"/>
      <c r="DN37" s="655"/>
      <c r="DO37" s="655"/>
      <c r="DP37" s="655"/>
      <c r="DQ37" s="655"/>
      <c r="DR37" s="655"/>
      <c r="DS37" s="655"/>
      <c r="DT37" s="655"/>
      <c r="DU37" s="655"/>
      <c r="DV37" s="656"/>
      <c r="DW37" s="628">
        <v>4</v>
      </c>
      <c r="DX37" s="653"/>
      <c r="DY37" s="653"/>
      <c r="DZ37" s="653"/>
      <c r="EA37" s="653"/>
      <c r="EB37" s="653"/>
      <c r="EC37" s="654"/>
    </row>
    <row r="38" spans="2:133" ht="11.25" customHeight="1" x14ac:dyDescent="0.15">
      <c r="B38" s="620" t="s">
        <v>339</v>
      </c>
      <c r="C38" s="621"/>
      <c r="D38" s="621"/>
      <c r="E38" s="621"/>
      <c r="F38" s="621"/>
      <c r="G38" s="621"/>
      <c r="H38" s="621"/>
      <c r="I38" s="621"/>
      <c r="J38" s="621"/>
      <c r="K38" s="621"/>
      <c r="L38" s="621"/>
      <c r="M38" s="621"/>
      <c r="N38" s="621"/>
      <c r="O38" s="621"/>
      <c r="P38" s="621"/>
      <c r="Q38" s="622"/>
      <c r="R38" s="623">
        <v>1721200</v>
      </c>
      <c r="S38" s="624"/>
      <c r="T38" s="624"/>
      <c r="U38" s="624"/>
      <c r="V38" s="624"/>
      <c r="W38" s="624"/>
      <c r="X38" s="624"/>
      <c r="Y38" s="625"/>
      <c r="Z38" s="626">
        <v>2.2000000000000002</v>
      </c>
      <c r="AA38" s="626"/>
      <c r="AB38" s="626"/>
      <c r="AC38" s="626"/>
      <c r="AD38" s="627" t="s">
        <v>237</v>
      </c>
      <c r="AE38" s="627"/>
      <c r="AF38" s="627"/>
      <c r="AG38" s="627"/>
      <c r="AH38" s="627"/>
      <c r="AI38" s="627"/>
      <c r="AJ38" s="627"/>
      <c r="AK38" s="627"/>
      <c r="AL38" s="628" t="s">
        <v>131</v>
      </c>
      <c r="AM38" s="629"/>
      <c r="AN38" s="629"/>
      <c r="AO38" s="630"/>
      <c r="AQ38" s="686" t="s">
        <v>340</v>
      </c>
      <c r="AR38" s="687"/>
      <c r="AS38" s="687"/>
      <c r="AT38" s="687"/>
      <c r="AU38" s="687"/>
      <c r="AV38" s="687"/>
      <c r="AW38" s="687"/>
      <c r="AX38" s="687"/>
      <c r="AY38" s="688"/>
      <c r="AZ38" s="623">
        <v>695769</v>
      </c>
      <c r="BA38" s="624"/>
      <c r="BB38" s="624"/>
      <c r="BC38" s="624"/>
      <c r="BD38" s="655"/>
      <c r="BE38" s="655"/>
      <c r="BF38" s="678"/>
      <c r="BG38" s="620" t="s">
        <v>341</v>
      </c>
      <c r="BH38" s="621"/>
      <c r="BI38" s="621"/>
      <c r="BJ38" s="621"/>
      <c r="BK38" s="621"/>
      <c r="BL38" s="621"/>
      <c r="BM38" s="621"/>
      <c r="BN38" s="621"/>
      <c r="BO38" s="621"/>
      <c r="BP38" s="621"/>
      <c r="BQ38" s="621"/>
      <c r="BR38" s="621"/>
      <c r="BS38" s="621"/>
      <c r="BT38" s="621"/>
      <c r="BU38" s="622"/>
      <c r="BV38" s="623">
        <v>19642</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4633367</v>
      </c>
      <c r="CS38" s="624"/>
      <c r="CT38" s="624"/>
      <c r="CU38" s="624"/>
      <c r="CV38" s="624"/>
      <c r="CW38" s="624"/>
      <c r="CX38" s="624"/>
      <c r="CY38" s="625"/>
      <c r="CZ38" s="628">
        <v>6.4</v>
      </c>
      <c r="DA38" s="653"/>
      <c r="DB38" s="653"/>
      <c r="DC38" s="657"/>
      <c r="DD38" s="632">
        <v>3906548</v>
      </c>
      <c r="DE38" s="624"/>
      <c r="DF38" s="624"/>
      <c r="DG38" s="624"/>
      <c r="DH38" s="624"/>
      <c r="DI38" s="624"/>
      <c r="DJ38" s="624"/>
      <c r="DK38" s="625"/>
      <c r="DL38" s="632">
        <v>3234297</v>
      </c>
      <c r="DM38" s="624"/>
      <c r="DN38" s="624"/>
      <c r="DO38" s="624"/>
      <c r="DP38" s="624"/>
      <c r="DQ38" s="624"/>
      <c r="DR38" s="624"/>
      <c r="DS38" s="624"/>
      <c r="DT38" s="624"/>
      <c r="DU38" s="624"/>
      <c r="DV38" s="625"/>
      <c r="DW38" s="628">
        <v>7.1</v>
      </c>
      <c r="DX38" s="653"/>
      <c r="DY38" s="653"/>
      <c r="DZ38" s="653"/>
      <c r="EA38" s="653"/>
      <c r="EB38" s="653"/>
      <c r="EC38" s="654"/>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237</v>
      </c>
      <c r="AA39" s="626"/>
      <c r="AB39" s="626"/>
      <c r="AC39" s="626"/>
      <c r="AD39" s="627" t="s">
        <v>131</v>
      </c>
      <c r="AE39" s="627"/>
      <c r="AF39" s="627"/>
      <c r="AG39" s="627"/>
      <c r="AH39" s="627"/>
      <c r="AI39" s="627"/>
      <c r="AJ39" s="627"/>
      <c r="AK39" s="627"/>
      <c r="AL39" s="628" t="s">
        <v>237</v>
      </c>
      <c r="AM39" s="629"/>
      <c r="AN39" s="629"/>
      <c r="AO39" s="630"/>
      <c r="AQ39" s="686" t="s">
        <v>344</v>
      </c>
      <c r="AR39" s="687"/>
      <c r="AS39" s="687"/>
      <c r="AT39" s="687"/>
      <c r="AU39" s="687"/>
      <c r="AV39" s="687"/>
      <c r="AW39" s="687"/>
      <c r="AX39" s="687"/>
      <c r="AY39" s="688"/>
      <c r="AZ39" s="623">
        <v>221752</v>
      </c>
      <c r="BA39" s="624"/>
      <c r="BB39" s="624"/>
      <c r="BC39" s="624"/>
      <c r="BD39" s="655"/>
      <c r="BE39" s="655"/>
      <c r="BF39" s="678"/>
      <c r="BG39" s="620" t="s">
        <v>345</v>
      </c>
      <c r="BH39" s="621"/>
      <c r="BI39" s="621"/>
      <c r="BJ39" s="621"/>
      <c r="BK39" s="621"/>
      <c r="BL39" s="621"/>
      <c r="BM39" s="621"/>
      <c r="BN39" s="621"/>
      <c r="BO39" s="621"/>
      <c r="BP39" s="621"/>
      <c r="BQ39" s="621"/>
      <c r="BR39" s="621"/>
      <c r="BS39" s="621"/>
      <c r="BT39" s="621"/>
      <c r="BU39" s="622"/>
      <c r="BV39" s="623">
        <v>30939</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2874741</v>
      </c>
      <c r="CS39" s="655"/>
      <c r="CT39" s="655"/>
      <c r="CU39" s="655"/>
      <c r="CV39" s="655"/>
      <c r="CW39" s="655"/>
      <c r="CX39" s="655"/>
      <c r="CY39" s="656"/>
      <c r="CZ39" s="628">
        <v>4</v>
      </c>
      <c r="DA39" s="653"/>
      <c r="DB39" s="653"/>
      <c r="DC39" s="657"/>
      <c r="DD39" s="632">
        <v>2762210</v>
      </c>
      <c r="DE39" s="655"/>
      <c r="DF39" s="655"/>
      <c r="DG39" s="655"/>
      <c r="DH39" s="655"/>
      <c r="DI39" s="655"/>
      <c r="DJ39" s="655"/>
      <c r="DK39" s="656"/>
      <c r="DL39" s="632" t="s">
        <v>237</v>
      </c>
      <c r="DM39" s="655"/>
      <c r="DN39" s="655"/>
      <c r="DO39" s="655"/>
      <c r="DP39" s="655"/>
      <c r="DQ39" s="655"/>
      <c r="DR39" s="655"/>
      <c r="DS39" s="655"/>
      <c r="DT39" s="655"/>
      <c r="DU39" s="655"/>
      <c r="DV39" s="656"/>
      <c r="DW39" s="628" t="s">
        <v>237</v>
      </c>
      <c r="DX39" s="653"/>
      <c r="DY39" s="653"/>
      <c r="DZ39" s="653"/>
      <c r="EA39" s="653"/>
      <c r="EB39" s="653"/>
      <c r="EC39" s="654"/>
    </row>
    <row r="40" spans="2:133" ht="11.25" customHeight="1" x14ac:dyDescent="0.15">
      <c r="B40" s="620" t="s">
        <v>347</v>
      </c>
      <c r="C40" s="621"/>
      <c r="D40" s="621"/>
      <c r="E40" s="621"/>
      <c r="F40" s="621"/>
      <c r="G40" s="621"/>
      <c r="H40" s="621"/>
      <c r="I40" s="621"/>
      <c r="J40" s="621"/>
      <c r="K40" s="621"/>
      <c r="L40" s="621"/>
      <c r="M40" s="621"/>
      <c r="N40" s="621"/>
      <c r="O40" s="621"/>
      <c r="P40" s="621"/>
      <c r="Q40" s="622"/>
      <c r="R40" s="623" t="s">
        <v>237</v>
      </c>
      <c r="S40" s="624"/>
      <c r="T40" s="624"/>
      <c r="U40" s="624"/>
      <c r="V40" s="624"/>
      <c r="W40" s="624"/>
      <c r="X40" s="624"/>
      <c r="Y40" s="625"/>
      <c r="Z40" s="626" t="s">
        <v>131</v>
      </c>
      <c r="AA40" s="626"/>
      <c r="AB40" s="626"/>
      <c r="AC40" s="626"/>
      <c r="AD40" s="627" t="s">
        <v>131</v>
      </c>
      <c r="AE40" s="627"/>
      <c r="AF40" s="627"/>
      <c r="AG40" s="627"/>
      <c r="AH40" s="627"/>
      <c r="AI40" s="627"/>
      <c r="AJ40" s="627"/>
      <c r="AK40" s="627"/>
      <c r="AL40" s="628" t="s">
        <v>131</v>
      </c>
      <c r="AM40" s="629"/>
      <c r="AN40" s="629"/>
      <c r="AO40" s="630"/>
      <c r="AQ40" s="686" t="s">
        <v>348</v>
      </c>
      <c r="AR40" s="687"/>
      <c r="AS40" s="687"/>
      <c r="AT40" s="687"/>
      <c r="AU40" s="687"/>
      <c r="AV40" s="687"/>
      <c r="AW40" s="687"/>
      <c r="AX40" s="687"/>
      <c r="AY40" s="688"/>
      <c r="AZ40" s="623" t="s">
        <v>131</v>
      </c>
      <c r="BA40" s="624"/>
      <c r="BB40" s="624"/>
      <c r="BC40" s="624"/>
      <c r="BD40" s="655"/>
      <c r="BE40" s="655"/>
      <c r="BF40" s="678"/>
      <c r="BG40" s="671" t="s">
        <v>349</v>
      </c>
      <c r="BH40" s="672"/>
      <c r="BI40" s="672"/>
      <c r="BJ40" s="672"/>
      <c r="BK40" s="672"/>
      <c r="BL40" s="223"/>
      <c r="BM40" s="621" t="s">
        <v>350</v>
      </c>
      <c r="BN40" s="621"/>
      <c r="BO40" s="621"/>
      <c r="BP40" s="621"/>
      <c r="BQ40" s="621"/>
      <c r="BR40" s="621"/>
      <c r="BS40" s="621"/>
      <c r="BT40" s="621"/>
      <c r="BU40" s="622"/>
      <c r="BV40" s="623">
        <v>107</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629928</v>
      </c>
      <c r="CS40" s="624"/>
      <c r="CT40" s="624"/>
      <c r="CU40" s="624"/>
      <c r="CV40" s="624"/>
      <c r="CW40" s="624"/>
      <c r="CX40" s="624"/>
      <c r="CY40" s="625"/>
      <c r="CZ40" s="628">
        <v>0.9</v>
      </c>
      <c r="DA40" s="653"/>
      <c r="DB40" s="653"/>
      <c r="DC40" s="657"/>
      <c r="DD40" s="632">
        <v>426928</v>
      </c>
      <c r="DE40" s="624"/>
      <c r="DF40" s="624"/>
      <c r="DG40" s="624"/>
      <c r="DH40" s="624"/>
      <c r="DI40" s="624"/>
      <c r="DJ40" s="624"/>
      <c r="DK40" s="625"/>
      <c r="DL40" s="632" t="s">
        <v>237</v>
      </c>
      <c r="DM40" s="624"/>
      <c r="DN40" s="624"/>
      <c r="DO40" s="624"/>
      <c r="DP40" s="624"/>
      <c r="DQ40" s="624"/>
      <c r="DR40" s="624"/>
      <c r="DS40" s="624"/>
      <c r="DT40" s="624"/>
      <c r="DU40" s="624"/>
      <c r="DV40" s="625"/>
      <c r="DW40" s="628" t="s">
        <v>131</v>
      </c>
      <c r="DX40" s="653"/>
      <c r="DY40" s="653"/>
      <c r="DZ40" s="653"/>
      <c r="EA40" s="653"/>
      <c r="EB40" s="653"/>
      <c r="EC40" s="654"/>
    </row>
    <row r="41" spans="2:133" ht="11.25" customHeight="1" x14ac:dyDescent="0.15">
      <c r="B41" s="644" t="s">
        <v>352</v>
      </c>
      <c r="C41" s="645"/>
      <c r="D41" s="645"/>
      <c r="E41" s="645"/>
      <c r="F41" s="645"/>
      <c r="G41" s="645"/>
      <c r="H41" s="645"/>
      <c r="I41" s="645"/>
      <c r="J41" s="645"/>
      <c r="K41" s="645"/>
      <c r="L41" s="645"/>
      <c r="M41" s="645"/>
      <c r="N41" s="645"/>
      <c r="O41" s="645"/>
      <c r="P41" s="645"/>
      <c r="Q41" s="646"/>
      <c r="R41" s="695">
        <v>77077128</v>
      </c>
      <c r="S41" s="696"/>
      <c r="T41" s="696"/>
      <c r="U41" s="696"/>
      <c r="V41" s="696"/>
      <c r="W41" s="696"/>
      <c r="X41" s="696"/>
      <c r="Y41" s="700"/>
      <c r="Z41" s="701">
        <v>100</v>
      </c>
      <c r="AA41" s="701"/>
      <c r="AB41" s="701"/>
      <c r="AC41" s="701"/>
      <c r="AD41" s="702">
        <v>45570842</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1082485</v>
      </c>
      <c r="BA41" s="624"/>
      <c r="BB41" s="624"/>
      <c r="BC41" s="624"/>
      <c r="BD41" s="655"/>
      <c r="BE41" s="655"/>
      <c r="BF41" s="678"/>
      <c r="BG41" s="671"/>
      <c r="BH41" s="672"/>
      <c r="BI41" s="672"/>
      <c r="BJ41" s="672"/>
      <c r="BK41" s="672"/>
      <c r="BL41" s="223"/>
      <c r="BM41" s="621" t="s">
        <v>354</v>
      </c>
      <c r="BN41" s="621"/>
      <c r="BO41" s="621"/>
      <c r="BP41" s="621"/>
      <c r="BQ41" s="621"/>
      <c r="BR41" s="621"/>
      <c r="BS41" s="621"/>
      <c r="BT41" s="621"/>
      <c r="BU41" s="622"/>
      <c r="BV41" s="623" t="s">
        <v>131</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237</v>
      </c>
      <c r="CS41" s="655"/>
      <c r="CT41" s="655"/>
      <c r="CU41" s="655"/>
      <c r="CV41" s="655"/>
      <c r="CW41" s="655"/>
      <c r="CX41" s="655"/>
      <c r="CY41" s="656"/>
      <c r="CZ41" s="628" t="s">
        <v>131</v>
      </c>
      <c r="DA41" s="653"/>
      <c r="DB41" s="653"/>
      <c r="DC41" s="657"/>
      <c r="DD41" s="632" t="s">
        <v>131</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356</v>
      </c>
      <c r="AR42" s="693"/>
      <c r="AS42" s="693"/>
      <c r="AT42" s="693"/>
      <c r="AU42" s="693"/>
      <c r="AV42" s="693"/>
      <c r="AW42" s="693"/>
      <c r="AX42" s="693"/>
      <c r="AY42" s="694"/>
      <c r="AZ42" s="695">
        <v>3329130</v>
      </c>
      <c r="BA42" s="696"/>
      <c r="BB42" s="696"/>
      <c r="BC42" s="696"/>
      <c r="BD42" s="682"/>
      <c r="BE42" s="682"/>
      <c r="BF42" s="684"/>
      <c r="BG42" s="673"/>
      <c r="BH42" s="674"/>
      <c r="BI42" s="674"/>
      <c r="BJ42" s="674"/>
      <c r="BK42" s="674"/>
      <c r="BL42" s="224"/>
      <c r="BM42" s="645" t="s">
        <v>357</v>
      </c>
      <c r="BN42" s="645"/>
      <c r="BO42" s="645"/>
      <c r="BP42" s="645"/>
      <c r="BQ42" s="645"/>
      <c r="BR42" s="645"/>
      <c r="BS42" s="645"/>
      <c r="BT42" s="645"/>
      <c r="BU42" s="646"/>
      <c r="BV42" s="695">
        <v>292</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8804362</v>
      </c>
      <c r="CS42" s="655"/>
      <c r="CT42" s="655"/>
      <c r="CU42" s="655"/>
      <c r="CV42" s="655"/>
      <c r="CW42" s="655"/>
      <c r="CX42" s="655"/>
      <c r="CY42" s="656"/>
      <c r="CZ42" s="628">
        <v>12.2</v>
      </c>
      <c r="DA42" s="653"/>
      <c r="DB42" s="653"/>
      <c r="DC42" s="657"/>
      <c r="DD42" s="632">
        <v>4608922</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359</v>
      </c>
      <c r="CD43" s="620" t="s">
        <v>360</v>
      </c>
      <c r="CE43" s="621"/>
      <c r="CF43" s="621"/>
      <c r="CG43" s="621"/>
      <c r="CH43" s="621"/>
      <c r="CI43" s="621"/>
      <c r="CJ43" s="621"/>
      <c r="CK43" s="621"/>
      <c r="CL43" s="621"/>
      <c r="CM43" s="621"/>
      <c r="CN43" s="621"/>
      <c r="CO43" s="621"/>
      <c r="CP43" s="621"/>
      <c r="CQ43" s="622"/>
      <c r="CR43" s="623">
        <v>303142</v>
      </c>
      <c r="CS43" s="655"/>
      <c r="CT43" s="655"/>
      <c r="CU43" s="655"/>
      <c r="CV43" s="655"/>
      <c r="CW43" s="655"/>
      <c r="CX43" s="655"/>
      <c r="CY43" s="656"/>
      <c r="CZ43" s="628">
        <v>0.4</v>
      </c>
      <c r="DA43" s="653"/>
      <c r="DB43" s="653"/>
      <c r="DC43" s="657"/>
      <c r="DD43" s="632">
        <v>303142</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308</v>
      </c>
      <c r="CE44" s="660"/>
      <c r="CF44" s="620" t="s">
        <v>362</v>
      </c>
      <c r="CG44" s="621"/>
      <c r="CH44" s="621"/>
      <c r="CI44" s="621"/>
      <c r="CJ44" s="621"/>
      <c r="CK44" s="621"/>
      <c r="CL44" s="621"/>
      <c r="CM44" s="621"/>
      <c r="CN44" s="621"/>
      <c r="CO44" s="621"/>
      <c r="CP44" s="621"/>
      <c r="CQ44" s="622"/>
      <c r="CR44" s="623">
        <v>8804362</v>
      </c>
      <c r="CS44" s="624"/>
      <c r="CT44" s="624"/>
      <c r="CU44" s="624"/>
      <c r="CV44" s="624"/>
      <c r="CW44" s="624"/>
      <c r="CX44" s="624"/>
      <c r="CY44" s="625"/>
      <c r="CZ44" s="628">
        <v>12.2</v>
      </c>
      <c r="DA44" s="629"/>
      <c r="DB44" s="629"/>
      <c r="DC44" s="635"/>
      <c r="DD44" s="632">
        <v>4608922</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364</v>
      </c>
      <c r="CG45" s="621"/>
      <c r="CH45" s="621"/>
      <c r="CI45" s="621"/>
      <c r="CJ45" s="621"/>
      <c r="CK45" s="621"/>
      <c r="CL45" s="621"/>
      <c r="CM45" s="621"/>
      <c r="CN45" s="621"/>
      <c r="CO45" s="621"/>
      <c r="CP45" s="621"/>
      <c r="CQ45" s="622"/>
      <c r="CR45" s="623">
        <v>2679322</v>
      </c>
      <c r="CS45" s="655"/>
      <c r="CT45" s="655"/>
      <c r="CU45" s="655"/>
      <c r="CV45" s="655"/>
      <c r="CW45" s="655"/>
      <c r="CX45" s="655"/>
      <c r="CY45" s="656"/>
      <c r="CZ45" s="628">
        <v>3.7</v>
      </c>
      <c r="DA45" s="653"/>
      <c r="DB45" s="653"/>
      <c r="DC45" s="657"/>
      <c r="DD45" s="632">
        <v>362441</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365</v>
      </c>
      <c r="CG46" s="621"/>
      <c r="CH46" s="621"/>
      <c r="CI46" s="621"/>
      <c r="CJ46" s="621"/>
      <c r="CK46" s="621"/>
      <c r="CL46" s="621"/>
      <c r="CM46" s="621"/>
      <c r="CN46" s="621"/>
      <c r="CO46" s="621"/>
      <c r="CP46" s="621"/>
      <c r="CQ46" s="622"/>
      <c r="CR46" s="623">
        <v>6032038</v>
      </c>
      <c r="CS46" s="624"/>
      <c r="CT46" s="624"/>
      <c r="CU46" s="624"/>
      <c r="CV46" s="624"/>
      <c r="CW46" s="624"/>
      <c r="CX46" s="624"/>
      <c r="CY46" s="625"/>
      <c r="CZ46" s="628">
        <v>8.4</v>
      </c>
      <c r="DA46" s="629"/>
      <c r="DB46" s="629"/>
      <c r="DC46" s="635"/>
      <c r="DD46" s="632">
        <v>4168837</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366</v>
      </c>
      <c r="CG47" s="621"/>
      <c r="CH47" s="621"/>
      <c r="CI47" s="621"/>
      <c r="CJ47" s="621"/>
      <c r="CK47" s="621"/>
      <c r="CL47" s="621"/>
      <c r="CM47" s="621"/>
      <c r="CN47" s="621"/>
      <c r="CO47" s="621"/>
      <c r="CP47" s="621"/>
      <c r="CQ47" s="622"/>
      <c r="CR47" s="623" t="s">
        <v>237</v>
      </c>
      <c r="CS47" s="655"/>
      <c r="CT47" s="655"/>
      <c r="CU47" s="655"/>
      <c r="CV47" s="655"/>
      <c r="CW47" s="655"/>
      <c r="CX47" s="655"/>
      <c r="CY47" s="656"/>
      <c r="CZ47" s="628" t="s">
        <v>237</v>
      </c>
      <c r="DA47" s="653"/>
      <c r="DB47" s="653"/>
      <c r="DC47" s="657"/>
      <c r="DD47" s="632" t="s">
        <v>131</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367</v>
      </c>
      <c r="CG48" s="621"/>
      <c r="CH48" s="621"/>
      <c r="CI48" s="621"/>
      <c r="CJ48" s="621"/>
      <c r="CK48" s="621"/>
      <c r="CL48" s="621"/>
      <c r="CM48" s="621"/>
      <c r="CN48" s="621"/>
      <c r="CO48" s="621"/>
      <c r="CP48" s="621"/>
      <c r="CQ48" s="622"/>
      <c r="CR48" s="623" t="s">
        <v>131</v>
      </c>
      <c r="CS48" s="624"/>
      <c r="CT48" s="624"/>
      <c r="CU48" s="624"/>
      <c r="CV48" s="624"/>
      <c r="CW48" s="624"/>
      <c r="CX48" s="624"/>
      <c r="CY48" s="625"/>
      <c r="CZ48" s="628" t="s">
        <v>131</v>
      </c>
      <c r="DA48" s="629"/>
      <c r="DB48" s="629"/>
      <c r="DC48" s="635"/>
      <c r="DD48" s="632" t="s">
        <v>131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368</v>
      </c>
      <c r="CE49" s="645"/>
      <c r="CF49" s="645"/>
      <c r="CG49" s="645"/>
      <c r="CH49" s="645"/>
      <c r="CI49" s="645"/>
      <c r="CJ49" s="645"/>
      <c r="CK49" s="645"/>
      <c r="CL49" s="645"/>
      <c r="CM49" s="645"/>
      <c r="CN49" s="645"/>
      <c r="CO49" s="645"/>
      <c r="CP49" s="645"/>
      <c r="CQ49" s="646"/>
      <c r="CR49" s="695">
        <v>72155007</v>
      </c>
      <c r="CS49" s="682"/>
      <c r="CT49" s="682"/>
      <c r="CU49" s="682"/>
      <c r="CV49" s="682"/>
      <c r="CW49" s="682"/>
      <c r="CX49" s="682"/>
      <c r="CY49" s="711"/>
      <c r="CZ49" s="703">
        <v>100</v>
      </c>
      <c r="DA49" s="712"/>
      <c r="DB49" s="712"/>
      <c r="DC49" s="713"/>
      <c r="DD49" s="714">
        <v>49527290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4V1FImnBOSTaUfS0t/rLnwm9VMhEwiDEf15JH/2/OvUVw7z19UPJoyq50umM7+8C02rBFY46Z58Qn2tqu4eBAQ==" saltValue="ZuY+xISoYi+YNX0SfC1bQ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391</v>
      </c>
      <c r="C7" s="750"/>
      <c r="D7" s="750"/>
      <c r="E7" s="750"/>
      <c r="F7" s="750"/>
      <c r="G7" s="750"/>
      <c r="H7" s="750"/>
      <c r="I7" s="750"/>
      <c r="J7" s="750"/>
      <c r="K7" s="750"/>
      <c r="L7" s="750"/>
      <c r="M7" s="750"/>
      <c r="N7" s="750"/>
      <c r="O7" s="750"/>
      <c r="P7" s="751"/>
      <c r="Q7" s="752">
        <v>77121</v>
      </c>
      <c r="R7" s="753"/>
      <c r="S7" s="753"/>
      <c r="T7" s="753"/>
      <c r="U7" s="753"/>
      <c r="V7" s="753">
        <v>72199</v>
      </c>
      <c r="W7" s="753"/>
      <c r="X7" s="753"/>
      <c r="Y7" s="753"/>
      <c r="Z7" s="753"/>
      <c r="AA7" s="753">
        <v>4922</v>
      </c>
      <c r="AB7" s="753"/>
      <c r="AC7" s="753"/>
      <c r="AD7" s="753"/>
      <c r="AE7" s="754"/>
      <c r="AF7" s="755">
        <v>4102</v>
      </c>
      <c r="AG7" s="756"/>
      <c r="AH7" s="756"/>
      <c r="AI7" s="756"/>
      <c r="AJ7" s="757"/>
      <c r="AK7" s="758">
        <v>7</v>
      </c>
      <c r="AL7" s="759"/>
      <c r="AM7" s="759"/>
      <c r="AN7" s="759"/>
      <c r="AO7" s="759"/>
      <c r="AP7" s="759">
        <v>16423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572</v>
      </c>
      <c r="BT7" s="747"/>
      <c r="BU7" s="747"/>
      <c r="BV7" s="747"/>
      <c r="BW7" s="747"/>
      <c r="BX7" s="747"/>
      <c r="BY7" s="747"/>
      <c r="BZ7" s="747"/>
      <c r="CA7" s="747"/>
      <c r="CB7" s="747"/>
      <c r="CC7" s="747"/>
      <c r="CD7" s="747"/>
      <c r="CE7" s="747"/>
      <c r="CF7" s="747"/>
      <c r="CG7" s="762"/>
      <c r="CH7" s="743">
        <v>0</v>
      </c>
      <c r="CI7" s="744"/>
      <c r="CJ7" s="744"/>
      <c r="CK7" s="744"/>
      <c r="CL7" s="745"/>
      <c r="CM7" s="743">
        <v>630</v>
      </c>
      <c r="CN7" s="744"/>
      <c r="CO7" s="744"/>
      <c r="CP7" s="744"/>
      <c r="CQ7" s="745"/>
      <c r="CR7" s="743">
        <v>10</v>
      </c>
      <c r="CS7" s="744"/>
      <c r="CT7" s="744"/>
      <c r="CU7" s="744"/>
      <c r="CV7" s="745"/>
      <c r="CW7" s="743" t="s">
        <v>571</v>
      </c>
      <c r="CX7" s="744"/>
      <c r="CY7" s="744"/>
      <c r="CZ7" s="744"/>
      <c r="DA7" s="745"/>
      <c r="DB7" s="743" t="s">
        <v>571</v>
      </c>
      <c r="DC7" s="744"/>
      <c r="DD7" s="744"/>
      <c r="DE7" s="744"/>
      <c r="DF7" s="745"/>
      <c r="DG7" s="743" t="s">
        <v>571</v>
      </c>
      <c r="DH7" s="744"/>
      <c r="DI7" s="744"/>
      <c r="DJ7" s="744"/>
      <c r="DK7" s="745"/>
      <c r="DL7" s="743" t="s">
        <v>571</v>
      </c>
      <c r="DM7" s="744"/>
      <c r="DN7" s="744"/>
      <c r="DO7" s="744"/>
      <c r="DP7" s="745"/>
      <c r="DQ7" s="743" t="s">
        <v>571</v>
      </c>
      <c r="DR7" s="744"/>
      <c r="DS7" s="744"/>
      <c r="DT7" s="744"/>
      <c r="DU7" s="745"/>
      <c r="DV7" s="746"/>
      <c r="DW7" s="747"/>
      <c r="DX7" s="747"/>
      <c r="DY7" s="747"/>
      <c r="DZ7" s="748"/>
      <c r="EA7" s="234"/>
    </row>
    <row r="8" spans="1:131" s="235" customFormat="1" ht="26.25" customHeight="1" x14ac:dyDescent="0.15">
      <c r="A8" s="238">
        <v>2</v>
      </c>
      <c r="B8" s="780" t="s">
        <v>392</v>
      </c>
      <c r="C8" s="781"/>
      <c r="D8" s="781"/>
      <c r="E8" s="781"/>
      <c r="F8" s="781"/>
      <c r="G8" s="781"/>
      <c r="H8" s="781"/>
      <c r="I8" s="781"/>
      <c r="J8" s="781"/>
      <c r="K8" s="781"/>
      <c r="L8" s="781"/>
      <c r="M8" s="781"/>
      <c r="N8" s="781"/>
      <c r="O8" s="781"/>
      <c r="P8" s="782"/>
      <c r="Q8" s="783">
        <v>1</v>
      </c>
      <c r="R8" s="784"/>
      <c r="S8" s="784"/>
      <c r="T8" s="784"/>
      <c r="U8" s="784"/>
      <c r="V8" s="784">
        <v>0</v>
      </c>
      <c r="W8" s="784"/>
      <c r="X8" s="784"/>
      <c r="Y8" s="784"/>
      <c r="Z8" s="784"/>
      <c r="AA8" s="784">
        <v>1</v>
      </c>
      <c r="AB8" s="784"/>
      <c r="AC8" s="784"/>
      <c r="AD8" s="784"/>
      <c r="AE8" s="785"/>
      <c r="AF8" s="786">
        <v>1</v>
      </c>
      <c r="AG8" s="787"/>
      <c r="AH8" s="787"/>
      <c r="AI8" s="787"/>
      <c r="AJ8" s="788"/>
      <c r="AK8" s="769" t="s">
        <v>571</v>
      </c>
      <c r="AL8" s="770"/>
      <c r="AM8" s="770"/>
      <c r="AN8" s="770"/>
      <c r="AO8" s="770"/>
      <c r="AP8" s="770" t="s">
        <v>571</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573</v>
      </c>
      <c r="BT8" s="774"/>
      <c r="BU8" s="774"/>
      <c r="BV8" s="774"/>
      <c r="BW8" s="774"/>
      <c r="BX8" s="774"/>
      <c r="BY8" s="774"/>
      <c r="BZ8" s="774"/>
      <c r="CA8" s="774"/>
      <c r="CB8" s="774"/>
      <c r="CC8" s="774"/>
      <c r="CD8" s="774"/>
      <c r="CE8" s="774"/>
      <c r="CF8" s="774"/>
      <c r="CG8" s="775"/>
      <c r="CH8" s="776">
        <v>19</v>
      </c>
      <c r="CI8" s="777"/>
      <c r="CJ8" s="777"/>
      <c r="CK8" s="777"/>
      <c r="CL8" s="778"/>
      <c r="CM8" s="776">
        <v>245</v>
      </c>
      <c r="CN8" s="777"/>
      <c r="CO8" s="777"/>
      <c r="CP8" s="777"/>
      <c r="CQ8" s="778"/>
      <c r="CR8" s="776">
        <v>71</v>
      </c>
      <c r="CS8" s="777"/>
      <c r="CT8" s="777"/>
      <c r="CU8" s="777"/>
      <c r="CV8" s="778"/>
      <c r="CW8" s="776" t="s">
        <v>571</v>
      </c>
      <c r="CX8" s="777"/>
      <c r="CY8" s="777"/>
      <c r="CZ8" s="777"/>
      <c r="DA8" s="778"/>
      <c r="DB8" s="776" t="s">
        <v>571</v>
      </c>
      <c r="DC8" s="777"/>
      <c r="DD8" s="777"/>
      <c r="DE8" s="777"/>
      <c r="DF8" s="778"/>
      <c r="DG8" s="776" t="s">
        <v>571</v>
      </c>
      <c r="DH8" s="777"/>
      <c r="DI8" s="777"/>
      <c r="DJ8" s="777"/>
      <c r="DK8" s="778"/>
      <c r="DL8" s="776" t="s">
        <v>571</v>
      </c>
      <c r="DM8" s="777"/>
      <c r="DN8" s="777"/>
      <c r="DO8" s="777"/>
      <c r="DP8" s="778"/>
      <c r="DQ8" s="776" t="s">
        <v>571</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v>77122</v>
      </c>
      <c r="R23" s="793"/>
      <c r="S23" s="793"/>
      <c r="T23" s="793"/>
      <c r="U23" s="793"/>
      <c r="V23" s="793">
        <v>72200</v>
      </c>
      <c r="W23" s="793"/>
      <c r="X23" s="793"/>
      <c r="Y23" s="793"/>
      <c r="Z23" s="793"/>
      <c r="AA23" s="793">
        <v>4922</v>
      </c>
      <c r="AB23" s="793"/>
      <c r="AC23" s="793"/>
      <c r="AD23" s="793"/>
      <c r="AE23" s="794"/>
      <c r="AF23" s="795">
        <v>4103</v>
      </c>
      <c r="AG23" s="793"/>
      <c r="AH23" s="793"/>
      <c r="AI23" s="793"/>
      <c r="AJ23" s="796"/>
      <c r="AK23" s="797"/>
      <c r="AL23" s="798"/>
      <c r="AM23" s="798"/>
      <c r="AN23" s="798"/>
      <c r="AO23" s="798"/>
      <c r="AP23" s="793">
        <v>16423</v>
      </c>
      <c r="AQ23" s="793"/>
      <c r="AR23" s="793"/>
      <c r="AS23" s="793"/>
      <c r="AT23" s="793"/>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374</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406</v>
      </c>
      <c r="C28" s="750"/>
      <c r="D28" s="750"/>
      <c r="E28" s="750"/>
      <c r="F28" s="750"/>
      <c r="G28" s="750"/>
      <c r="H28" s="750"/>
      <c r="I28" s="750"/>
      <c r="J28" s="750"/>
      <c r="K28" s="750"/>
      <c r="L28" s="750"/>
      <c r="M28" s="750"/>
      <c r="N28" s="750"/>
      <c r="O28" s="750"/>
      <c r="P28" s="751"/>
      <c r="Q28" s="822">
        <v>15118</v>
      </c>
      <c r="R28" s="823"/>
      <c r="S28" s="823"/>
      <c r="T28" s="823"/>
      <c r="U28" s="823"/>
      <c r="V28" s="823">
        <v>13915</v>
      </c>
      <c r="W28" s="823"/>
      <c r="X28" s="823"/>
      <c r="Y28" s="823"/>
      <c r="Z28" s="823"/>
      <c r="AA28" s="823">
        <v>1204</v>
      </c>
      <c r="AB28" s="823"/>
      <c r="AC28" s="823"/>
      <c r="AD28" s="823"/>
      <c r="AE28" s="824"/>
      <c r="AF28" s="825">
        <v>1204</v>
      </c>
      <c r="AG28" s="823"/>
      <c r="AH28" s="823"/>
      <c r="AI28" s="823"/>
      <c r="AJ28" s="826"/>
      <c r="AK28" s="827">
        <v>1082</v>
      </c>
      <c r="AL28" s="828"/>
      <c r="AM28" s="828"/>
      <c r="AN28" s="828"/>
      <c r="AO28" s="828"/>
      <c r="AP28" s="828" t="s">
        <v>571</v>
      </c>
      <c r="AQ28" s="828"/>
      <c r="AR28" s="828"/>
      <c r="AS28" s="828"/>
      <c r="AT28" s="828"/>
      <c r="AU28" s="828" t="s">
        <v>571</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407</v>
      </c>
      <c r="C29" s="781"/>
      <c r="D29" s="781"/>
      <c r="E29" s="781"/>
      <c r="F29" s="781"/>
      <c r="G29" s="781"/>
      <c r="H29" s="781"/>
      <c r="I29" s="781"/>
      <c r="J29" s="781"/>
      <c r="K29" s="781"/>
      <c r="L29" s="781"/>
      <c r="M29" s="781"/>
      <c r="N29" s="781"/>
      <c r="O29" s="781"/>
      <c r="P29" s="782"/>
      <c r="Q29" s="783">
        <v>547</v>
      </c>
      <c r="R29" s="784"/>
      <c r="S29" s="784"/>
      <c r="T29" s="784"/>
      <c r="U29" s="784"/>
      <c r="V29" s="784">
        <v>291</v>
      </c>
      <c r="W29" s="784"/>
      <c r="X29" s="784"/>
      <c r="Y29" s="784"/>
      <c r="Z29" s="784"/>
      <c r="AA29" s="784">
        <v>256</v>
      </c>
      <c r="AB29" s="784"/>
      <c r="AC29" s="784"/>
      <c r="AD29" s="784"/>
      <c r="AE29" s="785"/>
      <c r="AF29" s="786">
        <v>256</v>
      </c>
      <c r="AG29" s="787"/>
      <c r="AH29" s="787"/>
      <c r="AI29" s="787"/>
      <c r="AJ29" s="788"/>
      <c r="AK29" s="834" t="s">
        <v>571</v>
      </c>
      <c r="AL29" s="830"/>
      <c r="AM29" s="830"/>
      <c r="AN29" s="830"/>
      <c r="AO29" s="830"/>
      <c r="AP29" s="830">
        <v>9</v>
      </c>
      <c r="AQ29" s="830"/>
      <c r="AR29" s="830"/>
      <c r="AS29" s="830"/>
      <c r="AT29" s="830"/>
      <c r="AU29" s="830" t="s">
        <v>571</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408</v>
      </c>
      <c r="C30" s="781"/>
      <c r="D30" s="781"/>
      <c r="E30" s="781"/>
      <c r="F30" s="781"/>
      <c r="G30" s="781"/>
      <c r="H30" s="781"/>
      <c r="I30" s="781"/>
      <c r="J30" s="781"/>
      <c r="K30" s="781"/>
      <c r="L30" s="781"/>
      <c r="M30" s="781"/>
      <c r="N30" s="781"/>
      <c r="O30" s="781"/>
      <c r="P30" s="782"/>
      <c r="Q30" s="783">
        <v>11143</v>
      </c>
      <c r="R30" s="784"/>
      <c r="S30" s="784"/>
      <c r="T30" s="784"/>
      <c r="U30" s="784"/>
      <c r="V30" s="784">
        <v>10548</v>
      </c>
      <c r="W30" s="784"/>
      <c r="X30" s="784"/>
      <c r="Y30" s="784"/>
      <c r="Z30" s="784"/>
      <c r="AA30" s="784">
        <v>596</v>
      </c>
      <c r="AB30" s="784"/>
      <c r="AC30" s="784"/>
      <c r="AD30" s="784"/>
      <c r="AE30" s="785"/>
      <c r="AF30" s="786">
        <v>596</v>
      </c>
      <c r="AG30" s="787"/>
      <c r="AH30" s="787"/>
      <c r="AI30" s="787"/>
      <c r="AJ30" s="788"/>
      <c r="AK30" s="834">
        <v>1713</v>
      </c>
      <c r="AL30" s="830"/>
      <c r="AM30" s="830"/>
      <c r="AN30" s="830"/>
      <c r="AO30" s="830"/>
      <c r="AP30" s="830" t="s">
        <v>571</v>
      </c>
      <c r="AQ30" s="830"/>
      <c r="AR30" s="830"/>
      <c r="AS30" s="830"/>
      <c r="AT30" s="830"/>
      <c r="AU30" s="830" t="s">
        <v>571</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409</v>
      </c>
      <c r="C31" s="781"/>
      <c r="D31" s="781"/>
      <c r="E31" s="781"/>
      <c r="F31" s="781"/>
      <c r="G31" s="781"/>
      <c r="H31" s="781"/>
      <c r="I31" s="781"/>
      <c r="J31" s="781"/>
      <c r="K31" s="781"/>
      <c r="L31" s="781"/>
      <c r="M31" s="781"/>
      <c r="N31" s="781"/>
      <c r="O31" s="781"/>
      <c r="P31" s="782"/>
      <c r="Q31" s="783">
        <v>2516</v>
      </c>
      <c r="R31" s="784"/>
      <c r="S31" s="784"/>
      <c r="T31" s="784"/>
      <c r="U31" s="784"/>
      <c r="V31" s="784">
        <v>2507</v>
      </c>
      <c r="W31" s="784"/>
      <c r="X31" s="784"/>
      <c r="Y31" s="784"/>
      <c r="Z31" s="784"/>
      <c r="AA31" s="784">
        <v>9</v>
      </c>
      <c r="AB31" s="784"/>
      <c r="AC31" s="784"/>
      <c r="AD31" s="784"/>
      <c r="AE31" s="785"/>
      <c r="AF31" s="786">
        <v>9</v>
      </c>
      <c r="AG31" s="787"/>
      <c r="AH31" s="787"/>
      <c r="AI31" s="787"/>
      <c r="AJ31" s="788"/>
      <c r="AK31" s="834">
        <v>302</v>
      </c>
      <c r="AL31" s="830"/>
      <c r="AM31" s="830"/>
      <c r="AN31" s="830"/>
      <c r="AO31" s="830"/>
      <c r="AP31" s="830" t="s">
        <v>571</v>
      </c>
      <c r="AQ31" s="830"/>
      <c r="AR31" s="830"/>
      <c r="AS31" s="830"/>
      <c r="AT31" s="830"/>
      <c r="AU31" s="830" t="s">
        <v>571</v>
      </c>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410</v>
      </c>
      <c r="C32" s="781"/>
      <c r="D32" s="781"/>
      <c r="E32" s="781"/>
      <c r="F32" s="781"/>
      <c r="G32" s="781"/>
      <c r="H32" s="781"/>
      <c r="I32" s="781"/>
      <c r="J32" s="781"/>
      <c r="K32" s="781"/>
      <c r="L32" s="781"/>
      <c r="M32" s="781"/>
      <c r="N32" s="781"/>
      <c r="O32" s="781"/>
      <c r="P32" s="782"/>
      <c r="Q32" s="783">
        <v>3163</v>
      </c>
      <c r="R32" s="784"/>
      <c r="S32" s="784"/>
      <c r="T32" s="784"/>
      <c r="U32" s="784"/>
      <c r="V32" s="784">
        <v>2834</v>
      </c>
      <c r="W32" s="784"/>
      <c r="X32" s="784"/>
      <c r="Y32" s="784"/>
      <c r="Z32" s="784"/>
      <c r="AA32" s="784">
        <v>330</v>
      </c>
      <c r="AB32" s="784"/>
      <c r="AC32" s="784"/>
      <c r="AD32" s="784"/>
      <c r="AE32" s="785"/>
      <c r="AF32" s="786">
        <v>4677</v>
      </c>
      <c r="AG32" s="787"/>
      <c r="AH32" s="787"/>
      <c r="AI32" s="787"/>
      <c r="AJ32" s="788"/>
      <c r="AK32" s="834">
        <v>666</v>
      </c>
      <c r="AL32" s="830"/>
      <c r="AM32" s="830"/>
      <c r="AN32" s="830"/>
      <c r="AO32" s="830"/>
      <c r="AP32" s="830">
        <v>606</v>
      </c>
      <c r="AQ32" s="830"/>
      <c r="AR32" s="830"/>
      <c r="AS32" s="830"/>
      <c r="AT32" s="830"/>
      <c r="AU32" s="830">
        <v>65</v>
      </c>
      <c r="AV32" s="830"/>
      <c r="AW32" s="830"/>
      <c r="AX32" s="830"/>
      <c r="AY32" s="830"/>
      <c r="AZ32" s="831"/>
      <c r="BA32" s="831"/>
      <c r="BB32" s="831"/>
      <c r="BC32" s="831"/>
      <c r="BD32" s="831"/>
      <c r="BE32" s="832" t="s">
        <v>411</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412</v>
      </c>
      <c r="C33" s="781"/>
      <c r="D33" s="781"/>
      <c r="E33" s="781"/>
      <c r="F33" s="781"/>
      <c r="G33" s="781"/>
      <c r="H33" s="781"/>
      <c r="I33" s="781"/>
      <c r="J33" s="781"/>
      <c r="K33" s="781"/>
      <c r="L33" s="781"/>
      <c r="M33" s="781"/>
      <c r="N33" s="781"/>
      <c r="O33" s="781"/>
      <c r="P33" s="782"/>
      <c r="Q33" s="783">
        <v>2888</v>
      </c>
      <c r="R33" s="784"/>
      <c r="S33" s="784"/>
      <c r="T33" s="784"/>
      <c r="U33" s="784"/>
      <c r="V33" s="784">
        <v>2888</v>
      </c>
      <c r="W33" s="784"/>
      <c r="X33" s="784"/>
      <c r="Y33" s="784"/>
      <c r="Z33" s="784"/>
      <c r="AA33" s="784">
        <v>0</v>
      </c>
      <c r="AB33" s="784"/>
      <c r="AC33" s="784"/>
      <c r="AD33" s="784"/>
      <c r="AE33" s="785"/>
      <c r="AF33" s="786">
        <v>303</v>
      </c>
      <c r="AG33" s="787"/>
      <c r="AH33" s="787"/>
      <c r="AI33" s="787"/>
      <c r="AJ33" s="788"/>
      <c r="AK33" s="834">
        <v>845</v>
      </c>
      <c r="AL33" s="830"/>
      <c r="AM33" s="830"/>
      <c r="AN33" s="830"/>
      <c r="AO33" s="830"/>
      <c r="AP33" s="830">
        <v>14023</v>
      </c>
      <c r="AQ33" s="830"/>
      <c r="AR33" s="830"/>
      <c r="AS33" s="830"/>
      <c r="AT33" s="830"/>
      <c r="AU33" s="830">
        <v>5707</v>
      </c>
      <c r="AV33" s="830"/>
      <c r="AW33" s="830"/>
      <c r="AX33" s="830"/>
      <c r="AY33" s="830"/>
      <c r="AZ33" s="831"/>
      <c r="BA33" s="831"/>
      <c r="BB33" s="831"/>
      <c r="BC33" s="831"/>
      <c r="BD33" s="831"/>
      <c r="BE33" s="832" t="s">
        <v>411</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413</v>
      </c>
      <c r="C34" s="781"/>
      <c r="D34" s="781"/>
      <c r="E34" s="781"/>
      <c r="F34" s="781"/>
      <c r="G34" s="781"/>
      <c r="H34" s="781"/>
      <c r="I34" s="781"/>
      <c r="J34" s="781"/>
      <c r="K34" s="781"/>
      <c r="L34" s="781"/>
      <c r="M34" s="781"/>
      <c r="N34" s="781"/>
      <c r="O34" s="781"/>
      <c r="P34" s="782"/>
      <c r="Q34" s="783">
        <v>2335</v>
      </c>
      <c r="R34" s="784"/>
      <c r="S34" s="784"/>
      <c r="T34" s="784"/>
      <c r="U34" s="784"/>
      <c r="V34" s="784">
        <v>2145</v>
      </c>
      <c r="W34" s="784"/>
      <c r="X34" s="784"/>
      <c r="Y34" s="784"/>
      <c r="Z34" s="784"/>
      <c r="AA34" s="784">
        <v>190</v>
      </c>
      <c r="AB34" s="784"/>
      <c r="AC34" s="784"/>
      <c r="AD34" s="784"/>
      <c r="AE34" s="785"/>
      <c r="AF34" s="786">
        <v>190</v>
      </c>
      <c r="AG34" s="787"/>
      <c r="AH34" s="787"/>
      <c r="AI34" s="787"/>
      <c r="AJ34" s="788"/>
      <c r="AK34" s="834">
        <v>324</v>
      </c>
      <c r="AL34" s="830"/>
      <c r="AM34" s="830"/>
      <c r="AN34" s="830"/>
      <c r="AO34" s="830"/>
      <c r="AP34" s="830" t="s">
        <v>579</v>
      </c>
      <c r="AQ34" s="830"/>
      <c r="AR34" s="830"/>
      <c r="AS34" s="830"/>
      <c r="AT34" s="830"/>
      <c r="AU34" s="830" t="s">
        <v>571</v>
      </c>
      <c r="AV34" s="830"/>
      <c r="AW34" s="830"/>
      <c r="AX34" s="830"/>
      <c r="AY34" s="830"/>
      <c r="AZ34" s="831"/>
      <c r="BA34" s="831"/>
      <c r="BB34" s="831"/>
      <c r="BC34" s="831"/>
      <c r="BD34" s="831"/>
      <c r="BE34" s="832" t="s">
        <v>414</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394</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7235</v>
      </c>
      <c r="AG63" s="844"/>
      <c r="AH63" s="844"/>
      <c r="AI63" s="844"/>
      <c r="AJ63" s="845"/>
      <c r="AK63" s="846"/>
      <c r="AL63" s="841"/>
      <c r="AM63" s="841"/>
      <c r="AN63" s="841"/>
      <c r="AO63" s="841"/>
      <c r="AP63" s="844">
        <v>14638</v>
      </c>
      <c r="AQ63" s="844"/>
      <c r="AR63" s="844"/>
      <c r="AS63" s="844"/>
      <c r="AT63" s="844"/>
      <c r="AU63" s="844">
        <v>5772</v>
      </c>
      <c r="AV63" s="844"/>
      <c r="AW63" s="844"/>
      <c r="AX63" s="844"/>
      <c r="AY63" s="844"/>
      <c r="AZ63" s="848"/>
      <c r="BA63" s="848"/>
      <c r="BB63" s="848"/>
      <c r="BC63" s="848"/>
      <c r="BD63" s="848"/>
      <c r="BE63" s="849"/>
      <c r="BF63" s="849"/>
      <c r="BG63" s="849"/>
      <c r="BH63" s="849"/>
      <c r="BI63" s="850"/>
      <c r="BJ63" s="851" t="s">
        <v>131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418</v>
      </c>
      <c r="B66" s="728"/>
      <c r="C66" s="728"/>
      <c r="D66" s="728"/>
      <c r="E66" s="728"/>
      <c r="F66" s="728"/>
      <c r="G66" s="728"/>
      <c r="H66" s="728"/>
      <c r="I66" s="728"/>
      <c r="J66" s="728"/>
      <c r="K66" s="728"/>
      <c r="L66" s="728"/>
      <c r="M66" s="728"/>
      <c r="N66" s="728"/>
      <c r="O66" s="728"/>
      <c r="P66" s="729"/>
      <c r="Q66" s="733" t="s">
        <v>398</v>
      </c>
      <c r="R66" s="734"/>
      <c r="S66" s="734"/>
      <c r="T66" s="734"/>
      <c r="U66" s="735"/>
      <c r="V66" s="733" t="s">
        <v>399</v>
      </c>
      <c r="W66" s="734"/>
      <c r="X66" s="734"/>
      <c r="Y66" s="734"/>
      <c r="Z66" s="735"/>
      <c r="AA66" s="733" t="s">
        <v>400</v>
      </c>
      <c r="AB66" s="734"/>
      <c r="AC66" s="734"/>
      <c r="AD66" s="734"/>
      <c r="AE66" s="735"/>
      <c r="AF66" s="854" t="s">
        <v>401</v>
      </c>
      <c r="AG66" s="815"/>
      <c r="AH66" s="815"/>
      <c r="AI66" s="815"/>
      <c r="AJ66" s="855"/>
      <c r="AK66" s="733" t="s">
        <v>402</v>
      </c>
      <c r="AL66" s="728"/>
      <c r="AM66" s="728"/>
      <c r="AN66" s="728"/>
      <c r="AO66" s="729"/>
      <c r="AP66" s="733" t="s">
        <v>403</v>
      </c>
      <c r="AQ66" s="734"/>
      <c r="AR66" s="734"/>
      <c r="AS66" s="734"/>
      <c r="AT66" s="735"/>
      <c r="AU66" s="733" t="s">
        <v>419</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580</v>
      </c>
      <c r="C68" s="870"/>
      <c r="D68" s="870"/>
      <c r="E68" s="870"/>
      <c r="F68" s="870"/>
      <c r="G68" s="870"/>
      <c r="H68" s="870"/>
      <c r="I68" s="870"/>
      <c r="J68" s="870"/>
      <c r="K68" s="870"/>
      <c r="L68" s="870"/>
      <c r="M68" s="870"/>
      <c r="N68" s="870"/>
      <c r="O68" s="870"/>
      <c r="P68" s="871"/>
      <c r="Q68" s="872">
        <v>5872</v>
      </c>
      <c r="R68" s="866"/>
      <c r="S68" s="866"/>
      <c r="T68" s="866"/>
      <c r="U68" s="866"/>
      <c r="V68" s="866">
        <v>5522</v>
      </c>
      <c r="W68" s="866"/>
      <c r="X68" s="866"/>
      <c r="Y68" s="866"/>
      <c r="Z68" s="866"/>
      <c r="AA68" s="866">
        <v>351</v>
      </c>
      <c r="AB68" s="866"/>
      <c r="AC68" s="866"/>
      <c r="AD68" s="866"/>
      <c r="AE68" s="866"/>
      <c r="AF68" s="866">
        <v>247</v>
      </c>
      <c r="AG68" s="866"/>
      <c r="AH68" s="866"/>
      <c r="AI68" s="866"/>
      <c r="AJ68" s="866"/>
      <c r="AK68" s="866" t="s">
        <v>584</v>
      </c>
      <c r="AL68" s="866"/>
      <c r="AM68" s="866"/>
      <c r="AN68" s="866"/>
      <c r="AO68" s="866"/>
      <c r="AP68" s="866">
        <v>423</v>
      </c>
      <c r="AQ68" s="866"/>
      <c r="AR68" s="866"/>
      <c r="AS68" s="866"/>
      <c r="AT68" s="866"/>
      <c r="AU68" s="866">
        <v>138</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581</v>
      </c>
      <c r="C69" s="874"/>
      <c r="D69" s="874"/>
      <c r="E69" s="874"/>
      <c r="F69" s="874"/>
      <c r="G69" s="874"/>
      <c r="H69" s="874"/>
      <c r="I69" s="874"/>
      <c r="J69" s="874"/>
      <c r="K69" s="874"/>
      <c r="L69" s="874"/>
      <c r="M69" s="874"/>
      <c r="N69" s="874"/>
      <c r="O69" s="874"/>
      <c r="P69" s="875"/>
      <c r="Q69" s="876">
        <v>2273</v>
      </c>
      <c r="R69" s="830"/>
      <c r="S69" s="830"/>
      <c r="T69" s="830"/>
      <c r="U69" s="830"/>
      <c r="V69" s="830">
        <v>2162</v>
      </c>
      <c r="W69" s="830"/>
      <c r="X69" s="830"/>
      <c r="Y69" s="830"/>
      <c r="Z69" s="830"/>
      <c r="AA69" s="830">
        <v>111</v>
      </c>
      <c r="AB69" s="830"/>
      <c r="AC69" s="830"/>
      <c r="AD69" s="830"/>
      <c r="AE69" s="830"/>
      <c r="AF69" s="830">
        <v>111</v>
      </c>
      <c r="AG69" s="830"/>
      <c r="AH69" s="830"/>
      <c r="AI69" s="830"/>
      <c r="AJ69" s="830"/>
      <c r="AK69" s="830" t="s">
        <v>583</v>
      </c>
      <c r="AL69" s="830"/>
      <c r="AM69" s="830"/>
      <c r="AN69" s="830"/>
      <c r="AO69" s="830"/>
      <c r="AP69" s="830" t="s">
        <v>583</v>
      </c>
      <c r="AQ69" s="830"/>
      <c r="AR69" s="830"/>
      <c r="AS69" s="830"/>
      <c r="AT69" s="830"/>
      <c r="AU69" s="830" t="s">
        <v>583</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582</v>
      </c>
      <c r="C70" s="874"/>
      <c r="D70" s="874"/>
      <c r="E70" s="874"/>
      <c r="F70" s="874"/>
      <c r="G70" s="874"/>
      <c r="H70" s="874"/>
      <c r="I70" s="874"/>
      <c r="J70" s="874"/>
      <c r="K70" s="874"/>
      <c r="L70" s="874"/>
      <c r="M70" s="874"/>
      <c r="N70" s="874"/>
      <c r="O70" s="874"/>
      <c r="P70" s="875"/>
      <c r="Q70" s="876">
        <v>983883</v>
      </c>
      <c r="R70" s="830"/>
      <c r="S70" s="830"/>
      <c r="T70" s="830"/>
      <c r="U70" s="830"/>
      <c r="V70" s="830">
        <v>942967</v>
      </c>
      <c r="W70" s="830"/>
      <c r="X70" s="830"/>
      <c r="Y70" s="830"/>
      <c r="Z70" s="830"/>
      <c r="AA70" s="830">
        <v>40916</v>
      </c>
      <c r="AB70" s="830"/>
      <c r="AC70" s="830"/>
      <c r="AD70" s="830"/>
      <c r="AE70" s="830"/>
      <c r="AF70" s="830">
        <v>40916</v>
      </c>
      <c r="AG70" s="830"/>
      <c r="AH70" s="830"/>
      <c r="AI70" s="830"/>
      <c r="AJ70" s="830"/>
      <c r="AK70" s="830">
        <v>1</v>
      </c>
      <c r="AL70" s="830"/>
      <c r="AM70" s="830"/>
      <c r="AN70" s="830"/>
      <c r="AO70" s="830"/>
      <c r="AP70" s="830" t="s">
        <v>583</v>
      </c>
      <c r="AQ70" s="830"/>
      <c r="AR70" s="830"/>
      <c r="AS70" s="830"/>
      <c r="AT70" s="830"/>
      <c r="AU70" s="830" t="s">
        <v>583</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420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41274</v>
      </c>
      <c r="AG88" s="844"/>
      <c r="AH88" s="844"/>
      <c r="AI88" s="844"/>
      <c r="AJ88" s="844"/>
      <c r="AK88" s="841"/>
      <c r="AL88" s="841"/>
      <c r="AM88" s="841"/>
      <c r="AN88" s="841"/>
      <c r="AO88" s="841"/>
      <c r="AP88" s="844">
        <v>423</v>
      </c>
      <c r="AQ88" s="844"/>
      <c r="AR88" s="844"/>
      <c r="AS88" s="844"/>
      <c r="AT88" s="844"/>
      <c r="AU88" s="844">
        <v>138</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f>SUM(CR7:CV8)</f>
        <v>81</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429</v>
      </c>
      <c r="AB109" s="893"/>
      <c r="AC109" s="893"/>
      <c r="AD109" s="893"/>
      <c r="AE109" s="894"/>
      <c r="AF109" s="892" t="s">
        <v>430</v>
      </c>
      <c r="AG109" s="893"/>
      <c r="AH109" s="893"/>
      <c r="AI109" s="893"/>
      <c r="AJ109" s="894"/>
      <c r="AK109" s="892" t="s">
        <v>311</v>
      </c>
      <c r="AL109" s="893"/>
      <c r="AM109" s="893"/>
      <c r="AN109" s="893"/>
      <c r="AO109" s="894"/>
      <c r="AP109" s="892" t="s">
        <v>431</v>
      </c>
      <c r="AQ109" s="893"/>
      <c r="AR109" s="893"/>
      <c r="AS109" s="893"/>
      <c r="AT109" s="895"/>
      <c r="AU109" s="91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429</v>
      </c>
      <c r="BR109" s="893"/>
      <c r="BS109" s="893"/>
      <c r="BT109" s="893"/>
      <c r="BU109" s="894"/>
      <c r="BV109" s="892" t="s">
        <v>430</v>
      </c>
      <c r="BW109" s="893"/>
      <c r="BX109" s="893"/>
      <c r="BY109" s="893"/>
      <c r="BZ109" s="894"/>
      <c r="CA109" s="892" t="s">
        <v>311</v>
      </c>
      <c r="CB109" s="893"/>
      <c r="CC109" s="893"/>
      <c r="CD109" s="893"/>
      <c r="CE109" s="894"/>
      <c r="CF109" s="913" t="s">
        <v>431</v>
      </c>
      <c r="CG109" s="913"/>
      <c r="CH109" s="913"/>
      <c r="CI109" s="913"/>
      <c r="CJ109" s="913"/>
      <c r="CK109" s="892"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429</v>
      </c>
      <c r="DH109" s="893"/>
      <c r="DI109" s="893"/>
      <c r="DJ109" s="893"/>
      <c r="DK109" s="894"/>
      <c r="DL109" s="892" t="s">
        <v>430</v>
      </c>
      <c r="DM109" s="893"/>
      <c r="DN109" s="893"/>
      <c r="DO109" s="893"/>
      <c r="DP109" s="894"/>
      <c r="DQ109" s="892" t="s">
        <v>311</v>
      </c>
      <c r="DR109" s="893"/>
      <c r="DS109" s="893"/>
      <c r="DT109" s="893"/>
      <c r="DU109" s="894"/>
      <c r="DV109" s="892" t="s">
        <v>431</v>
      </c>
      <c r="DW109" s="893"/>
      <c r="DX109" s="893"/>
      <c r="DY109" s="893"/>
      <c r="DZ109" s="895"/>
    </row>
    <row r="110" spans="1:131" s="230" customFormat="1" ht="26.25" customHeight="1" x14ac:dyDescent="0.15">
      <c r="A110" s="896" t="s">
        <v>433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2968084</v>
      </c>
      <c r="AB110" s="900"/>
      <c r="AC110" s="900"/>
      <c r="AD110" s="900"/>
      <c r="AE110" s="901"/>
      <c r="AF110" s="902">
        <v>3121637</v>
      </c>
      <c r="AG110" s="900"/>
      <c r="AH110" s="900"/>
      <c r="AI110" s="900"/>
      <c r="AJ110" s="901"/>
      <c r="AK110" s="902">
        <v>3182113</v>
      </c>
      <c r="AL110" s="900"/>
      <c r="AM110" s="900"/>
      <c r="AN110" s="900"/>
      <c r="AO110" s="901"/>
      <c r="AP110" s="903">
        <v>7.8</v>
      </c>
      <c r="AQ110" s="904"/>
      <c r="AR110" s="904"/>
      <c r="AS110" s="904"/>
      <c r="AT110" s="905"/>
      <c r="AU110" s="906" t="s">
        <v>75</v>
      </c>
      <c r="AV110" s="907"/>
      <c r="AW110" s="907"/>
      <c r="AX110" s="907"/>
      <c r="AY110" s="907"/>
      <c r="AZ110" s="929" t="s">
        <v>434</v>
      </c>
      <c r="BA110" s="897"/>
      <c r="BB110" s="897"/>
      <c r="BC110" s="897"/>
      <c r="BD110" s="897"/>
      <c r="BE110" s="897"/>
      <c r="BF110" s="897"/>
      <c r="BG110" s="897"/>
      <c r="BH110" s="897"/>
      <c r="BI110" s="897"/>
      <c r="BJ110" s="897"/>
      <c r="BK110" s="897"/>
      <c r="BL110" s="897"/>
      <c r="BM110" s="897"/>
      <c r="BN110" s="897"/>
      <c r="BO110" s="897"/>
      <c r="BP110" s="898"/>
      <c r="BQ110" s="930">
        <v>19458938</v>
      </c>
      <c r="BR110" s="931"/>
      <c r="BS110" s="931"/>
      <c r="BT110" s="931"/>
      <c r="BU110" s="931"/>
      <c r="BV110" s="931">
        <v>17830434</v>
      </c>
      <c r="BW110" s="931"/>
      <c r="BX110" s="931"/>
      <c r="BY110" s="931"/>
      <c r="BZ110" s="931"/>
      <c r="CA110" s="931">
        <v>16423307</v>
      </c>
      <c r="CB110" s="931"/>
      <c r="CC110" s="931"/>
      <c r="CD110" s="931"/>
      <c r="CE110" s="931"/>
      <c r="CF110" s="944">
        <v>40.5</v>
      </c>
      <c r="CG110" s="945"/>
      <c r="CH110" s="945"/>
      <c r="CI110" s="945"/>
      <c r="CJ110" s="945"/>
      <c r="CK110" s="946" t="s">
        <v>435</v>
      </c>
      <c r="CL110" s="947"/>
      <c r="CM110" s="929" t="s">
        <v>436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131</v>
      </c>
      <c r="DH110" s="931"/>
      <c r="DI110" s="931"/>
      <c r="DJ110" s="931"/>
      <c r="DK110" s="931"/>
      <c r="DL110" s="931" t="s">
        <v>131</v>
      </c>
      <c r="DM110" s="931"/>
      <c r="DN110" s="931"/>
      <c r="DO110" s="931"/>
      <c r="DP110" s="931"/>
      <c r="DQ110" s="931" t="s">
        <v>437</v>
      </c>
      <c r="DR110" s="931"/>
      <c r="DS110" s="931"/>
      <c r="DT110" s="931"/>
      <c r="DU110" s="931"/>
      <c r="DV110" s="932" t="s">
        <v>131</v>
      </c>
      <c r="DW110" s="932"/>
      <c r="DX110" s="932"/>
      <c r="DY110" s="932"/>
      <c r="DZ110" s="933"/>
    </row>
    <row r="111" spans="1:131" s="230" customFormat="1" ht="26.25" customHeight="1" x14ac:dyDescent="0.15">
      <c r="A111" s="934" t="s">
        <v>438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437</v>
      </c>
      <c r="AB111" s="938"/>
      <c r="AC111" s="938"/>
      <c r="AD111" s="938"/>
      <c r="AE111" s="939"/>
      <c r="AF111" s="940" t="s">
        <v>131</v>
      </c>
      <c r="AG111" s="938"/>
      <c r="AH111" s="938"/>
      <c r="AI111" s="938"/>
      <c r="AJ111" s="939"/>
      <c r="AK111" s="940" t="s">
        <v>437</v>
      </c>
      <c r="AL111" s="938"/>
      <c r="AM111" s="938"/>
      <c r="AN111" s="938"/>
      <c r="AO111" s="939"/>
      <c r="AP111" s="941" t="s">
        <v>437</v>
      </c>
      <c r="AQ111" s="942"/>
      <c r="AR111" s="942"/>
      <c r="AS111" s="942"/>
      <c r="AT111" s="943"/>
      <c r="AU111" s="908"/>
      <c r="AV111" s="909"/>
      <c r="AW111" s="909"/>
      <c r="AX111" s="909"/>
      <c r="AY111" s="909"/>
      <c r="AZ111" s="922" t="s">
        <v>439</v>
      </c>
      <c r="BA111" s="923"/>
      <c r="BB111" s="923"/>
      <c r="BC111" s="923"/>
      <c r="BD111" s="923"/>
      <c r="BE111" s="923"/>
      <c r="BF111" s="923"/>
      <c r="BG111" s="923"/>
      <c r="BH111" s="923"/>
      <c r="BI111" s="923"/>
      <c r="BJ111" s="923"/>
      <c r="BK111" s="923"/>
      <c r="BL111" s="923"/>
      <c r="BM111" s="923"/>
      <c r="BN111" s="923"/>
      <c r="BO111" s="923"/>
      <c r="BP111" s="924"/>
      <c r="BQ111" s="925">
        <v>264999</v>
      </c>
      <c r="BR111" s="926"/>
      <c r="BS111" s="926"/>
      <c r="BT111" s="926"/>
      <c r="BU111" s="926"/>
      <c r="BV111" s="926" t="s">
        <v>437</v>
      </c>
      <c r="BW111" s="926"/>
      <c r="BX111" s="926"/>
      <c r="BY111" s="926"/>
      <c r="BZ111" s="926"/>
      <c r="CA111" s="926">
        <v>136838</v>
      </c>
      <c r="CB111" s="926"/>
      <c r="CC111" s="926"/>
      <c r="CD111" s="926"/>
      <c r="CE111" s="926"/>
      <c r="CF111" s="920">
        <v>0.3</v>
      </c>
      <c r="CG111" s="921"/>
      <c r="CH111" s="921"/>
      <c r="CI111" s="921"/>
      <c r="CJ111" s="921"/>
      <c r="CK111" s="948"/>
      <c r="CL111" s="949"/>
      <c r="CM111" s="922" t="s">
        <v>440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131</v>
      </c>
      <c r="DH111" s="926"/>
      <c r="DI111" s="926"/>
      <c r="DJ111" s="926"/>
      <c r="DK111" s="926"/>
      <c r="DL111" s="926" t="s">
        <v>131</v>
      </c>
      <c r="DM111" s="926"/>
      <c r="DN111" s="926"/>
      <c r="DO111" s="926"/>
      <c r="DP111" s="926"/>
      <c r="DQ111" s="926" t="s">
        <v>437</v>
      </c>
      <c r="DR111" s="926"/>
      <c r="DS111" s="926"/>
      <c r="DT111" s="926"/>
      <c r="DU111" s="926"/>
      <c r="DV111" s="927" t="s">
        <v>131</v>
      </c>
      <c r="DW111" s="927"/>
      <c r="DX111" s="927"/>
      <c r="DY111" s="927"/>
      <c r="DZ111" s="928"/>
    </row>
    <row r="112" spans="1:131" s="230" customFormat="1" ht="26.25" customHeight="1" x14ac:dyDescent="0.15">
      <c r="A112" s="952" t="s">
        <v>441</v>
      </c>
      <c r="B112" s="953"/>
      <c r="C112" s="923" t="s">
        <v>442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437</v>
      </c>
      <c r="AB112" s="959"/>
      <c r="AC112" s="959"/>
      <c r="AD112" s="959"/>
      <c r="AE112" s="960"/>
      <c r="AF112" s="961" t="s">
        <v>131</v>
      </c>
      <c r="AG112" s="959"/>
      <c r="AH112" s="959"/>
      <c r="AI112" s="959"/>
      <c r="AJ112" s="960"/>
      <c r="AK112" s="961" t="s">
        <v>437</v>
      </c>
      <c r="AL112" s="959"/>
      <c r="AM112" s="959"/>
      <c r="AN112" s="959"/>
      <c r="AO112" s="960"/>
      <c r="AP112" s="962" t="s">
        <v>131</v>
      </c>
      <c r="AQ112" s="963"/>
      <c r="AR112" s="963"/>
      <c r="AS112" s="963"/>
      <c r="AT112" s="964"/>
      <c r="AU112" s="908"/>
      <c r="AV112" s="909"/>
      <c r="AW112" s="909"/>
      <c r="AX112" s="909"/>
      <c r="AY112" s="909"/>
      <c r="AZ112" s="922" t="s">
        <v>443</v>
      </c>
      <c r="BA112" s="923"/>
      <c r="BB112" s="923"/>
      <c r="BC112" s="923"/>
      <c r="BD112" s="923"/>
      <c r="BE112" s="923"/>
      <c r="BF112" s="923"/>
      <c r="BG112" s="923"/>
      <c r="BH112" s="923"/>
      <c r="BI112" s="923"/>
      <c r="BJ112" s="923"/>
      <c r="BK112" s="923"/>
      <c r="BL112" s="923"/>
      <c r="BM112" s="923"/>
      <c r="BN112" s="923"/>
      <c r="BO112" s="923"/>
      <c r="BP112" s="924"/>
      <c r="BQ112" s="925">
        <v>8411686</v>
      </c>
      <c r="BR112" s="926"/>
      <c r="BS112" s="926"/>
      <c r="BT112" s="926"/>
      <c r="BU112" s="926"/>
      <c r="BV112" s="926">
        <v>5932831</v>
      </c>
      <c r="BW112" s="926"/>
      <c r="BX112" s="926"/>
      <c r="BY112" s="926"/>
      <c r="BZ112" s="926"/>
      <c r="CA112" s="926">
        <v>5772302</v>
      </c>
      <c r="CB112" s="926"/>
      <c r="CC112" s="926"/>
      <c r="CD112" s="926"/>
      <c r="CE112" s="926"/>
      <c r="CF112" s="920">
        <v>14.2</v>
      </c>
      <c r="CG112" s="921"/>
      <c r="CH112" s="921"/>
      <c r="CI112" s="921"/>
      <c r="CJ112" s="921"/>
      <c r="CK112" s="948"/>
      <c r="CL112" s="949"/>
      <c r="CM112" s="922" t="s">
        <v>444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131</v>
      </c>
      <c r="DH112" s="926"/>
      <c r="DI112" s="926"/>
      <c r="DJ112" s="926"/>
      <c r="DK112" s="926"/>
      <c r="DL112" s="926" t="s">
        <v>131</v>
      </c>
      <c r="DM112" s="926"/>
      <c r="DN112" s="926"/>
      <c r="DO112" s="926"/>
      <c r="DP112" s="926"/>
      <c r="DQ112" s="926" t="s">
        <v>131</v>
      </c>
      <c r="DR112" s="926"/>
      <c r="DS112" s="926"/>
      <c r="DT112" s="926"/>
      <c r="DU112" s="926"/>
      <c r="DV112" s="927" t="s">
        <v>437</v>
      </c>
      <c r="DW112" s="927"/>
      <c r="DX112" s="927"/>
      <c r="DY112" s="927"/>
      <c r="DZ112" s="928"/>
    </row>
    <row r="113" spans="1:130" s="230" customFormat="1" ht="26.25" customHeight="1" x14ac:dyDescent="0.15">
      <c r="A113" s="954"/>
      <c r="B113" s="955"/>
      <c r="C113" s="923" t="s">
        <v>445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795763</v>
      </c>
      <c r="AB113" s="938"/>
      <c r="AC113" s="938"/>
      <c r="AD113" s="938"/>
      <c r="AE113" s="939"/>
      <c r="AF113" s="940">
        <v>720813</v>
      </c>
      <c r="AG113" s="938"/>
      <c r="AH113" s="938"/>
      <c r="AI113" s="938"/>
      <c r="AJ113" s="939"/>
      <c r="AK113" s="940">
        <v>664086</v>
      </c>
      <c r="AL113" s="938"/>
      <c r="AM113" s="938"/>
      <c r="AN113" s="938"/>
      <c r="AO113" s="939"/>
      <c r="AP113" s="941">
        <v>1.6</v>
      </c>
      <c r="AQ113" s="942"/>
      <c r="AR113" s="942"/>
      <c r="AS113" s="942"/>
      <c r="AT113" s="943"/>
      <c r="AU113" s="908"/>
      <c r="AV113" s="909"/>
      <c r="AW113" s="909"/>
      <c r="AX113" s="909"/>
      <c r="AY113" s="909"/>
      <c r="AZ113" s="922" t="s">
        <v>446</v>
      </c>
      <c r="BA113" s="923"/>
      <c r="BB113" s="923"/>
      <c r="BC113" s="923"/>
      <c r="BD113" s="923"/>
      <c r="BE113" s="923"/>
      <c r="BF113" s="923"/>
      <c r="BG113" s="923"/>
      <c r="BH113" s="923"/>
      <c r="BI113" s="923"/>
      <c r="BJ113" s="923"/>
      <c r="BK113" s="923"/>
      <c r="BL113" s="923"/>
      <c r="BM113" s="923"/>
      <c r="BN113" s="923"/>
      <c r="BO113" s="923"/>
      <c r="BP113" s="924"/>
      <c r="BQ113" s="925">
        <v>3024</v>
      </c>
      <c r="BR113" s="926"/>
      <c r="BS113" s="926"/>
      <c r="BT113" s="926"/>
      <c r="BU113" s="926"/>
      <c r="BV113" s="926">
        <v>139769</v>
      </c>
      <c r="BW113" s="926"/>
      <c r="BX113" s="926"/>
      <c r="BY113" s="926"/>
      <c r="BZ113" s="926"/>
      <c r="CA113" s="926">
        <v>138082</v>
      </c>
      <c r="CB113" s="926"/>
      <c r="CC113" s="926"/>
      <c r="CD113" s="926"/>
      <c r="CE113" s="926"/>
      <c r="CF113" s="920">
        <v>0.3</v>
      </c>
      <c r="CG113" s="921"/>
      <c r="CH113" s="921"/>
      <c r="CI113" s="921"/>
      <c r="CJ113" s="921"/>
      <c r="CK113" s="948"/>
      <c r="CL113" s="949"/>
      <c r="CM113" s="922" t="s">
        <v>447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131</v>
      </c>
      <c r="DH113" s="959"/>
      <c r="DI113" s="959"/>
      <c r="DJ113" s="959"/>
      <c r="DK113" s="960"/>
      <c r="DL113" s="961" t="s">
        <v>437</v>
      </c>
      <c r="DM113" s="959"/>
      <c r="DN113" s="959"/>
      <c r="DO113" s="959"/>
      <c r="DP113" s="960"/>
      <c r="DQ113" s="961" t="s">
        <v>131</v>
      </c>
      <c r="DR113" s="959"/>
      <c r="DS113" s="959"/>
      <c r="DT113" s="959"/>
      <c r="DU113" s="960"/>
      <c r="DV113" s="962" t="s">
        <v>131</v>
      </c>
      <c r="DW113" s="963"/>
      <c r="DX113" s="963"/>
      <c r="DY113" s="963"/>
      <c r="DZ113" s="964"/>
    </row>
    <row r="114" spans="1:130" s="230" customFormat="1" ht="26.25" customHeight="1" x14ac:dyDescent="0.15">
      <c r="A114" s="954"/>
      <c r="B114" s="955"/>
      <c r="C114" s="923" t="s">
        <v>448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68496</v>
      </c>
      <c r="AB114" s="959"/>
      <c r="AC114" s="959"/>
      <c r="AD114" s="959"/>
      <c r="AE114" s="960"/>
      <c r="AF114" s="961">
        <v>1564</v>
      </c>
      <c r="AG114" s="959"/>
      <c r="AH114" s="959"/>
      <c r="AI114" s="959"/>
      <c r="AJ114" s="960"/>
      <c r="AK114" s="961">
        <v>37196</v>
      </c>
      <c r="AL114" s="959"/>
      <c r="AM114" s="959"/>
      <c r="AN114" s="959"/>
      <c r="AO114" s="960"/>
      <c r="AP114" s="962">
        <v>0.1</v>
      </c>
      <c r="AQ114" s="963"/>
      <c r="AR114" s="963"/>
      <c r="AS114" s="963"/>
      <c r="AT114" s="964"/>
      <c r="AU114" s="908"/>
      <c r="AV114" s="909"/>
      <c r="AW114" s="909"/>
      <c r="AX114" s="909"/>
      <c r="AY114" s="909"/>
      <c r="AZ114" s="922" t="s">
        <v>449</v>
      </c>
      <c r="BA114" s="923"/>
      <c r="BB114" s="923"/>
      <c r="BC114" s="923"/>
      <c r="BD114" s="923"/>
      <c r="BE114" s="923"/>
      <c r="BF114" s="923"/>
      <c r="BG114" s="923"/>
      <c r="BH114" s="923"/>
      <c r="BI114" s="923"/>
      <c r="BJ114" s="923"/>
      <c r="BK114" s="923"/>
      <c r="BL114" s="923"/>
      <c r="BM114" s="923"/>
      <c r="BN114" s="923"/>
      <c r="BO114" s="923"/>
      <c r="BP114" s="924"/>
      <c r="BQ114" s="925">
        <v>6266718</v>
      </c>
      <c r="BR114" s="926"/>
      <c r="BS114" s="926"/>
      <c r="BT114" s="926"/>
      <c r="BU114" s="926"/>
      <c r="BV114" s="926">
        <v>6301764</v>
      </c>
      <c r="BW114" s="926"/>
      <c r="BX114" s="926"/>
      <c r="BY114" s="926"/>
      <c r="BZ114" s="926"/>
      <c r="CA114" s="926">
        <v>6492156</v>
      </c>
      <c r="CB114" s="926"/>
      <c r="CC114" s="926"/>
      <c r="CD114" s="926"/>
      <c r="CE114" s="926"/>
      <c r="CF114" s="920">
        <v>16</v>
      </c>
      <c r="CG114" s="921"/>
      <c r="CH114" s="921"/>
      <c r="CI114" s="921"/>
      <c r="CJ114" s="921"/>
      <c r="CK114" s="948"/>
      <c r="CL114" s="949"/>
      <c r="CM114" s="922" t="s">
        <v>450</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131</v>
      </c>
      <c r="DH114" s="959"/>
      <c r="DI114" s="959"/>
      <c r="DJ114" s="959"/>
      <c r="DK114" s="960"/>
      <c r="DL114" s="961" t="s">
        <v>131</v>
      </c>
      <c r="DM114" s="959"/>
      <c r="DN114" s="959"/>
      <c r="DO114" s="959"/>
      <c r="DP114" s="960"/>
      <c r="DQ114" s="961" t="s">
        <v>131</v>
      </c>
      <c r="DR114" s="959"/>
      <c r="DS114" s="959"/>
      <c r="DT114" s="959"/>
      <c r="DU114" s="960"/>
      <c r="DV114" s="962" t="s">
        <v>131</v>
      </c>
      <c r="DW114" s="963"/>
      <c r="DX114" s="963"/>
      <c r="DY114" s="963"/>
      <c r="DZ114" s="964"/>
    </row>
    <row r="115" spans="1:130" s="230" customFormat="1" ht="26.25" customHeight="1" x14ac:dyDescent="0.15">
      <c r="A115" s="954"/>
      <c r="B115" s="955"/>
      <c r="C115" s="923" t="s">
        <v>451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170724</v>
      </c>
      <c r="AB115" s="938"/>
      <c r="AC115" s="938"/>
      <c r="AD115" s="938"/>
      <c r="AE115" s="939"/>
      <c r="AF115" s="940">
        <v>403908</v>
      </c>
      <c r="AG115" s="938"/>
      <c r="AH115" s="938"/>
      <c r="AI115" s="938"/>
      <c r="AJ115" s="939"/>
      <c r="AK115" s="940">
        <v>137841</v>
      </c>
      <c r="AL115" s="938"/>
      <c r="AM115" s="938"/>
      <c r="AN115" s="938"/>
      <c r="AO115" s="939"/>
      <c r="AP115" s="941">
        <v>0.3</v>
      </c>
      <c r="AQ115" s="942"/>
      <c r="AR115" s="942"/>
      <c r="AS115" s="942"/>
      <c r="AT115" s="943"/>
      <c r="AU115" s="908"/>
      <c r="AV115" s="909"/>
      <c r="AW115" s="909"/>
      <c r="AX115" s="909"/>
      <c r="AY115" s="909"/>
      <c r="AZ115" s="922" t="s">
        <v>452</v>
      </c>
      <c r="BA115" s="923"/>
      <c r="BB115" s="923"/>
      <c r="BC115" s="923"/>
      <c r="BD115" s="923"/>
      <c r="BE115" s="923"/>
      <c r="BF115" s="923"/>
      <c r="BG115" s="923"/>
      <c r="BH115" s="923"/>
      <c r="BI115" s="923"/>
      <c r="BJ115" s="923"/>
      <c r="BK115" s="923"/>
      <c r="BL115" s="923"/>
      <c r="BM115" s="923"/>
      <c r="BN115" s="923"/>
      <c r="BO115" s="923"/>
      <c r="BP115" s="924"/>
      <c r="BQ115" s="925" t="s">
        <v>131</v>
      </c>
      <c r="BR115" s="926"/>
      <c r="BS115" s="926"/>
      <c r="BT115" s="926"/>
      <c r="BU115" s="926"/>
      <c r="BV115" s="926" t="s">
        <v>131</v>
      </c>
      <c r="BW115" s="926"/>
      <c r="BX115" s="926"/>
      <c r="BY115" s="926"/>
      <c r="BZ115" s="926"/>
      <c r="CA115" s="926" t="s">
        <v>131</v>
      </c>
      <c r="CB115" s="926"/>
      <c r="CC115" s="926"/>
      <c r="CD115" s="926"/>
      <c r="CE115" s="926"/>
      <c r="CF115" s="920" t="s">
        <v>437</v>
      </c>
      <c r="CG115" s="921"/>
      <c r="CH115" s="921"/>
      <c r="CI115" s="921"/>
      <c r="CJ115" s="921"/>
      <c r="CK115" s="948"/>
      <c r="CL115" s="949"/>
      <c r="CM115" s="922" t="s">
        <v>453</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264999</v>
      </c>
      <c r="DH115" s="959"/>
      <c r="DI115" s="959"/>
      <c r="DJ115" s="959"/>
      <c r="DK115" s="960"/>
      <c r="DL115" s="961" t="s">
        <v>131</v>
      </c>
      <c r="DM115" s="959"/>
      <c r="DN115" s="959"/>
      <c r="DO115" s="959"/>
      <c r="DP115" s="960"/>
      <c r="DQ115" s="961">
        <v>136838</v>
      </c>
      <c r="DR115" s="959"/>
      <c r="DS115" s="959"/>
      <c r="DT115" s="959"/>
      <c r="DU115" s="960"/>
      <c r="DV115" s="962">
        <v>0.3</v>
      </c>
      <c r="DW115" s="963"/>
      <c r="DX115" s="963"/>
      <c r="DY115" s="963"/>
      <c r="DZ115" s="964"/>
    </row>
    <row r="116" spans="1:130" s="230" customFormat="1" ht="26.25" customHeight="1" x14ac:dyDescent="0.15">
      <c r="A116" s="956"/>
      <c r="B116" s="957"/>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131</v>
      </c>
      <c r="AB116" s="959"/>
      <c r="AC116" s="959"/>
      <c r="AD116" s="959"/>
      <c r="AE116" s="960"/>
      <c r="AF116" s="961" t="s">
        <v>131</v>
      </c>
      <c r="AG116" s="959"/>
      <c r="AH116" s="959"/>
      <c r="AI116" s="959"/>
      <c r="AJ116" s="960"/>
      <c r="AK116" s="961" t="s">
        <v>437</v>
      </c>
      <c r="AL116" s="959"/>
      <c r="AM116" s="959"/>
      <c r="AN116" s="959"/>
      <c r="AO116" s="960"/>
      <c r="AP116" s="962" t="s">
        <v>131</v>
      </c>
      <c r="AQ116" s="963"/>
      <c r="AR116" s="963"/>
      <c r="AS116" s="963"/>
      <c r="AT116" s="964"/>
      <c r="AU116" s="908"/>
      <c r="AV116" s="909"/>
      <c r="AW116" s="909"/>
      <c r="AX116" s="909"/>
      <c r="AY116" s="909"/>
      <c r="AZ116" s="967" t="s">
        <v>455</v>
      </c>
      <c r="BA116" s="968"/>
      <c r="BB116" s="968"/>
      <c r="BC116" s="968"/>
      <c r="BD116" s="968"/>
      <c r="BE116" s="968"/>
      <c r="BF116" s="968"/>
      <c r="BG116" s="968"/>
      <c r="BH116" s="968"/>
      <c r="BI116" s="968"/>
      <c r="BJ116" s="968"/>
      <c r="BK116" s="968"/>
      <c r="BL116" s="968"/>
      <c r="BM116" s="968"/>
      <c r="BN116" s="968"/>
      <c r="BO116" s="968"/>
      <c r="BP116" s="969"/>
      <c r="BQ116" s="925" t="s">
        <v>131</v>
      </c>
      <c r="BR116" s="926"/>
      <c r="BS116" s="926"/>
      <c r="BT116" s="926"/>
      <c r="BU116" s="926"/>
      <c r="BV116" s="926" t="s">
        <v>131</v>
      </c>
      <c r="BW116" s="926"/>
      <c r="BX116" s="926"/>
      <c r="BY116" s="926"/>
      <c r="BZ116" s="926"/>
      <c r="CA116" s="926" t="s">
        <v>131</v>
      </c>
      <c r="CB116" s="926"/>
      <c r="CC116" s="926"/>
      <c r="CD116" s="926"/>
      <c r="CE116" s="926"/>
      <c r="CF116" s="920" t="s">
        <v>131</v>
      </c>
      <c r="CG116" s="921"/>
      <c r="CH116" s="921"/>
      <c r="CI116" s="921"/>
      <c r="CJ116" s="921"/>
      <c r="CK116" s="948"/>
      <c r="CL116" s="949"/>
      <c r="CM116" s="922" t="s">
        <v>456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131</v>
      </c>
      <c r="DH116" s="959"/>
      <c r="DI116" s="959"/>
      <c r="DJ116" s="959"/>
      <c r="DK116" s="960"/>
      <c r="DL116" s="961" t="s">
        <v>131</v>
      </c>
      <c r="DM116" s="959"/>
      <c r="DN116" s="959"/>
      <c r="DO116" s="959"/>
      <c r="DP116" s="960"/>
      <c r="DQ116" s="961" t="s">
        <v>131</v>
      </c>
      <c r="DR116" s="959"/>
      <c r="DS116" s="959"/>
      <c r="DT116" s="959"/>
      <c r="DU116" s="960"/>
      <c r="DV116" s="962" t="s">
        <v>131</v>
      </c>
      <c r="DW116" s="963"/>
      <c r="DX116" s="963"/>
      <c r="DY116" s="963"/>
      <c r="DZ116" s="964"/>
    </row>
    <row r="117" spans="1:130" s="230" customFormat="1" ht="26.25" customHeight="1" x14ac:dyDescent="0.15">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457</v>
      </c>
      <c r="Z117" s="894"/>
      <c r="AA117" s="978">
        <v>4003067</v>
      </c>
      <c r="AB117" s="979"/>
      <c r="AC117" s="979"/>
      <c r="AD117" s="979"/>
      <c r="AE117" s="980"/>
      <c r="AF117" s="981">
        <v>4247922</v>
      </c>
      <c r="AG117" s="979"/>
      <c r="AH117" s="979"/>
      <c r="AI117" s="979"/>
      <c r="AJ117" s="980"/>
      <c r="AK117" s="981">
        <v>4021236</v>
      </c>
      <c r="AL117" s="979"/>
      <c r="AM117" s="979"/>
      <c r="AN117" s="979"/>
      <c r="AO117" s="980"/>
      <c r="AP117" s="982"/>
      <c r="AQ117" s="983"/>
      <c r="AR117" s="983"/>
      <c r="AS117" s="983"/>
      <c r="AT117" s="984"/>
      <c r="AU117" s="908"/>
      <c r="AV117" s="909"/>
      <c r="AW117" s="909"/>
      <c r="AX117" s="909"/>
      <c r="AY117" s="909"/>
      <c r="AZ117" s="974" t="s">
        <v>458</v>
      </c>
      <c r="BA117" s="975"/>
      <c r="BB117" s="975"/>
      <c r="BC117" s="975"/>
      <c r="BD117" s="975"/>
      <c r="BE117" s="975"/>
      <c r="BF117" s="975"/>
      <c r="BG117" s="975"/>
      <c r="BH117" s="975"/>
      <c r="BI117" s="975"/>
      <c r="BJ117" s="975"/>
      <c r="BK117" s="975"/>
      <c r="BL117" s="975"/>
      <c r="BM117" s="975"/>
      <c r="BN117" s="975"/>
      <c r="BO117" s="975"/>
      <c r="BP117" s="976"/>
      <c r="BQ117" s="925" t="s">
        <v>437</v>
      </c>
      <c r="BR117" s="926"/>
      <c r="BS117" s="926"/>
      <c r="BT117" s="926"/>
      <c r="BU117" s="926"/>
      <c r="BV117" s="926" t="s">
        <v>437</v>
      </c>
      <c r="BW117" s="926"/>
      <c r="BX117" s="926"/>
      <c r="BY117" s="926"/>
      <c r="BZ117" s="926"/>
      <c r="CA117" s="926" t="s">
        <v>437</v>
      </c>
      <c r="CB117" s="926"/>
      <c r="CC117" s="926"/>
      <c r="CD117" s="926"/>
      <c r="CE117" s="926"/>
      <c r="CF117" s="920" t="s">
        <v>131</v>
      </c>
      <c r="CG117" s="921"/>
      <c r="CH117" s="921"/>
      <c r="CI117" s="921"/>
      <c r="CJ117" s="921"/>
      <c r="CK117" s="948"/>
      <c r="CL117" s="949"/>
      <c r="CM117" s="922" t="s">
        <v>459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437</v>
      </c>
      <c r="DH117" s="959"/>
      <c r="DI117" s="959"/>
      <c r="DJ117" s="959"/>
      <c r="DK117" s="960"/>
      <c r="DL117" s="961" t="s">
        <v>437</v>
      </c>
      <c r="DM117" s="959"/>
      <c r="DN117" s="959"/>
      <c r="DO117" s="959"/>
      <c r="DP117" s="960"/>
      <c r="DQ117" s="961" t="s">
        <v>131</v>
      </c>
      <c r="DR117" s="959"/>
      <c r="DS117" s="959"/>
      <c r="DT117" s="959"/>
      <c r="DU117" s="960"/>
      <c r="DV117" s="962" t="s">
        <v>437</v>
      </c>
      <c r="DW117" s="963"/>
      <c r="DX117" s="963"/>
      <c r="DY117" s="963"/>
      <c r="DZ117" s="964"/>
    </row>
    <row r="118" spans="1:130" s="230" customFormat="1" ht="26.25" customHeight="1" x14ac:dyDescent="0.15">
      <c r="A118" s="91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429</v>
      </c>
      <c r="AB118" s="893"/>
      <c r="AC118" s="893"/>
      <c r="AD118" s="893"/>
      <c r="AE118" s="894"/>
      <c r="AF118" s="892" t="s">
        <v>430</v>
      </c>
      <c r="AG118" s="893"/>
      <c r="AH118" s="893"/>
      <c r="AI118" s="893"/>
      <c r="AJ118" s="894"/>
      <c r="AK118" s="892" t="s">
        <v>311</v>
      </c>
      <c r="AL118" s="893"/>
      <c r="AM118" s="893"/>
      <c r="AN118" s="893"/>
      <c r="AO118" s="894"/>
      <c r="AP118" s="970" t="s">
        <v>431</v>
      </c>
      <c r="AQ118" s="971"/>
      <c r="AR118" s="971"/>
      <c r="AS118" s="971"/>
      <c r="AT118" s="972"/>
      <c r="AU118" s="908"/>
      <c r="AV118" s="909"/>
      <c r="AW118" s="909"/>
      <c r="AX118" s="909"/>
      <c r="AY118" s="909"/>
      <c r="AZ118" s="973" t="s">
        <v>460</v>
      </c>
      <c r="BA118" s="965"/>
      <c r="BB118" s="965"/>
      <c r="BC118" s="965"/>
      <c r="BD118" s="965"/>
      <c r="BE118" s="965"/>
      <c r="BF118" s="965"/>
      <c r="BG118" s="965"/>
      <c r="BH118" s="965"/>
      <c r="BI118" s="965"/>
      <c r="BJ118" s="965"/>
      <c r="BK118" s="965"/>
      <c r="BL118" s="965"/>
      <c r="BM118" s="965"/>
      <c r="BN118" s="965"/>
      <c r="BO118" s="965"/>
      <c r="BP118" s="966"/>
      <c r="BQ118" s="999" t="s">
        <v>131</v>
      </c>
      <c r="BR118" s="1000"/>
      <c r="BS118" s="1000"/>
      <c r="BT118" s="1000"/>
      <c r="BU118" s="1000"/>
      <c r="BV118" s="1000" t="s">
        <v>131</v>
      </c>
      <c r="BW118" s="1000"/>
      <c r="BX118" s="1000"/>
      <c r="BY118" s="1000"/>
      <c r="BZ118" s="1000"/>
      <c r="CA118" s="1000" t="s">
        <v>131</v>
      </c>
      <c r="CB118" s="1000"/>
      <c r="CC118" s="1000"/>
      <c r="CD118" s="1000"/>
      <c r="CE118" s="1000"/>
      <c r="CF118" s="920" t="s">
        <v>131</v>
      </c>
      <c r="CG118" s="921"/>
      <c r="CH118" s="921"/>
      <c r="CI118" s="921"/>
      <c r="CJ118" s="921"/>
      <c r="CK118" s="948"/>
      <c r="CL118" s="949"/>
      <c r="CM118" s="922" t="s">
        <v>461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437</v>
      </c>
      <c r="DH118" s="959"/>
      <c r="DI118" s="959"/>
      <c r="DJ118" s="959"/>
      <c r="DK118" s="960"/>
      <c r="DL118" s="961" t="s">
        <v>437</v>
      </c>
      <c r="DM118" s="959"/>
      <c r="DN118" s="959"/>
      <c r="DO118" s="959"/>
      <c r="DP118" s="960"/>
      <c r="DQ118" s="961" t="s">
        <v>131</v>
      </c>
      <c r="DR118" s="959"/>
      <c r="DS118" s="959"/>
      <c r="DT118" s="959"/>
      <c r="DU118" s="960"/>
      <c r="DV118" s="962" t="s">
        <v>131</v>
      </c>
      <c r="DW118" s="963"/>
      <c r="DX118" s="963"/>
      <c r="DY118" s="963"/>
      <c r="DZ118" s="964"/>
    </row>
    <row r="119" spans="1:130" s="230" customFormat="1" ht="26.25" customHeight="1" x14ac:dyDescent="0.15">
      <c r="A119" s="1056" t="s">
        <v>435</v>
      </c>
      <c r="B119" s="947"/>
      <c r="C119" s="929" t="s">
        <v>436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136320</v>
      </c>
      <c r="AB119" s="900"/>
      <c r="AC119" s="900"/>
      <c r="AD119" s="900"/>
      <c r="AE119" s="901"/>
      <c r="AF119" s="902">
        <v>138909</v>
      </c>
      <c r="AG119" s="900"/>
      <c r="AH119" s="900"/>
      <c r="AI119" s="900"/>
      <c r="AJ119" s="901"/>
      <c r="AK119" s="902">
        <v>137841</v>
      </c>
      <c r="AL119" s="900"/>
      <c r="AM119" s="900"/>
      <c r="AN119" s="900"/>
      <c r="AO119" s="901"/>
      <c r="AP119" s="903">
        <v>0.3</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462</v>
      </c>
      <c r="BP119" s="1005"/>
      <c r="BQ119" s="999">
        <v>34405365</v>
      </c>
      <c r="BR119" s="1000"/>
      <c r="BS119" s="1000"/>
      <c r="BT119" s="1000"/>
      <c r="BU119" s="1000"/>
      <c r="BV119" s="1000">
        <v>30204798</v>
      </c>
      <c r="BW119" s="1000"/>
      <c r="BX119" s="1000"/>
      <c r="BY119" s="1000"/>
      <c r="BZ119" s="1000"/>
      <c r="CA119" s="1000">
        <v>28962685</v>
      </c>
      <c r="CB119" s="1000"/>
      <c r="CC119" s="1000"/>
      <c r="CD119" s="1000"/>
      <c r="CE119" s="1000"/>
      <c r="CF119" s="1001"/>
      <c r="CG119" s="1002"/>
      <c r="CH119" s="1002"/>
      <c r="CI119" s="1002"/>
      <c r="CJ119" s="1003"/>
      <c r="CK119" s="950"/>
      <c r="CL119" s="951"/>
      <c r="CM119" s="973" t="s">
        <v>463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131</v>
      </c>
      <c r="DH119" s="986"/>
      <c r="DI119" s="986"/>
      <c r="DJ119" s="986"/>
      <c r="DK119" s="987"/>
      <c r="DL119" s="985" t="s">
        <v>131</v>
      </c>
      <c r="DM119" s="986"/>
      <c r="DN119" s="986"/>
      <c r="DO119" s="986"/>
      <c r="DP119" s="987"/>
      <c r="DQ119" s="985" t="s">
        <v>131</v>
      </c>
      <c r="DR119" s="986"/>
      <c r="DS119" s="986"/>
      <c r="DT119" s="986"/>
      <c r="DU119" s="987"/>
      <c r="DV119" s="988" t="s">
        <v>131</v>
      </c>
      <c r="DW119" s="989"/>
      <c r="DX119" s="989"/>
      <c r="DY119" s="989"/>
      <c r="DZ119" s="990"/>
    </row>
    <row r="120" spans="1:130" s="230" customFormat="1" ht="26.25" customHeight="1" x14ac:dyDescent="0.15">
      <c r="A120" s="1057"/>
      <c r="B120" s="949"/>
      <c r="C120" s="922" t="s">
        <v>440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131</v>
      </c>
      <c r="AB120" s="959"/>
      <c r="AC120" s="959"/>
      <c r="AD120" s="959"/>
      <c r="AE120" s="960"/>
      <c r="AF120" s="961" t="s">
        <v>131</v>
      </c>
      <c r="AG120" s="959"/>
      <c r="AH120" s="959"/>
      <c r="AI120" s="959"/>
      <c r="AJ120" s="960"/>
      <c r="AK120" s="961" t="s">
        <v>131</v>
      </c>
      <c r="AL120" s="959"/>
      <c r="AM120" s="959"/>
      <c r="AN120" s="959"/>
      <c r="AO120" s="960"/>
      <c r="AP120" s="962" t="s">
        <v>131</v>
      </c>
      <c r="AQ120" s="963"/>
      <c r="AR120" s="963"/>
      <c r="AS120" s="963"/>
      <c r="AT120" s="964"/>
      <c r="AU120" s="991" t="s">
        <v>464</v>
      </c>
      <c r="AV120" s="992"/>
      <c r="AW120" s="992"/>
      <c r="AX120" s="992"/>
      <c r="AY120" s="993"/>
      <c r="AZ120" s="929" t="s">
        <v>465</v>
      </c>
      <c r="BA120" s="897"/>
      <c r="BB120" s="897"/>
      <c r="BC120" s="897"/>
      <c r="BD120" s="897"/>
      <c r="BE120" s="897"/>
      <c r="BF120" s="897"/>
      <c r="BG120" s="897"/>
      <c r="BH120" s="897"/>
      <c r="BI120" s="897"/>
      <c r="BJ120" s="897"/>
      <c r="BK120" s="897"/>
      <c r="BL120" s="897"/>
      <c r="BM120" s="897"/>
      <c r="BN120" s="897"/>
      <c r="BO120" s="897"/>
      <c r="BP120" s="898"/>
      <c r="BQ120" s="930">
        <v>25846815</v>
      </c>
      <c r="BR120" s="931"/>
      <c r="BS120" s="931"/>
      <c r="BT120" s="931"/>
      <c r="BU120" s="931"/>
      <c r="BV120" s="931">
        <v>29130181</v>
      </c>
      <c r="BW120" s="931"/>
      <c r="BX120" s="931"/>
      <c r="BY120" s="931"/>
      <c r="BZ120" s="931"/>
      <c r="CA120" s="931">
        <v>33491116</v>
      </c>
      <c r="CB120" s="931"/>
      <c r="CC120" s="931"/>
      <c r="CD120" s="931"/>
      <c r="CE120" s="931"/>
      <c r="CF120" s="944">
        <v>82.6</v>
      </c>
      <c r="CG120" s="945"/>
      <c r="CH120" s="945"/>
      <c r="CI120" s="945"/>
      <c r="CJ120" s="945"/>
      <c r="CK120" s="1006" t="s">
        <v>466</v>
      </c>
      <c r="CL120" s="1007"/>
      <c r="CM120" s="1007"/>
      <c r="CN120" s="1007"/>
      <c r="CO120" s="1008"/>
      <c r="CP120" s="1014" t="s">
        <v>412</v>
      </c>
      <c r="CQ120" s="1015"/>
      <c r="CR120" s="1015"/>
      <c r="CS120" s="1015"/>
      <c r="CT120" s="1015"/>
      <c r="CU120" s="1015"/>
      <c r="CV120" s="1015"/>
      <c r="CW120" s="1015"/>
      <c r="CX120" s="1015"/>
      <c r="CY120" s="1015"/>
      <c r="CZ120" s="1015"/>
      <c r="DA120" s="1015"/>
      <c r="DB120" s="1015"/>
      <c r="DC120" s="1015"/>
      <c r="DD120" s="1015"/>
      <c r="DE120" s="1015"/>
      <c r="DF120" s="1016"/>
      <c r="DG120" s="930">
        <v>8411686</v>
      </c>
      <c r="DH120" s="931"/>
      <c r="DI120" s="931"/>
      <c r="DJ120" s="931"/>
      <c r="DK120" s="931"/>
      <c r="DL120" s="931">
        <v>5918146</v>
      </c>
      <c r="DM120" s="931"/>
      <c r="DN120" s="931"/>
      <c r="DO120" s="931"/>
      <c r="DP120" s="931"/>
      <c r="DQ120" s="931">
        <v>5707495</v>
      </c>
      <c r="DR120" s="931"/>
      <c r="DS120" s="931"/>
      <c r="DT120" s="931"/>
      <c r="DU120" s="931"/>
      <c r="DV120" s="932">
        <v>14.1</v>
      </c>
      <c r="DW120" s="932"/>
      <c r="DX120" s="932"/>
      <c r="DY120" s="932"/>
      <c r="DZ120" s="933"/>
    </row>
    <row r="121" spans="1:130" s="230" customFormat="1" ht="26.25" customHeight="1" x14ac:dyDescent="0.15">
      <c r="A121" s="1057"/>
      <c r="B121" s="949"/>
      <c r="C121" s="974" t="s">
        <v>467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131</v>
      </c>
      <c r="AB121" s="959"/>
      <c r="AC121" s="959"/>
      <c r="AD121" s="959"/>
      <c r="AE121" s="960"/>
      <c r="AF121" s="961" t="s">
        <v>437</v>
      </c>
      <c r="AG121" s="959"/>
      <c r="AH121" s="959"/>
      <c r="AI121" s="959"/>
      <c r="AJ121" s="960"/>
      <c r="AK121" s="961" t="s">
        <v>131</v>
      </c>
      <c r="AL121" s="959"/>
      <c r="AM121" s="959"/>
      <c r="AN121" s="959"/>
      <c r="AO121" s="960"/>
      <c r="AP121" s="962" t="s">
        <v>131</v>
      </c>
      <c r="AQ121" s="963"/>
      <c r="AR121" s="963"/>
      <c r="AS121" s="963"/>
      <c r="AT121" s="964"/>
      <c r="AU121" s="994"/>
      <c r="AV121" s="995"/>
      <c r="AW121" s="995"/>
      <c r="AX121" s="995"/>
      <c r="AY121" s="996"/>
      <c r="AZ121" s="922" t="s">
        <v>468</v>
      </c>
      <c r="BA121" s="923"/>
      <c r="BB121" s="923"/>
      <c r="BC121" s="923"/>
      <c r="BD121" s="923"/>
      <c r="BE121" s="923"/>
      <c r="BF121" s="923"/>
      <c r="BG121" s="923"/>
      <c r="BH121" s="923"/>
      <c r="BI121" s="923"/>
      <c r="BJ121" s="923"/>
      <c r="BK121" s="923"/>
      <c r="BL121" s="923"/>
      <c r="BM121" s="923"/>
      <c r="BN121" s="923"/>
      <c r="BO121" s="923"/>
      <c r="BP121" s="924"/>
      <c r="BQ121" s="925">
        <v>13092593</v>
      </c>
      <c r="BR121" s="926"/>
      <c r="BS121" s="926"/>
      <c r="BT121" s="926"/>
      <c r="BU121" s="926"/>
      <c r="BV121" s="926">
        <v>10736037</v>
      </c>
      <c r="BW121" s="926"/>
      <c r="BX121" s="926"/>
      <c r="BY121" s="926"/>
      <c r="BZ121" s="926"/>
      <c r="CA121" s="926">
        <v>10666696</v>
      </c>
      <c r="CB121" s="926"/>
      <c r="CC121" s="926"/>
      <c r="CD121" s="926"/>
      <c r="CE121" s="926"/>
      <c r="CF121" s="920">
        <v>26.3</v>
      </c>
      <c r="CG121" s="921"/>
      <c r="CH121" s="921"/>
      <c r="CI121" s="921"/>
      <c r="CJ121" s="921"/>
      <c r="CK121" s="1009"/>
      <c r="CL121" s="1010"/>
      <c r="CM121" s="1010"/>
      <c r="CN121" s="1010"/>
      <c r="CO121" s="1011"/>
      <c r="CP121" s="1019" t="s">
        <v>410</v>
      </c>
      <c r="CQ121" s="1020"/>
      <c r="CR121" s="1020"/>
      <c r="CS121" s="1020"/>
      <c r="CT121" s="1020"/>
      <c r="CU121" s="1020"/>
      <c r="CV121" s="1020"/>
      <c r="CW121" s="1020"/>
      <c r="CX121" s="1020"/>
      <c r="CY121" s="1020"/>
      <c r="CZ121" s="1020"/>
      <c r="DA121" s="1020"/>
      <c r="DB121" s="1020"/>
      <c r="DC121" s="1020"/>
      <c r="DD121" s="1020"/>
      <c r="DE121" s="1020"/>
      <c r="DF121" s="1021"/>
      <c r="DG121" s="925" t="s">
        <v>131</v>
      </c>
      <c r="DH121" s="926"/>
      <c r="DI121" s="926"/>
      <c r="DJ121" s="926"/>
      <c r="DK121" s="926"/>
      <c r="DL121" s="926" t="s">
        <v>131</v>
      </c>
      <c r="DM121" s="926"/>
      <c r="DN121" s="926"/>
      <c r="DO121" s="926"/>
      <c r="DP121" s="926"/>
      <c r="DQ121" s="926">
        <v>64807</v>
      </c>
      <c r="DR121" s="926"/>
      <c r="DS121" s="926"/>
      <c r="DT121" s="926"/>
      <c r="DU121" s="926"/>
      <c r="DV121" s="927">
        <v>0.2</v>
      </c>
      <c r="DW121" s="927"/>
      <c r="DX121" s="927"/>
      <c r="DY121" s="927"/>
      <c r="DZ121" s="928"/>
    </row>
    <row r="122" spans="1:130" s="230" customFormat="1" ht="26.25" customHeight="1" x14ac:dyDescent="0.15">
      <c r="A122" s="1057"/>
      <c r="B122" s="949"/>
      <c r="C122" s="922" t="s">
        <v>450</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131</v>
      </c>
      <c r="AB122" s="959"/>
      <c r="AC122" s="959"/>
      <c r="AD122" s="959"/>
      <c r="AE122" s="960"/>
      <c r="AF122" s="961" t="s">
        <v>437</v>
      </c>
      <c r="AG122" s="959"/>
      <c r="AH122" s="959"/>
      <c r="AI122" s="959"/>
      <c r="AJ122" s="960"/>
      <c r="AK122" s="961" t="s">
        <v>131</v>
      </c>
      <c r="AL122" s="959"/>
      <c r="AM122" s="959"/>
      <c r="AN122" s="959"/>
      <c r="AO122" s="960"/>
      <c r="AP122" s="962" t="s">
        <v>131</v>
      </c>
      <c r="AQ122" s="963"/>
      <c r="AR122" s="963"/>
      <c r="AS122" s="963"/>
      <c r="AT122" s="964"/>
      <c r="AU122" s="994"/>
      <c r="AV122" s="995"/>
      <c r="AW122" s="995"/>
      <c r="AX122" s="995"/>
      <c r="AY122" s="996"/>
      <c r="AZ122" s="973" t="s">
        <v>469</v>
      </c>
      <c r="BA122" s="965"/>
      <c r="BB122" s="965"/>
      <c r="BC122" s="965"/>
      <c r="BD122" s="965"/>
      <c r="BE122" s="965"/>
      <c r="BF122" s="965"/>
      <c r="BG122" s="965"/>
      <c r="BH122" s="965"/>
      <c r="BI122" s="965"/>
      <c r="BJ122" s="965"/>
      <c r="BK122" s="965"/>
      <c r="BL122" s="965"/>
      <c r="BM122" s="965"/>
      <c r="BN122" s="965"/>
      <c r="BO122" s="965"/>
      <c r="BP122" s="966"/>
      <c r="BQ122" s="999">
        <v>21112556</v>
      </c>
      <c r="BR122" s="1000"/>
      <c r="BS122" s="1000"/>
      <c r="BT122" s="1000"/>
      <c r="BU122" s="1000"/>
      <c r="BV122" s="1000">
        <v>19166222</v>
      </c>
      <c r="BW122" s="1000"/>
      <c r="BX122" s="1000"/>
      <c r="BY122" s="1000"/>
      <c r="BZ122" s="1000"/>
      <c r="CA122" s="1000">
        <v>17638300</v>
      </c>
      <c r="CB122" s="1000"/>
      <c r="CC122" s="1000"/>
      <c r="CD122" s="1000"/>
      <c r="CE122" s="1000"/>
      <c r="CF122" s="1017">
        <v>43.5</v>
      </c>
      <c r="CG122" s="1018"/>
      <c r="CH122" s="1018"/>
      <c r="CI122" s="1018"/>
      <c r="CJ122" s="1018"/>
      <c r="CK122" s="1009"/>
      <c r="CL122" s="1010"/>
      <c r="CM122" s="1010"/>
      <c r="CN122" s="1010"/>
      <c r="CO122" s="1011"/>
      <c r="CP122" s="1019" t="s">
        <v>413</v>
      </c>
      <c r="CQ122" s="1020"/>
      <c r="CR122" s="1020"/>
      <c r="CS122" s="1020"/>
      <c r="CT122" s="1020"/>
      <c r="CU122" s="1020"/>
      <c r="CV122" s="1020"/>
      <c r="CW122" s="1020"/>
      <c r="CX122" s="1020"/>
      <c r="CY122" s="1020"/>
      <c r="CZ122" s="1020"/>
      <c r="DA122" s="1020"/>
      <c r="DB122" s="1020"/>
      <c r="DC122" s="1020"/>
      <c r="DD122" s="1020"/>
      <c r="DE122" s="1020"/>
      <c r="DF122" s="1021"/>
      <c r="DG122" s="925" t="s">
        <v>131</v>
      </c>
      <c r="DH122" s="926"/>
      <c r="DI122" s="926"/>
      <c r="DJ122" s="926"/>
      <c r="DK122" s="926"/>
      <c r="DL122" s="926" t="s">
        <v>131</v>
      </c>
      <c r="DM122" s="926"/>
      <c r="DN122" s="926"/>
      <c r="DO122" s="926"/>
      <c r="DP122" s="926"/>
      <c r="DQ122" s="926" t="s">
        <v>131</v>
      </c>
      <c r="DR122" s="926"/>
      <c r="DS122" s="926"/>
      <c r="DT122" s="926"/>
      <c r="DU122" s="926"/>
      <c r="DV122" s="927" t="s">
        <v>131</v>
      </c>
      <c r="DW122" s="927"/>
      <c r="DX122" s="927"/>
      <c r="DY122" s="927"/>
      <c r="DZ122" s="928"/>
    </row>
    <row r="123" spans="1:130" s="230" customFormat="1" ht="26.25" customHeight="1" x14ac:dyDescent="0.15">
      <c r="A123" s="1057"/>
      <c r="B123" s="949"/>
      <c r="C123" s="922" t="s">
        <v>456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131</v>
      </c>
      <c r="AB123" s="959"/>
      <c r="AC123" s="959"/>
      <c r="AD123" s="959"/>
      <c r="AE123" s="960"/>
      <c r="AF123" s="961" t="s">
        <v>437</v>
      </c>
      <c r="AG123" s="959"/>
      <c r="AH123" s="959"/>
      <c r="AI123" s="959"/>
      <c r="AJ123" s="960"/>
      <c r="AK123" s="961" t="s">
        <v>131</v>
      </c>
      <c r="AL123" s="959"/>
      <c r="AM123" s="959"/>
      <c r="AN123" s="959"/>
      <c r="AO123" s="960"/>
      <c r="AP123" s="962" t="s">
        <v>131</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470</v>
      </c>
      <c r="BP123" s="1005"/>
      <c r="BQ123" s="1063">
        <v>60051964</v>
      </c>
      <c r="BR123" s="1064"/>
      <c r="BS123" s="1064"/>
      <c r="BT123" s="1064"/>
      <c r="BU123" s="1064"/>
      <c r="BV123" s="1064">
        <v>59032440</v>
      </c>
      <c r="BW123" s="1064"/>
      <c r="BX123" s="1064"/>
      <c r="BY123" s="1064"/>
      <c r="BZ123" s="1064"/>
      <c r="CA123" s="1064">
        <v>61796112</v>
      </c>
      <c r="CB123" s="1064"/>
      <c r="CC123" s="1064"/>
      <c r="CD123" s="1064"/>
      <c r="CE123" s="1064"/>
      <c r="CF123" s="1001"/>
      <c r="CG123" s="1002"/>
      <c r="CH123" s="1002"/>
      <c r="CI123" s="1002"/>
      <c r="CJ123" s="1003"/>
      <c r="CK123" s="1009"/>
      <c r="CL123" s="1010"/>
      <c r="CM123" s="1010"/>
      <c r="CN123" s="1010"/>
      <c r="CO123" s="1011"/>
      <c r="CP123" s="1019" t="s">
        <v>408</v>
      </c>
      <c r="CQ123" s="1020"/>
      <c r="CR123" s="1020"/>
      <c r="CS123" s="1020"/>
      <c r="CT123" s="1020"/>
      <c r="CU123" s="1020"/>
      <c r="CV123" s="1020"/>
      <c r="CW123" s="1020"/>
      <c r="CX123" s="1020"/>
      <c r="CY123" s="1020"/>
      <c r="CZ123" s="1020"/>
      <c r="DA123" s="1020"/>
      <c r="DB123" s="1020"/>
      <c r="DC123" s="1020"/>
      <c r="DD123" s="1020"/>
      <c r="DE123" s="1020"/>
      <c r="DF123" s="1021"/>
      <c r="DG123" s="958" t="s">
        <v>131</v>
      </c>
      <c r="DH123" s="959"/>
      <c r="DI123" s="959"/>
      <c r="DJ123" s="959"/>
      <c r="DK123" s="960"/>
      <c r="DL123" s="961" t="s">
        <v>131</v>
      </c>
      <c r="DM123" s="959"/>
      <c r="DN123" s="959"/>
      <c r="DO123" s="959"/>
      <c r="DP123" s="960"/>
      <c r="DQ123" s="961" t="s">
        <v>131</v>
      </c>
      <c r="DR123" s="959"/>
      <c r="DS123" s="959"/>
      <c r="DT123" s="959"/>
      <c r="DU123" s="960"/>
      <c r="DV123" s="962" t="s">
        <v>131</v>
      </c>
      <c r="DW123" s="963"/>
      <c r="DX123" s="963"/>
      <c r="DY123" s="963"/>
      <c r="DZ123" s="964"/>
    </row>
    <row r="124" spans="1:130" s="230" customFormat="1" ht="26.25" customHeight="1" thickBot="1" x14ac:dyDescent="0.2">
      <c r="A124" s="1057"/>
      <c r="B124" s="949"/>
      <c r="C124" s="922" t="s">
        <v>459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131</v>
      </c>
      <c r="AB124" s="959"/>
      <c r="AC124" s="959"/>
      <c r="AD124" s="959"/>
      <c r="AE124" s="960"/>
      <c r="AF124" s="961" t="s">
        <v>131</v>
      </c>
      <c r="AG124" s="959"/>
      <c r="AH124" s="959"/>
      <c r="AI124" s="959"/>
      <c r="AJ124" s="960"/>
      <c r="AK124" s="961" t="s">
        <v>131</v>
      </c>
      <c r="AL124" s="959"/>
      <c r="AM124" s="959"/>
      <c r="AN124" s="959"/>
      <c r="AO124" s="960"/>
      <c r="AP124" s="962" t="s">
        <v>131</v>
      </c>
      <c r="AQ124" s="963"/>
      <c r="AR124" s="963"/>
      <c r="AS124" s="963"/>
      <c r="AT124" s="964"/>
      <c r="AU124" s="1059" t="s">
        <v>471</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131</v>
      </c>
      <c r="BR124" s="1027"/>
      <c r="BS124" s="1027"/>
      <c r="BT124" s="1027"/>
      <c r="BU124" s="1027"/>
      <c r="BV124" s="1027" t="s">
        <v>131</v>
      </c>
      <c r="BW124" s="1027"/>
      <c r="BX124" s="1027"/>
      <c r="BY124" s="1027"/>
      <c r="BZ124" s="1027"/>
      <c r="CA124" s="1027" t="s">
        <v>131</v>
      </c>
      <c r="CB124" s="1027"/>
      <c r="CC124" s="1027"/>
      <c r="CD124" s="1027"/>
      <c r="CE124" s="1027"/>
      <c r="CF124" s="1028"/>
      <c r="CG124" s="1029"/>
      <c r="CH124" s="1029"/>
      <c r="CI124" s="1029"/>
      <c r="CJ124" s="1030"/>
      <c r="CK124" s="1012"/>
      <c r="CL124" s="1012"/>
      <c r="CM124" s="1012"/>
      <c r="CN124" s="1012"/>
      <c r="CO124" s="1013"/>
      <c r="CP124" s="1019" t="s">
        <v>472</v>
      </c>
      <c r="CQ124" s="1020"/>
      <c r="CR124" s="1020"/>
      <c r="CS124" s="1020"/>
      <c r="CT124" s="1020"/>
      <c r="CU124" s="1020"/>
      <c r="CV124" s="1020"/>
      <c r="CW124" s="1020"/>
      <c r="CX124" s="1020"/>
      <c r="CY124" s="1020"/>
      <c r="CZ124" s="1020"/>
      <c r="DA124" s="1020"/>
      <c r="DB124" s="1020"/>
      <c r="DC124" s="1020"/>
      <c r="DD124" s="1020"/>
      <c r="DE124" s="1020"/>
      <c r="DF124" s="1021"/>
      <c r="DG124" s="1004" t="s">
        <v>131</v>
      </c>
      <c r="DH124" s="986"/>
      <c r="DI124" s="986"/>
      <c r="DJ124" s="986"/>
      <c r="DK124" s="987"/>
      <c r="DL124" s="985" t="s">
        <v>131</v>
      </c>
      <c r="DM124" s="986"/>
      <c r="DN124" s="986"/>
      <c r="DO124" s="986"/>
      <c r="DP124" s="987"/>
      <c r="DQ124" s="985" t="s">
        <v>131</v>
      </c>
      <c r="DR124" s="986"/>
      <c r="DS124" s="986"/>
      <c r="DT124" s="986"/>
      <c r="DU124" s="987"/>
      <c r="DV124" s="988" t="s">
        <v>131</v>
      </c>
      <c r="DW124" s="989"/>
      <c r="DX124" s="989"/>
      <c r="DY124" s="989"/>
      <c r="DZ124" s="990"/>
    </row>
    <row r="125" spans="1:130" s="230" customFormat="1" ht="26.25" customHeight="1" x14ac:dyDescent="0.15">
      <c r="A125" s="1057"/>
      <c r="B125" s="949"/>
      <c r="C125" s="922" t="s">
        <v>461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131</v>
      </c>
      <c r="AB125" s="959"/>
      <c r="AC125" s="959"/>
      <c r="AD125" s="959"/>
      <c r="AE125" s="960"/>
      <c r="AF125" s="961" t="s">
        <v>131</v>
      </c>
      <c r="AG125" s="959"/>
      <c r="AH125" s="959"/>
      <c r="AI125" s="959"/>
      <c r="AJ125" s="960"/>
      <c r="AK125" s="961" t="s">
        <v>131</v>
      </c>
      <c r="AL125" s="959"/>
      <c r="AM125" s="959"/>
      <c r="AN125" s="959"/>
      <c r="AO125" s="960"/>
      <c r="AP125" s="962" t="s">
        <v>131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473</v>
      </c>
      <c r="CL125" s="1007"/>
      <c r="CM125" s="1007"/>
      <c r="CN125" s="1007"/>
      <c r="CO125" s="1008"/>
      <c r="CP125" s="929" t="s">
        <v>474</v>
      </c>
      <c r="CQ125" s="897"/>
      <c r="CR125" s="897"/>
      <c r="CS125" s="897"/>
      <c r="CT125" s="897"/>
      <c r="CU125" s="897"/>
      <c r="CV125" s="897"/>
      <c r="CW125" s="897"/>
      <c r="CX125" s="897"/>
      <c r="CY125" s="897"/>
      <c r="CZ125" s="897"/>
      <c r="DA125" s="897"/>
      <c r="DB125" s="897"/>
      <c r="DC125" s="897"/>
      <c r="DD125" s="897"/>
      <c r="DE125" s="897"/>
      <c r="DF125" s="898"/>
      <c r="DG125" s="930" t="s">
        <v>131</v>
      </c>
      <c r="DH125" s="931"/>
      <c r="DI125" s="931"/>
      <c r="DJ125" s="931"/>
      <c r="DK125" s="931"/>
      <c r="DL125" s="931" t="s">
        <v>131</v>
      </c>
      <c r="DM125" s="931"/>
      <c r="DN125" s="931"/>
      <c r="DO125" s="931"/>
      <c r="DP125" s="931"/>
      <c r="DQ125" s="931" t="s">
        <v>131</v>
      </c>
      <c r="DR125" s="931"/>
      <c r="DS125" s="931"/>
      <c r="DT125" s="931"/>
      <c r="DU125" s="931"/>
      <c r="DV125" s="932" t="s">
        <v>131</v>
      </c>
      <c r="DW125" s="932"/>
      <c r="DX125" s="932"/>
      <c r="DY125" s="932"/>
      <c r="DZ125" s="933"/>
    </row>
    <row r="126" spans="1:130" s="230" customFormat="1" ht="26.25" customHeight="1" thickBot="1" x14ac:dyDescent="0.2">
      <c r="A126" s="1057"/>
      <c r="B126" s="949"/>
      <c r="C126" s="922" t="s">
        <v>463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34404</v>
      </c>
      <c r="AB126" s="959"/>
      <c r="AC126" s="959"/>
      <c r="AD126" s="959"/>
      <c r="AE126" s="960"/>
      <c r="AF126" s="961">
        <v>264999</v>
      </c>
      <c r="AG126" s="959"/>
      <c r="AH126" s="959"/>
      <c r="AI126" s="959"/>
      <c r="AJ126" s="960"/>
      <c r="AK126" s="961" t="s">
        <v>131</v>
      </c>
      <c r="AL126" s="959"/>
      <c r="AM126" s="959"/>
      <c r="AN126" s="959"/>
      <c r="AO126" s="960"/>
      <c r="AP126" s="962" t="s">
        <v>131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475</v>
      </c>
      <c r="CQ126" s="923"/>
      <c r="CR126" s="923"/>
      <c r="CS126" s="923"/>
      <c r="CT126" s="923"/>
      <c r="CU126" s="923"/>
      <c r="CV126" s="923"/>
      <c r="CW126" s="923"/>
      <c r="CX126" s="923"/>
      <c r="CY126" s="923"/>
      <c r="CZ126" s="923"/>
      <c r="DA126" s="923"/>
      <c r="DB126" s="923"/>
      <c r="DC126" s="923"/>
      <c r="DD126" s="923"/>
      <c r="DE126" s="923"/>
      <c r="DF126" s="924"/>
      <c r="DG126" s="925" t="s">
        <v>131</v>
      </c>
      <c r="DH126" s="926"/>
      <c r="DI126" s="926"/>
      <c r="DJ126" s="926"/>
      <c r="DK126" s="926"/>
      <c r="DL126" s="926" t="s">
        <v>131</v>
      </c>
      <c r="DM126" s="926"/>
      <c r="DN126" s="926"/>
      <c r="DO126" s="926"/>
      <c r="DP126" s="926"/>
      <c r="DQ126" s="926" t="s">
        <v>131</v>
      </c>
      <c r="DR126" s="926"/>
      <c r="DS126" s="926"/>
      <c r="DT126" s="926"/>
      <c r="DU126" s="926"/>
      <c r="DV126" s="927" t="s">
        <v>131</v>
      </c>
      <c r="DW126" s="927"/>
      <c r="DX126" s="927"/>
      <c r="DY126" s="927"/>
      <c r="DZ126" s="928"/>
    </row>
    <row r="127" spans="1:130" s="230" customFormat="1" ht="26.25" customHeight="1" x14ac:dyDescent="0.15">
      <c r="A127" s="1058"/>
      <c r="B127" s="951"/>
      <c r="C127" s="973" t="s">
        <v>476</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131</v>
      </c>
      <c r="AB127" s="959"/>
      <c r="AC127" s="959"/>
      <c r="AD127" s="959"/>
      <c r="AE127" s="960"/>
      <c r="AF127" s="961" t="s">
        <v>131</v>
      </c>
      <c r="AG127" s="959"/>
      <c r="AH127" s="959"/>
      <c r="AI127" s="959"/>
      <c r="AJ127" s="960"/>
      <c r="AK127" s="961" t="s">
        <v>131</v>
      </c>
      <c r="AL127" s="959"/>
      <c r="AM127" s="959"/>
      <c r="AN127" s="959"/>
      <c r="AO127" s="960"/>
      <c r="AP127" s="962" t="s">
        <v>131</v>
      </c>
      <c r="AQ127" s="963"/>
      <c r="AR127" s="963"/>
      <c r="AS127" s="963"/>
      <c r="AT127" s="964"/>
      <c r="AU127" s="232"/>
      <c r="AV127" s="232"/>
      <c r="AW127" s="232"/>
      <c r="AX127" s="1031" t="s">
        <v>477</v>
      </c>
      <c r="AY127" s="1032"/>
      <c r="AZ127" s="1032"/>
      <c r="BA127" s="1032"/>
      <c r="BB127" s="1032"/>
      <c r="BC127" s="1032"/>
      <c r="BD127" s="1032"/>
      <c r="BE127" s="1033"/>
      <c r="BF127" s="1034" t="s">
        <v>478</v>
      </c>
      <c r="BG127" s="1032"/>
      <c r="BH127" s="1032"/>
      <c r="BI127" s="1032"/>
      <c r="BJ127" s="1032"/>
      <c r="BK127" s="1032"/>
      <c r="BL127" s="1033"/>
      <c r="BM127" s="1034" t="s">
        <v>479</v>
      </c>
      <c r="BN127" s="1032"/>
      <c r="BO127" s="1032"/>
      <c r="BP127" s="1032"/>
      <c r="BQ127" s="1032"/>
      <c r="BR127" s="1032"/>
      <c r="BS127" s="1033"/>
      <c r="BT127" s="1034" t="s">
        <v>480</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481</v>
      </c>
      <c r="CQ127" s="923"/>
      <c r="CR127" s="923"/>
      <c r="CS127" s="923"/>
      <c r="CT127" s="923"/>
      <c r="CU127" s="923"/>
      <c r="CV127" s="923"/>
      <c r="CW127" s="923"/>
      <c r="CX127" s="923"/>
      <c r="CY127" s="923"/>
      <c r="CZ127" s="923"/>
      <c r="DA127" s="923"/>
      <c r="DB127" s="923"/>
      <c r="DC127" s="923"/>
      <c r="DD127" s="923"/>
      <c r="DE127" s="923"/>
      <c r="DF127" s="924"/>
      <c r="DG127" s="925" t="s">
        <v>131</v>
      </c>
      <c r="DH127" s="926"/>
      <c r="DI127" s="926"/>
      <c r="DJ127" s="926"/>
      <c r="DK127" s="926"/>
      <c r="DL127" s="926" t="s">
        <v>131</v>
      </c>
      <c r="DM127" s="926"/>
      <c r="DN127" s="926"/>
      <c r="DO127" s="926"/>
      <c r="DP127" s="926"/>
      <c r="DQ127" s="926" t="s">
        <v>131</v>
      </c>
      <c r="DR127" s="926"/>
      <c r="DS127" s="926"/>
      <c r="DT127" s="926"/>
      <c r="DU127" s="926"/>
      <c r="DV127" s="927" t="s">
        <v>131</v>
      </c>
      <c r="DW127" s="927"/>
      <c r="DX127" s="927"/>
      <c r="DY127" s="927"/>
      <c r="DZ127" s="928"/>
    </row>
    <row r="128" spans="1:130" s="230" customFormat="1" ht="26.25" customHeight="1" thickBot="1" x14ac:dyDescent="0.2">
      <c r="A128" s="1041" t="s">
        <v>482</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483</v>
      </c>
      <c r="X128" s="1043"/>
      <c r="Y128" s="1043"/>
      <c r="Z128" s="1044"/>
      <c r="AA128" s="1045">
        <v>1523827</v>
      </c>
      <c r="AB128" s="1046"/>
      <c r="AC128" s="1046"/>
      <c r="AD128" s="1046"/>
      <c r="AE128" s="1047"/>
      <c r="AF128" s="1048">
        <v>1608616</v>
      </c>
      <c r="AG128" s="1046"/>
      <c r="AH128" s="1046"/>
      <c r="AI128" s="1046"/>
      <c r="AJ128" s="1047"/>
      <c r="AK128" s="1048">
        <v>1497210</v>
      </c>
      <c r="AL128" s="1046"/>
      <c r="AM128" s="1046"/>
      <c r="AN128" s="1046"/>
      <c r="AO128" s="1047"/>
      <c r="AP128" s="1049"/>
      <c r="AQ128" s="1050"/>
      <c r="AR128" s="1050"/>
      <c r="AS128" s="1050"/>
      <c r="AT128" s="1051"/>
      <c r="AU128" s="232"/>
      <c r="AV128" s="232"/>
      <c r="AW128" s="232"/>
      <c r="AX128" s="896" t="s">
        <v>484</v>
      </c>
      <c r="AY128" s="897"/>
      <c r="AZ128" s="897"/>
      <c r="BA128" s="897"/>
      <c r="BB128" s="897"/>
      <c r="BC128" s="897"/>
      <c r="BD128" s="897"/>
      <c r="BE128" s="898"/>
      <c r="BF128" s="1052" t="s">
        <v>131</v>
      </c>
      <c r="BG128" s="1053"/>
      <c r="BH128" s="1053"/>
      <c r="BI128" s="1053"/>
      <c r="BJ128" s="1053"/>
      <c r="BK128" s="1053"/>
      <c r="BL128" s="1054"/>
      <c r="BM128" s="1052">
        <v>11.39</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485</v>
      </c>
      <c r="CQ128" s="726"/>
      <c r="CR128" s="726"/>
      <c r="CS128" s="726"/>
      <c r="CT128" s="726"/>
      <c r="CU128" s="726"/>
      <c r="CV128" s="726"/>
      <c r="CW128" s="726"/>
      <c r="CX128" s="726"/>
      <c r="CY128" s="726"/>
      <c r="CZ128" s="726"/>
      <c r="DA128" s="726"/>
      <c r="DB128" s="726"/>
      <c r="DC128" s="726"/>
      <c r="DD128" s="726"/>
      <c r="DE128" s="726"/>
      <c r="DF128" s="1036"/>
      <c r="DG128" s="1037" t="s">
        <v>131</v>
      </c>
      <c r="DH128" s="1038"/>
      <c r="DI128" s="1038"/>
      <c r="DJ128" s="1038"/>
      <c r="DK128" s="1038"/>
      <c r="DL128" s="1038" t="s">
        <v>131</v>
      </c>
      <c r="DM128" s="1038"/>
      <c r="DN128" s="1038"/>
      <c r="DO128" s="1038"/>
      <c r="DP128" s="1038"/>
      <c r="DQ128" s="1038" t="s">
        <v>131</v>
      </c>
      <c r="DR128" s="1038"/>
      <c r="DS128" s="1038"/>
      <c r="DT128" s="1038"/>
      <c r="DU128" s="1038"/>
      <c r="DV128" s="1039" t="s">
        <v>131</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486</v>
      </c>
      <c r="X129" s="1071"/>
      <c r="Y129" s="1071"/>
      <c r="Z129" s="1072"/>
      <c r="AA129" s="958">
        <v>43260139</v>
      </c>
      <c r="AB129" s="959"/>
      <c r="AC129" s="959"/>
      <c r="AD129" s="959"/>
      <c r="AE129" s="960"/>
      <c r="AF129" s="961">
        <v>41405589</v>
      </c>
      <c r="AG129" s="959"/>
      <c r="AH129" s="959"/>
      <c r="AI129" s="959"/>
      <c r="AJ129" s="960"/>
      <c r="AK129" s="961">
        <v>42823311</v>
      </c>
      <c r="AL129" s="959"/>
      <c r="AM129" s="959"/>
      <c r="AN129" s="959"/>
      <c r="AO129" s="960"/>
      <c r="AP129" s="1073"/>
      <c r="AQ129" s="1074"/>
      <c r="AR129" s="1074"/>
      <c r="AS129" s="1074"/>
      <c r="AT129" s="1075"/>
      <c r="AU129" s="233"/>
      <c r="AV129" s="233"/>
      <c r="AW129" s="233"/>
      <c r="AX129" s="1065" t="s">
        <v>487</v>
      </c>
      <c r="AY129" s="923"/>
      <c r="AZ129" s="923"/>
      <c r="BA129" s="923"/>
      <c r="BB129" s="923"/>
      <c r="BC129" s="923"/>
      <c r="BD129" s="923"/>
      <c r="BE129" s="924"/>
      <c r="BF129" s="1066" t="s">
        <v>131</v>
      </c>
      <c r="BG129" s="1067"/>
      <c r="BH129" s="1067"/>
      <c r="BI129" s="1067"/>
      <c r="BJ129" s="1067"/>
      <c r="BK129" s="1067"/>
      <c r="BL129" s="1068"/>
      <c r="BM129" s="1066">
        <v>16.39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488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489</v>
      </c>
      <c r="X130" s="1071"/>
      <c r="Y130" s="1071"/>
      <c r="Z130" s="1072"/>
      <c r="AA130" s="958">
        <v>2455325</v>
      </c>
      <c r="AB130" s="959"/>
      <c r="AC130" s="959"/>
      <c r="AD130" s="959"/>
      <c r="AE130" s="960"/>
      <c r="AF130" s="961">
        <v>2353263</v>
      </c>
      <c r="AG130" s="959"/>
      <c r="AH130" s="959"/>
      <c r="AI130" s="959"/>
      <c r="AJ130" s="960"/>
      <c r="AK130" s="961">
        <v>2269694</v>
      </c>
      <c r="AL130" s="959"/>
      <c r="AM130" s="959"/>
      <c r="AN130" s="959"/>
      <c r="AO130" s="960"/>
      <c r="AP130" s="1073"/>
      <c r="AQ130" s="1074"/>
      <c r="AR130" s="1074"/>
      <c r="AS130" s="1074"/>
      <c r="AT130" s="1075"/>
      <c r="AU130" s="233"/>
      <c r="AV130" s="233"/>
      <c r="AW130" s="233"/>
      <c r="AX130" s="1065" t="s">
        <v>490</v>
      </c>
      <c r="AY130" s="923"/>
      <c r="AZ130" s="923"/>
      <c r="BA130" s="923"/>
      <c r="BB130" s="923"/>
      <c r="BC130" s="923"/>
      <c r="BD130" s="923"/>
      <c r="BE130" s="924"/>
      <c r="BF130" s="1101">
        <v>0.4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491</v>
      </c>
      <c r="X131" s="1108"/>
      <c r="Y131" s="1108"/>
      <c r="Z131" s="1109"/>
      <c r="AA131" s="1004">
        <v>40804814</v>
      </c>
      <c r="AB131" s="986"/>
      <c r="AC131" s="986"/>
      <c r="AD131" s="986"/>
      <c r="AE131" s="987"/>
      <c r="AF131" s="985">
        <v>39052326</v>
      </c>
      <c r="AG131" s="986"/>
      <c r="AH131" s="986"/>
      <c r="AI131" s="986"/>
      <c r="AJ131" s="987"/>
      <c r="AK131" s="985">
        <v>40553617</v>
      </c>
      <c r="AL131" s="986"/>
      <c r="AM131" s="986"/>
      <c r="AN131" s="986"/>
      <c r="AO131" s="987"/>
      <c r="AP131" s="1110"/>
      <c r="AQ131" s="1111"/>
      <c r="AR131" s="1111"/>
      <c r="AS131" s="1111"/>
      <c r="AT131" s="1112"/>
      <c r="AU131" s="233"/>
      <c r="AV131" s="233"/>
      <c r="AW131" s="233"/>
      <c r="AX131" s="1083" t="s">
        <v>492</v>
      </c>
      <c r="AY131" s="726"/>
      <c r="AZ131" s="726"/>
      <c r="BA131" s="726"/>
      <c r="BB131" s="726"/>
      <c r="BC131" s="726"/>
      <c r="BD131" s="726"/>
      <c r="BE131" s="1036"/>
      <c r="BF131" s="1084" t="s">
        <v>131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494</v>
      </c>
      <c r="W132" s="1094"/>
      <c r="X132" s="1094"/>
      <c r="Y132" s="1094"/>
      <c r="Z132" s="1095"/>
      <c r="AA132" s="1096">
        <v>5.8608280999999998E-2</v>
      </c>
      <c r="AB132" s="1097"/>
      <c r="AC132" s="1097"/>
      <c r="AD132" s="1097"/>
      <c r="AE132" s="1098"/>
      <c r="AF132" s="1099">
        <v>0.73246085299999997</v>
      </c>
      <c r="AG132" s="1097"/>
      <c r="AH132" s="1097"/>
      <c r="AI132" s="1097"/>
      <c r="AJ132" s="1098"/>
      <c r="AK132" s="1099">
        <v>0.62714997800000005</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495</v>
      </c>
      <c r="W133" s="1077"/>
      <c r="X133" s="1077"/>
      <c r="Y133" s="1077"/>
      <c r="Z133" s="1078"/>
      <c r="AA133" s="1079">
        <v>0.2</v>
      </c>
      <c r="AB133" s="1080"/>
      <c r="AC133" s="1080"/>
      <c r="AD133" s="1080"/>
      <c r="AE133" s="1081"/>
      <c r="AF133" s="1079">
        <v>0.4</v>
      </c>
      <c r="AG133" s="1080"/>
      <c r="AH133" s="1080"/>
      <c r="AI133" s="1080"/>
      <c r="AJ133" s="1081"/>
      <c r="AK133" s="1079">
        <v>0.4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CN6+eiEMKNWnjnouAgBICyX/XvkKyq0ko/1ehKPmnE7tv3yMgrcgt9be1vpjXsAmC8uoUVTCBtKQiWcJlBSTxw==" saltValue="gxCVRV+ZffR4nvm2DleEG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77917-C5D5-423A-8169-CACAFC5A3CEC}">
  <sheetPr>
    <pageSetUpPr fitToPage="1"/>
  </sheetPr>
  <dimension ref="A1:DQ105"/>
  <sheetViews>
    <sheetView showGridLines="0" zoomScale="85"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HFwVBahs4Sp6SBgib4b95QaKdChEqrvP85nl1Jrydeej+uMjMgfsKqK/qPhfty2zQszIWhcxg5Uq/F7osnrLgw==" saltValue="X4D2QPl6Di14mpfW5S0E5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mUJeqosOTNt91B5Ut6D/CniXBEA6SBqecfV/alY1+o5p4RQ/qIVRALEoT5P9iODVUCtTA/erk79iMuEG24X6Q==" saltValue="/OF4aTLb+BRM1XvTlIjyb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499</v>
      </c>
      <c r="AP7" s="272"/>
      <c r="AQ7" s="273" t="s">
        <v>500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501</v>
      </c>
      <c r="AQ8" s="279" t="s">
        <v>502</v>
      </c>
      <c r="AR8" s="280" t="s">
        <v>503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504</v>
      </c>
      <c r="AL9" s="1117"/>
      <c r="AM9" s="1117"/>
      <c r="AN9" s="1118"/>
      <c r="AO9" s="281">
        <v>11130049</v>
      </c>
      <c r="AP9" s="281">
        <v>58938</v>
      </c>
      <c r="AQ9" s="282">
        <v>69543</v>
      </c>
      <c r="AR9" s="283">
        <v>-15.2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505</v>
      </c>
      <c r="AL10" s="1117"/>
      <c r="AM10" s="1117"/>
      <c r="AN10" s="1118"/>
      <c r="AO10" s="284">
        <v>1393251</v>
      </c>
      <c r="AP10" s="284">
        <v>7378</v>
      </c>
      <c r="AQ10" s="285">
        <v>2774</v>
      </c>
      <c r="AR10" s="286">
        <v>166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506</v>
      </c>
      <c r="AL11" s="1117"/>
      <c r="AM11" s="1117"/>
      <c r="AN11" s="1118"/>
      <c r="AO11" s="284">
        <v>22492</v>
      </c>
      <c r="AP11" s="284">
        <v>119</v>
      </c>
      <c r="AQ11" s="285">
        <v>457</v>
      </c>
      <c r="AR11" s="286">
        <v>-74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507</v>
      </c>
      <c r="AL12" s="1117"/>
      <c r="AM12" s="1117"/>
      <c r="AN12" s="1118"/>
      <c r="AO12" s="284" t="s">
        <v>508</v>
      </c>
      <c r="AP12" s="284" t="s">
        <v>508</v>
      </c>
      <c r="AQ12" s="285">
        <v>16</v>
      </c>
      <c r="AR12" s="286" t="s">
        <v>508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509</v>
      </c>
      <c r="AL13" s="1117"/>
      <c r="AM13" s="1117"/>
      <c r="AN13" s="1118"/>
      <c r="AO13" s="284">
        <v>365865</v>
      </c>
      <c r="AP13" s="284">
        <v>1937</v>
      </c>
      <c r="AQ13" s="285">
        <v>2048</v>
      </c>
      <c r="AR13" s="286">
        <v>-5.4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510</v>
      </c>
      <c r="AL14" s="1117"/>
      <c r="AM14" s="1117"/>
      <c r="AN14" s="1118"/>
      <c r="AO14" s="284">
        <v>303142</v>
      </c>
      <c r="AP14" s="284">
        <v>1605</v>
      </c>
      <c r="AQ14" s="285">
        <v>1567</v>
      </c>
      <c r="AR14" s="286">
        <v>2.4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511</v>
      </c>
      <c r="AL15" s="1120"/>
      <c r="AM15" s="1120"/>
      <c r="AN15" s="1121"/>
      <c r="AO15" s="284">
        <v>-422284</v>
      </c>
      <c r="AP15" s="284">
        <v>-2236</v>
      </c>
      <c r="AQ15" s="285">
        <v>-4078</v>
      </c>
      <c r="AR15" s="286">
        <v>-45.2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12792515</v>
      </c>
      <c r="AP16" s="284">
        <v>67742</v>
      </c>
      <c r="AQ16" s="285">
        <v>72328</v>
      </c>
      <c r="AR16" s="286">
        <v>-6.3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516</v>
      </c>
      <c r="AL21" s="1123"/>
      <c r="AM21" s="1123"/>
      <c r="AN21" s="1124"/>
      <c r="AO21" s="297">
        <v>6.1</v>
      </c>
      <c r="AP21" s="298">
        <v>7.03</v>
      </c>
      <c r="AQ21" s="299">
        <v>-0.93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517</v>
      </c>
      <c r="AL22" s="1123"/>
      <c r="AM22" s="1123"/>
      <c r="AN22" s="1124"/>
      <c r="AO22" s="302">
        <v>99.6</v>
      </c>
      <c r="AP22" s="303">
        <v>99.2</v>
      </c>
      <c r="AQ22" s="304">
        <v>0.4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518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499</v>
      </c>
      <c r="AP30" s="272"/>
      <c r="AQ30" s="273" t="s">
        <v>500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501</v>
      </c>
      <c r="AQ31" s="279" t="s">
        <v>502</v>
      </c>
      <c r="AR31" s="280" t="s">
        <v>503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521</v>
      </c>
      <c r="AL32" s="1131"/>
      <c r="AM32" s="1131"/>
      <c r="AN32" s="1132"/>
      <c r="AO32" s="312">
        <v>3182113</v>
      </c>
      <c r="AP32" s="312">
        <v>16851</v>
      </c>
      <c r="AQ32" s="313">
        <v>36026</v>
      </c>
      <c r="AR32" s="314">
        <v>-53.2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522</v>
      </c>
      <c r="AL33" s="1131"/>
      <c r="AM33" s="1131"/>
      <c r="AN33" s="1132"/>
      <c r="AO33" s="312" t="s">
        <v>508</v>
      </c>
      <c r="AP33" s="312" t="s">
        <v>508</v>
      </c>
      <c r="AQ33" s="313" t="s">
        <v>508</v>
      </c>
      <c r="AR33" s="314" t="s">
        <v>508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523</v>
      </c>
      <c r="AL34" s="1131"/>
      <c r="AM34" s="1131"/>
      <c r="AN34" s="1132"/>
      <c r="AO34" s="312" t="s">
        <v>508</v>
      </c>
      <c r="AP34" s="312" t="s">
        <v>508</v>
      </c>
      <c r="AQ34" s="313" t="s">
        <v>508</v>
      </c>
      <c r="AR34" s="314" t="s">
        <v>508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524</v>
      </c>
      <c r="AL35" s="1131"/>
      <c r="AM35" s="1131"/>
      <c r="AN35" s="1132"/>
      <c r="AO35" s="312">
        <v>664086</v>
      </c>
      <c r="AP35" s="312">
        <v>3517</v>
      </c>
      <c r="AQ35" s="313">
        <v>9412</v>
      </c>
      <c r="AR35" s="314">
        <v>-62.6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525</v>
      </c>
      <c r="AL36" s="1131"/>
      <c r="AM36" s="1131"/>
      <c r="AN36" s="1132"/>
      <c r="AO36" s="312">
        <v>37196</v>
      </c>
      <c r="AP36" s="312">
        <v>197</v>
      </c>
      <c r="AQ36" s="313">
        <v>651</v>
      </c>
      <c r="AR36" s="314">
        <v>-69.7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526</v>
      </c>
      <c r="AL37" s="1131"/>
      <c r="AM37" s="1131"/>
      <c r="AN37" s="1132"/>
      <c r="AO37" s="312">
        <v>137841</v>
      </c>
      <c r="AP37" s="312">
        <v>730</v>
      </c>
      <c r="AQ37" s="313">
        <v>496</v>
      </c>
      <c r="AR37" s="314">
        <v>47.2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527</v>
      </c>
      <c r="AL38" s="1134"/>
      <c r="AM38" s="1134"/>
      <c r="AN38" s="1135"/>
      <c r="AO38" s="315" t="s">
        <v>508</v>
      </c>
      <c r="AP38" s="315" t="s">
        <v>508</v>
      </c>
      <c r="AQ38" s="316">
        <v>0</v>
      </c>
      <c r="AR38" s="304" t="s">
        <v>508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528</v>
      </c>
      <c r="AL39" s="1134"/>
      <c r="AM39" s="1134"/>
      <c r="AN39" s="1135"/>
      <c r="AO39" s="312">
        <v>-1497210</v>
      </c>
      <c r="AP39" s="312">
        <v>-7928</v>
      </c>
      <c r="AQ39" s="313">
        <v>-5535</v>
      </c>
      <c r="AR39" s="314">
        <v>43.2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529</v>
      </c>
      <c r="AL40" s="1131"/>
      <c r="AM40" s="1131"/>
      <c r="AN40" s="1132"/>
      <c r="AO40" s="312">
        <v>-2269694</v>
      </c>
      <c r="AP40" s="312">
        <v>-12019</v>
      </c>
      <c r="AQ40" s="313">
        <v>-33207</v>
      </c>
      <c r="AR40" s="314">
        <v>-63.8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254332</v>
      </c>
      <c r="AP41" s="312">
        <v>1347</v>
      </c>
      <c r="AQ41" s="313">
        <v>7844</v>
      </c>
      <c r="AR41" s="314">
        <v>-82.8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499</v>
      </c>
      <c r="AN49" s="1127" t="s">
        <v>533</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534</v>
      </c>
      <c r="AO50" s="329" t="s">
        <v>535</v>
      </c>
      <c r="AP50" s="330" t="s">
        <v>536</v>
      </c>
      <c r="AQ50" s="331" t="s">
        <v>537</v>
      </c>
      <c r="AR50" s="332" t="s">
        <v>538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14137741</v>
      </c>
      <c r="AN51" s="334">
        <v>74741</v>
      </c>
      <c r="AO51" s="335">
        <v>-1.1000000000000001</v>
      </c>
      <c r="AP51" s="336">
        <v>48064</v>
      </c>
      <c r="AQ51" s="337">
        <v>-7.3</v>
      </c>
      <c r="AR51" s="338">
        <v>6.2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9422592</v>
      </c>
      <c r="AN52" s="342">
        <v>49814</v>
      </c>
      <c r="AO52" s="343">
        <v>2.2999999999999998</v>
      </c>
      <c r="AP52" s="344">
        <v>30373</v>
      </c>
      <c r="AQ52" s="345">
        <v>3.4</v>
      </c>
      <c r="AR52" s="346">
        <v>-1.1000000000000001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16722084</v>
      </c>
      <c r="AN53" s="334">
        <v>87905</v>
      </c>
      <c r="AO53" s="335">
        <v>17.600000000000001</v>
      </c>
      <c r="AP53" s="336">
        <v>56662</v>
      </c>
      <c r="AQ53" s="337">
        <v>17.899999999999999</v>
      </c>
      <c r="AR53" s="338">
        <v>-0.3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10358056</v>
      </c>
      <c r="AN54" s="342">
        <v>54451</v>
      </c>
      <c r="AO54" s="343">
        <v>9.3000000000000007</v>
      </c>
      <c r="AP54" s="344">
        <v>34709</v>
      </c>
      <c r="AQ54" s="345">
        <v>14.3</v>
      </c>
      <c r="AR54" s="346">
        <v>-5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14992618</v>
      </c>
      <c r="AN55" s="334">
        <v>78849</v>
      </c>
      <c r="AO55" s="335">
        <v>-10.3</v>
      </c>
      <c r="AP55" s="336">
        <v>60285</v>
      </c>
      <c r="AQ55" s="337">
        <v>6.4</v>
      </c>
      <c r="AR55" s="338">
        <v>-16.7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10392100</v>
      </c>
      <c r="AN56" s="342">
        <v>54654</v>
      </c>
      <c r="AO56" s="343">
        <v>0.4</v>
      </c>
      <c r="AP56" s="344">
        <v>36445</v>
      </c>
      <c r="AQ56" s="345">
        <v>5</v>
      </c>
      <c r="AR56" s="346">
        <v>-4.5999999999999996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8133548</v>
      </c>
      <c r="AN57" s="334">
        <v>42959</v>
      </c>
      <c r="AO57" s="335">
        <v>-45.5</v>
      </c>
      <c r="AP57" s="336">
        <v>52714</v>
      </c>
      <c r="AQ57" s="337">
        <v>-12.6</v>
      </c>
      <c r="AR57" s="338">
        <v>-32.9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5391312</v>
      </c>
      <c r="AN58" s="342">
        <v>28475</v>
      </c>
      <c r="AO58" s="343">
        <v>-47.9</v>
      </c>
      <c r="AP58" s="344">
        <v>29032</v>
      </c>
      <c r="AQ58" s="345">
        <v>-20.3</v>
      </c>
      <c r="AR58" s="346">
        <v>-27.6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8804362</v>
      </c>
      <c r="AN59" s="334">
        <v>46623</v>
      </c>
      <c r="AO59" s="335">
        <v>8.5</v>
      </c>
      <c r="AP59" s="336">
        <v>46001</v>
      </c>
      <c r="AQ59" s="337">
        <v>-12.7</v>
      </c>
      <c r="AR59" s="338">
        <v>21.2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6032038</v>
      </c>
      <c r="AN60" s="342">
        <v>31942</v>
      </c>
      <c r="AO60" s="343">
        <v>12.2</v>
      </c>
      <c r="AP60" s="344">
        <v>27974</v>
      </c>
      <c r="AQ60" s="345">
        <v>-3.6</v>
      </c>
      <c r="AR60" s="346">
        <v>15.8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12558071</v>
      </c>
      <c r="AN61" s="349">
        <v>66215</v>
      </c>
      <c r="AO61" s="350">
        <v>-6.2</v>
      </c>
      <c r="AP61" s="351">
        <v>52745</v>
      </c>
      <c r="AQ61" s="352">
        <v>-1.7</v>
      </c>
      <c r="AR61" s="338">
        <v>-4.5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8319220</v>
      </c>
      <c r="AN62" s="342">
        <v>43867</v>
      </c>
      <c r="AO62" s="343">
        <v>-4.7</v>
      </c>
      <c r="AP62" s="344">
        <v>31707</v>
      </c>
      <c r="AQ62" s="345">
        <v>-0.2</v>
      </c>
      <c r="AR62" s="346">
        <v>-4.5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cjeNMbg07tFSn8fczSrdOHvGZijSFgwo7vODd6140y5bitbiOVsHwsfDf6uQ4bXso4EZjjIIycTAr6FjcQZ1xg==" saltValue="AZhOR/RofPr8UsUQ5f+PK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547</v>
      </c>
    </row>
    <row r="121" spans="125:125" ht="13.5" hidden="1" customHeight="1" x14ac:dyDescent="0.15">
      <c r="DU121" s="259"/>
    </row>
  </sheetData>
  <sheetProtection algorithmName="SHA-512" hashValue="W+hLoOv/hfBXAF9g/4PsSSfIF49IpfkDoYFDkGaYEwFOxbM/23wEwsmfxphgxQQhGMHyTiGVesLhJ8bzdo2GYg==" saltValue="dJQFb02yn9QhBpN4bopK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548</v>
      </c>
    </row>
  </sheetData>
  <sheetProtection algorithmName="SHA-512" hashValue="Ejjs/m8QwLaSRpYQa/Grrlk18PFcKz8SLa+MYJ+I4kWtGTDo1rjGtDKqZuVtWMlbHiHpyYk4Pd5zLOaG+BHnqQ==" saltValue="gAxpOBgoH6lLkQ4afsWY+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39" t="s">
        <v>3</v>
      </c>
      <c r="D47" s="1139"/>
      <c r="E47" s="1140"/>
      <c r="F47" s="11">
        <v>13.83</v>
      </c>
      <c r="G47" s="12">
        <v>13.5</v>
      </c>
      <c r="H47" s="12">
        <v>18.12</v>
      </c>
      <c r="I47" s="12">
        <v>20.37</v>
      </c>
      <c r="J47" s="13">
        <v>20.45</v>
      </c>
    </row>
    <row r="48" spans="2:10" ht="57.75" customHeight="1" x14ac:dyDescent="0.15">
      <c r="B48" s="14"/>
      <c r="C48" s="1141" t="s">
        <v>4</v>
      </c>
      <c r="D48" s="1141"/>
      <c r="E48" s="1142"/>
      <c r="F48" s="15">
        <v>8.9700000000000006</v>
      </c>
      <c r="G48" s="16">
        <v>9.85</v>
      </c>
      <c r="H48" s="16">
        <v>10.220000000000001</v>
      </c>
      <c r="I48" s="16">
        <v>10.88</v>
      </c>
      <c r="J48" s="17">
        <v>9.58</v>
      </c>
    </row>
    <row r="49" spans="2:10" ht="57.75" customHeight="1" thickBot="1" x14ac:dyDescent="0.2">
      <c r="B49" s="18"/>
      <c r="C49" s="1143" t="s">
        <v>5</v>
      </c>
      <c r="D49" s="1143"/>
      <c r="E49" s="1144"/>
      <c r="F49" s="19">
        <v>1.65</v>
      </c>
      <c r="G49" s="20">
        <v>1.61</v>
      </c>
      <c r="H49" s="20">
        <v>4.88</v>
      </c>
      <c r="I49" s="20">
        <v>1.64</v>
      </c>
      <c r="J49" s="21" t="s">
        <v>554</v>
      </c>
    </row>
    <row r="50" spans="2:10" x14ac:dyDescent="0.15"/>
  </sheetData>
  <sheetProtection algorithmName="SHA-512" hashValue="GIG9Fk+KQzMHSLlxDxzMQWQGr78lLvjITBeEId4gNT4HdpeUhNY/lm+/605FOOr2P8WsPuLVAK9TShVimgtnJw==" saltValue="QJZFjBwiR2OmmHP9DGke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2024-03-22T02:45:20Z</cp:lastPrinted>
  <dcterms:created xsi:type="dcterms:W3CDTF">2024-02-05T01:48:49Z</dcterms:created>
  <dcterms:modified xsi:type="dcterms:W3CDTF">2024-03-22T05:35:33Z</dcterms:modified>
  <cp:category/>
</cp:coreProperties>
</file>