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FBA762AB-D0DD-447D-BAA7-9E3EACE70BE1}"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U37" i="10"/>
  <c r="C37" i="10"/>
  <c r="CO36" i="10"/>
  <c r="BW36" i="10"/>
  <c r="C36" i="10"/>
  <c r="CO35" i="10"/>
  <c r="BW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 r="BE36" i="10" s="1"/>
  <c r="BE37" i="10" s="1"/>
</calcChain>
</file>

<file path=xl/sharedStrings.xml><?xml version="1.0" encoding="utf-8"?>
<sst xmlns="http://schemas.openxmlformats.org/spreadsheetml/2006/main" count="1116" uniqueCount="599">
  <si>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</si>
  <si>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</si>
  <si>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</si>
  <si>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</si>
  <si>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</si>
  <si>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</si>
  <si>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</si>
  <si>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</si>
  <si>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</si>
  <si>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</si>
  <si>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</si>
  <si>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</si>
  <si>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</si>
  <si>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</si>
  <si>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</si>
  <si>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</si>
  <si>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</si>
  <si>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</si>
  <si>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</si>
  <si>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</si>
  <si>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</si>
  <si>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</si>
  <si>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</si>
  <si>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</si>
  <si>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</si>
  <si>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</si>
  <si>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</si>
  <si>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</si>
  <si>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</si>
  <si>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</si>
  <si>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</si>
  <si>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</si>
  <si>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</si>
  <si>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</si>
  <si>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</si>
  <si>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</si>
  <si>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</si>
  <si>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</si>
  <si>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</si>
  <si>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</si>
  <si>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</si>
  <si>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</si>
  <si>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</si>
  <si>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</si>
  <si>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</si>
  <si>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</si>
  <si>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</si>
  <si>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</si>
  <si>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</si>
  <si>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</si>
  <si>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</si>
  <si>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</si>
  <si>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</si>
  <si>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</si>
  <si>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</si>
  <si>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</si>
  <si>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</si>
  <si>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</si>
  <si>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</si>
  <si>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</si>
  <si>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</si>
  <si>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</si>
  <si>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</si>
  <si>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</si>
  <si>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</si>
  <si>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</si>
  <si>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</si>
  <si>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</si>
  <si>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</si>
  <si>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</si>
  <si>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</si>
  <si>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</si>
  <si>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</si>
  <si>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</si>
  <si>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</si>
  <si>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</si>
  <si>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</si>
  <si>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</si>
  <si>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</si>
  <si>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</si>
  <si>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</si>
  <si>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</si>
  <si>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</si>
  <si>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</si>
  <si>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</si>
  <si>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</si>
  <si>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</si>
  <si>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</si>
  <si>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</si>
  <si>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</si>
  <si>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</si>
  <si>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</si>
  <si>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</si>
  <si>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</si>
  <si>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</si>
  <si>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</si>
  <si>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</si>
  <si>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</si>
  <si>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</si>
  <si>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</si>
  <si>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小牧市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</si>
  <si>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</si>
  <si>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</si>
  <si>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</si>
  <si>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</si>
  <si>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</si>
  <si>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</si>
  <si>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</si>
  <si>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</si>
  <si>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</si>
  <si>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</si>
  <si>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</si>
  <si>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</si>
  <si>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</si>
  <si>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</si>
  <si>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</si>
  <si>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</si>
  <si>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</si>
  <si>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</si>
  <si>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</si>
  <si>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</si>
  <si>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</si>
  <si>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</si>
  <si>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</si>
  <si>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</si>
  <si>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</si>
  <si>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</si>
  <si>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</si>
  <si>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</si>
  <si>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</si>
  <si>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</si>
  <si>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</si>
  <si>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</si>
  <si>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</si>
  <si>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</si>
  <si>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</si>
  <si>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</si>
  <si>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</si>
  <si>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</si>
  <si>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</si>
  <si>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</si>
  <si>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</si>
  <si>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</si>
  <si>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</si>
  <si>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</si>
  <si>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</si>
  <si>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</si>
  <si>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</si>
  <si>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</si>
  <si>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</si>
  <si>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</si>
  <si>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</si>
  <si>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</si>
  <si>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</si>
  <si>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</si>
  <si>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</si>
  <si>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</si>
  <si>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</si>
  <si>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</si>
  <si>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</si>
  <si>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</si>
  <si>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</si>
  <si>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</si>
  <si>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</si>
  <si>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</si>
  <si>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</si>
  <si>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</si>
  <si>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</si>
  <si>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</si>
  <si>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</si>
  <si>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</si>
  <si>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</si>
  <si>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</si>
  <si>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</si>
  <si>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</si>
  <si>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</si>
  <si>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</si>
  <si>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</si>
  <si>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</si>
  <si>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</si>
  <si>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</si>
  <si>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</si>
  <si>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</si>
  <si>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</si>
  <si>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</si>
  <si>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</si>
  <si>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</si>
  <si>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</si>
  <si>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</si>
  <si>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</si>
  <si>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</si>
  <si>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</si>
  <si>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</si>
  <si>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</si>
  <si>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</si>
  <si>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</si>
  <si>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</si>
  <si>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</si>
  <si>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</si>
  <si>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</si>
  <si>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</si>
  <si>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</si>
  <si>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</si>
  <si>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</si>
  <si>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</si>
  <si>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</si>
  <si>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</si>
  <si>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</si>
  <si>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</si>
  <si>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</si>
  <si>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</si>
  <si>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</si>
  <si>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</si>
  <si>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</si>
  <si>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</si>
  <si>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</si>
  <si>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</si>
  <si>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</si>
  <si>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</si>
  <si>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</si>
  <si>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</si>
  <si>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愛知県小牧市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</si>
  <si>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</si>
  <si>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</si>
  <si>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</si>
  <si>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</si>
  <si>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</si>
  <si>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</si>
  <si>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</si>
  <si>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</si>
  <si>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</si>
  <si>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</si>
  <si>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</si>
  <si>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</si>
  <si>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</si>
  <si>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</si>
  <si>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</si>
  <si>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</si>
  <si>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</si>
  <si>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</si>
  <si>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</si>
  <si>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</si>
  <si>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</si>
  <si>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</si>
  <si>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</si>
  <si>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</si>
  <si>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</si>
  <si>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</si>
  <si>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</si>
  <si>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</si>
  <si>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</si>
  <si>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</si>
  <si>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</si>
  <si>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</si>
  <si>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</si>
  <si>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</si>
  <si>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</si>
  <si>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</si>
  <si>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</si>
  <si>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</si>
  <si>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</si>
  <si>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</si>
  <si>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</si>
  <si>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</si>
  <si>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</si>
  <si>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</si>
  <si>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</si>
  <si>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</si>
  <si>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</si>
  <si>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</si>
  <si>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</si>
  <si>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</si>
  <si>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</si>
  <si>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</si>
  <si>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</si>
  <si>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</si>
  <si>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</si>
  <si>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</si>
  <si>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</si>
  <si>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</si>
  <si>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</si>
  <si>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</si>
  <si>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</si>
  <si>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</si>
  <si>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</si>
  <si>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</si>
  <si>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</si>
  <si>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</si>
  <si>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</si>
  <si>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</si>
  <si>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</si>
  <si>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</si>
  <si>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</si>
  <si>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</si>
  <si>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</si>
  <si>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</si>
  <si>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</si>
  <si>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</si>
  <si>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</si>
  <si>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</si>
  <si>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</si>
  <si>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</si>
  <si>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</si>
  <si>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</si>
  <si>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</si>
  <si>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</si>
  <si>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</si>
  <si>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</si>
  <si>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</si>
  <si>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</si>
  <si>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</si>
  <si>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</si>
  <si>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</si>
  <si>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</si>
  <si>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</si>
  <si>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</si>
  <si>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</si>
  <si>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</si>
  <si>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</si>
  <si>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</si>
  <si>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</si>
  <si>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</si>
  <si>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</si>
  <si>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</si>
  <si>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</si>
  <si>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</si>
  <si>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</si>
  <si>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</si>
  <si>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</si>
  <si>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</si>
  <si>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</si>
  <si>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</si>
  <si>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</si>
  <si>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</si>
  <si>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</si>
  <si>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</si>
  <si>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</si>
  <si>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</si>
  <si>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</si>
  <si>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</si>
  <si>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</si>
  <si>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</si>
  <si>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</si>
  <si>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</si>
  <si>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</si>
  <si>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</si>
  <si>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</si>
  <si>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</si>
  <si>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</si>
  <si>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</si>
  <si>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</si>
  <si>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</si>
  <si>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</si>
  <si>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</si>
  <si>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</si>
  <si>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</si>
  <si>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</si>
  <si>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</si>
  <si>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</si>
  <si>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</si>
  <si>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</si>
  <si>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</si>
  <si>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</si>
  <si>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</si>
  <si>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</si>
  <si>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</si>
  <si>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</si>
  <si>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</si>
  <si>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</si>
  <si>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</si>
  <si>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</si>
  <si>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</si>
  <si>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</si>
  <si>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</si>
  <si>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愛知県小牧市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</si>
  <si>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</si>
  <si>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</si>
  <si>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</si>
  <si>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</si>
  <si>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</si>
  <si>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</si>
  <si>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</si>
  <si>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</si>
  <si>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</si>
  <si>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</si>
  <si>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</si>
  <si>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</si>
  <si>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</si>
  <si>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</si>
  <si>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</si>
  <si>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</si>
  <si>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</si>
  <si>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</si>
  <si>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</si>
  <si>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</si>
  <si>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</si>
  <si>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</si>
  <si>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</si>
  <si>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</si>
  <si>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</si>
  <si>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</si>
  <si>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</si>
  <si>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</si>
  <si>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</si>
  <si>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</si>
  <si>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</si>
  <si>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</si>
  <si>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</si>
  <si>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</si>
  <si>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</si>
  <si>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</si>
  <si>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</si>
  <si>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病院事業会計</t>
    <phoneticPr fontId="5"/>
  </si>
  <si>
    <t>法適用企業</t>
    <phoneticPr fontId="5"/>
  </si>
  <si>
    <t>水道事業会計</t>
    <phoneticPr fontId="5"/>
  </si>
  <si>
    <t>下水道事業会計</t>
    <phoneticPr fontId="5"/>
  </si>
  <si>
    <t>尾張都市計画事業小牧文津土地区画整理事業特別会計</t>
    <phoneticPr fontId="5"/>
  </si>
  <si>
    <t>法非適用企業</t>
    <phoneticPr fontId="5"/>
  </si>
  <si>
    <t>尾張都市計画事業小牧岩崎山前土地区画整理事業特別会計</t>
    <phoneticPr fontId="5"/>
  </si>
  <si>
    <t>尾張都市計画事業小牧南土地区画整理事業特別会計</t>
    <phoneticPr fontId="5"/>
  </si>
  <si>
    <t>尾張都市計画事業小牧本庄土地区画整理事業特別会計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</si>
  <si>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</si>
  <si>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</si>
  <si>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</si>
  <si>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</si>
  <si>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</si>
  <si>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</si>
  <si>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</si>
  <si>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</si>
  <si>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</si>
  <si>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</si>
  <si>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</si>
  <si>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</si>
  <si>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</si>
  <si>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</si>
  <si>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</si>
  <si>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</si>
  <si>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</si>
  <si>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</si>
  <si>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</si>
  <si>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</si>
  <si>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</si>
  <si>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</si>
  <si>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</si>
  <si>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</si>
  <si>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</si>
  <si>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</si>
  <si>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</si>
  <si>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</si>
  <si>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</si>
  <si>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</si>
  <si>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</si>
  <si>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</si>
  <si>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</si>
  <si>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</si>
  <si>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</si>
  <si>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</si>
  <si>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</si>
  <si>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</si>
  <si>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</si>
  <si>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</si>
  <si>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</si>
  <si>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</si>
  <si>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</si>
  <si>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</si>
  <si>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</si>
  <si>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</si>
  <si>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</si>
  <si>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</si>
  <si>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</si>
  <si>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</si>
  <si>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</si>
  <si>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</si>
  <si>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</si>
  <si>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</si>
  <si>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</si>
  <si>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</si>
  <si>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</si>
  <si>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</si>
  <si>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</si>
  <si>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</si>
  <si>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</si>
  <si>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</si>
  <si>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</si>
  <si>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</si>
  <si>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</si>
  <si>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</si>
  <si>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</si>
  <si>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</si>
  <si>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</si>
  <si>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</si>
  <si>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</si>
  <si>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</si>
  <si>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</si>
  <si>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</si>
  <si>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</si>
  <si>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</si>
  <si>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</si>
  <si>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</si>
  <si>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</si>
  <si>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</si>
  <si>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</si>
  <si>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</si>
  <si>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</si>
  <si>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</si>
  <si>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</si>
  <si>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</si>
  <si>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</si>
  <si>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</si>
  <si>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</si>
  <si>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</si>
  <si>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</si>
  <si>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</si>
  <si>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</si>
  <si>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</si>
  <si>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</si>
  <si>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</si>
  <si>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</si>
  <si>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</si>
  <si>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</si>
  <si>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</si>
  <si>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</si>
  <si>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</si>
  <si>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</si>
  <si>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</si>
  <si>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</si>
  <si>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</si>
  <si>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</si>
  <si>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</si>
  <si>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</si>
  <si>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</si>
  <si>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</si>
  <si>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</si>
  <si>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</si>
  <si>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</si>
  <si>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</si>
  <si>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</si>
  <si>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</si>
  <si>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</si>
  <si>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</si>
  <si>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</si>
  <si>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</si>
  <si>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</si>
  <si>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</si>
  <si>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</si>
  <si>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</si>
  <si>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</si>
  <si>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</si>
  <si>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</si>
  <si>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</si>
  <si>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</si>
  <si>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</si>
  <si>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</si>
  <si>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</si>
  <si>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</si>
  <si>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</si>
  <si>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</si>
  <si>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</si>
  <si>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</si>
  <si>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</si>
  <si>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</si>
  <si>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</si>
  <si>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</si>
  <si>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</si>
  <si>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</si>
  <si>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2.74</t>
  </si>
  <si>
    <t>▲ 3.19</t>
  </si>
  <si>
    <t>病院事業会計</t>
  </si>
  <si>
    <t>水道事業会計</t>
  </si>
  <si>
    <t>一般会計</t>
  </si>
  <si>
    <t>下水道事業会計</t>
  </si>
  <si>
    <t>介護保険事業特別会計</t>
  </si>
  <si>
    <t>尾張都市計画事業小牧岩崎山前土地区画整理事業特別会計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</si>
  <si>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</si>
  <si>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</si>
  <si>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</si>
  <si>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</si>
  <si>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</si>
  <si>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</si>
  <si>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</si>
  <si>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</si>
  <si>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</si>
  <si>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</si>
  <si>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</si>
  <si>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尾張東部火葬場管理組合</t>
    <rPh sb="0" eb="2">
      <t>オワリ</t>
    </rPh>
    <rPh sb="2" eb="4">
      <t>トウブ</t>
    </rPh>
    <rPh sb="4" eb="7">
      <t>カソウバ</t>
    </rPh>
    <rPh sb="7" eb="9">
      <t>カンリ</t>
    </rPh>
    <rPh sb="9" eb="11">
      <t>クミアイ</t>
    </rPh>
    <phoneticPr fontId="2"/>
  </si>
  <si>
    <t>春日井小牧看護専門学校管理組合</t>
    <rPh sb="0" eb="3">
      <t>カスガイ</t>
    </rPh>
    <rPh sb="3" eb="5">
      <t>コマキ</t>
    </rPh>
    <rPh sb="5" eb="7">
      <t>カンゴ</t>
    </rPh>
    <rPh sb="7" eb="9">
      <t>センモン</t>
    </rPh>
    <rPh sb="9" eb="11">
      <t>ガッコウ</t>
    </rPh>
    <rPh sb="11" eb="13">
      <t>カンリ</t>
    </rPh>
    <rPh sb="13" eb="15">
      <t>クミアイ</t>
    </rPh>
    <phoneticPr fontId="2"/>
  </si>
  <si>
    <t>小牧岩倉衛生組合</t>
    <rPh sb="0" eb="2">
      <t>コマキ</t>
    </rPh>
    <rPh sb="2" eb="4">
      <t>イワクラ</t>
    </rPh>
    <rPh sb="4" eb="6">
      <t>エイセイ</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</si>
  <si>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</si>
  <si>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</si>
  <si>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小牧都市開発㈱</t>
    <rPh sb="0" eb="2">
      <t>コマキ</t>
    </rPh>
    <rPh sb="2" eb="4">
      <t>トシ</t>
    </rPh>
    <rPh sb="4" eb="6">
      <t>カイハツ</t>
    </rPh>
    <phoneticPr fontId="2"/>
  </si>
  <si>
    <t>小牧市土地開発公社</t>
    <rPh sb="0" eb="3">
      <t>コマキシ</t>
    </rPh>
    <rPh sb="3" eb="5">
      <t>トチ</t>
    </rPh>
    <rPh sb="5" eb="7">
      <t>カイハツ</t>
    </rPh>
    <rPh sb="7" eb="9">
      <t>コウシャ</t>
    </rPh>
    <phoneticPr fontId="2"/>
  </si>
  <si>
    <t>（一財）小牧市スポーツ協会</t>
    <rPh sb="1" eb="3">
      <t>イチザイ</t>
    </rPh>
    <rPh sb="4" eb="7">
      <t>コマキシ</t>
    </rPh>
    <rPh sb="11" eb="13">
      <t>キョウカイ</t>
    </rPh>
    <phoneticPr fontId="2"/>
  </si>
  <si>
    <t>（一財）小牧市民文化財団</t>
    <rPh sb="1" eb="3">
      <t>イチザイ</t>
    </rPh>
    <rPh sb="4" eb="8">
      <t>コマキシミン</t>
    </rPh>
    <rPh sb="8" eb="10">
      <t>ブンカ</t>
    </rPh>
    <rPh sb="10" eb="12">
      <t>ザイダン</t>
    </rPh>
    <phoneticPr fontId="2"/>
  </si>
  <si>
    <t>都市基盤整備基金</t>
  </si>
  <si>
    <t>次世代教育環境整備基金</t>
  </si>
  <si>
    <t>社会福祉基金</t>
  </si>
  <si>
    <t>スポーツ振興基金</t>
  </si>
  <si>
    <t>こども夢・チャレンジ基金</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</si>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</sst>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B5A6-4751-9EB2-F18C7C2ABB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43159</c:v>
                </c:pt>
                <c:pt idx="1">
                  <c:v>36156</c:v>
                </c:pt>
                <c:pt idx="2">
                  <c:v>76996</c:v>
                </c:pt>
                <c:pt idx="3">
                  <c:v>49428</c:v>
                </c:pt>
                <c:pt idx="4">
                  <c:v>39012</c:v>
                </c:pt>
              </c:numCache>
            </c:numRef>
          </c:val>
          <c:smooth val="0"/>
          <c:extLst>
            <c:ext xmlns:c16="http://schemas.microsoft.com/office/drawing/2014/chart" uri="{C3380CC4-5D6E-409C-BE32-E72D297353CC}">
              <c16:uniqueId val="{00000001-B5A6-4751-9EB2-F18C7C2ABBA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5.19</c:v>
                </c:pt>
                <c:pt idx="1">
                  <c:v>6.65</c:v>
                </c:pt>
                <c:pt idx="2">
                  <c:v>4.3099999999999996</c:v>
                </c:pt>
                <c:pt idx="3">
                  <c:v>4.8099999999999996</c:v>
                </c:pt>
                <c:pt idx="4">
                  <c:v>6.76</c:v>
                </c:pt>
              </c:numCache>
            </c:numRef>
          </c:val>
          <c:extLst>
            <c:ext xmlns:c16="http://schemas.microsoft.com/office/drawing/2014/chart" uri="{C3380CC4-5D6E-409C-BE32-E72D297353CC}">
              <c16:uniqueId val="{00000000-3D6D-4A97-BD00-C597C714D6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21.13</c:v>
                </c:pt>
                <c:pt idx="1">
                  <c:v>20.52</c:v>
                </c:pt>
                <c:pt idx="2">
                  <c:v>18.739999999999998</c:v>
                </c:pt>
                <c:pt idx="3">
                  <c:v>20.309999999999999</c:v>
                </c:pt>
                <c:pt idx="4">
                  <c:v>18.23</c:v>
                </c:pt>
              </c:numCache>
            </c:numRef>
          </c:val>
          <c:extLst>
            <c:ext xmlns:c16="http://schemas.microsoft.com/office/drawing/2014/chart" uri="{C3380CC4-5D6E-409C-BE32-E72D297353CC}">
              <c16:uniqueId val="{00000001-3D6D-4A97-BD00-C597C714D6B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-2.74</c:v>
                </c:pt>
                <c:pt idx="1">
                  <c:v>1.62</c:v>
                </c:pt>
                <c:pt idx="2">
                  <c:v>-3.19</c:v>
                </c:pt>
                <c:pt idx="3">
                  <c:v>0.17</c:v>
                </c:pt>
                <c:pt idx="4">
                  <c:v>1.06</c:v>
                </c:pt>
              </c:numCache>
            </c:numRef>
          </c:val>
          <c:smooth val="0"/>
          <c:extLst>
            <c:ext xmlns:c16="http://schemas.microsoft.com/office/drawing/2014/chart" uri="{C3380CC4-5D6E-409C-BE32-E72D297353CC}">
              <c16:uniqueId val="{00000002-3D6D-4A97-BD00-C597C714D6B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0.87</c:v>
                </c:pt>
                <c:pt idx="2">
                  <c:v>#N/A</c:v>
                </c:pt>
                <c:pt idx="3">
                  <c:v>0.06</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0-9693-4F0C-864F-85C9F8C86A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693-4F0C-864F-85C9F8C86A8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0.03</c:v>
                </c:pt>
                <c:pt idx="8">
                  <c:v>#N/A</c:v>
                </c:pt>
                <c:pt idx="9">
                  <c:v>0.04</c:v>
                </c:pt>
              </c:numCache>
            </c:numRef>
          </c:val>
          <c:extLst>
            <c:ext xmlns:c16="http://schemas.microsoft.com/office/drawing/2014/chart" uri="{C3380CC4-5D6E-409C-BE32-E72D297353CC}">
              <c16:uniqueId val="{00000002-9693-4F0C-864F-85C9F8C86A8A}"/>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0.04</c:v>
                </c:pt>
                <c:pt idx="4">
                  <c:v>#N/A</c:v>
                </c:pt>
                <c:pt idx="5">
                  <c:v>0.04</c:v>
                </c:pt>
                <c:pt idx="6">
                  <c:v>#N/A</c:v>
                </c:pt>
                <c:pt idx="7">
                  <c:v>7.0000000000000007E-2</c:v>
                </c:pt>
                <c:pt idx="8">
                  <c:v>#N/A</c:v>
                </c:pt>
                <c:pt idx="9">
                  <c:v>0.04</c:v>
                </c:pt>
              </c:numCache>
            </c:numRef>
          </c:val>
          <c:extLst>
            <c:ext xmlns:c16="http://schemas.microsoft.com/office/drawing/2014/chart" uri="{C3380CC4-5D6E-409C-BE32-E72D297353CC}">
              <c16:uniqueId val="{00000003-9693-4F0C-864F-85C9F8C86A8A}"/>
            </c:ext>
          </c:extLst>
        </c:ser>
        <c:ser>
          <c:idx val="4"/>
          <c:order val="4"/>
          <c:tx>
            <c:strRef>
              <c:f>データシート!$A$31</c:f>
              <c:strCache>
                <c:ptCount val="1"/>
                <c:pt idx="0">
                  <c:v>尾張都市計画事業小牧岩崎山前土地区画整理事業特別会計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0.17</c:v>
                </c:pt>
                <c:pt idx="4">
                  <c:v>#N/A</c:v>
                </c:pt>
                <c:pt idx="5">
                  <c:v>0.05</c:v>
                </c:pt>
                <c:pt idx="6">
                  <c:v>#N/A</c:v>
                </c:pt>
                <c:pt idx="7">
                  <c:v>0.01</c:v>
                </c:pt>
                <c:pt idx="8">
                  <c:v>#N/A</c:v>
                </c:pt>
                <c:pt idx="9">
                  <c:v>0.04</c:v>
                </c:pt>
              </c:numCache>
            </c:numRef>
          </c:val>
          <c:extLst>
            <c:ext xmlns:c16="http://schemas.microsoft.com/office/drawing/2014/chart" uri="{C3380CC4-5D6E-409C-BE32-E72D297353CC}">
              <c16:uniqueId val="{00000004-9693-4F0C-864F-85C9F8C86A8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0.52</c:v>
                </c:pt>
                <c:pt idx="2">
                  <c:v>#N/A</c:v>
                </c:pt>
                <c:pt idx="3">
                  <c:v>0.34</c:v>
                </c:pt>
                <c:pt idx="4">
                  <c:v>#N/A</c:v>
                </c:pt>
                <c:pt idx="5">
                  <c:v>0.37</c:v>
                </c:pt>
                <c:pt idx="6">
                  <c:v>#N/A</c:v>
                </c:pt>
                <c:pt idx="7">
                  <c:v>0.38</c:v>
                </c:pt>
                <c:pt idx="8">
                  <c:v>#N/A</c:v>
                </c:pt>
                <c:pt idx="9">
                  <c:v>0.28999999999999998</c:v>
                </c:pt>
              </c:numCache>
            </c:numRef>
          </c:val>
          <c:extLst>
            <c:ext xmlns:c16="http://schemas.microsoft.com/office/drawing/2014/chart" uri="{C3380CC4-5D6E-409C-BE32-E72D297353CC}">
              <c16:uniqueId val="{00000005-9693-4F0C-864F-85C9F8C86A8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0.27</c:v>
                </c:pt>
                <c:pt idx="4">
                  <c:v>#N/A</c:v>
                </c:pt>
                <c:pt idx="5">
                  <c:v>0.26</c:v>
                </c:pt>
                <c:pt idx="6">
                  <c:v>#N/A</c:v>
                </c:pt>
                <c:pt idx="7">
                  <c:v>0.31</c:v>
                </c:pt>
                <c:pt idx="8">
                  <c:v>#N/A</c:v>
                </c:pt>
                <c:pt idx="9">
                  <c:v>0.36</c:v>
                </c:pt>
              </c:numCache>
            </c:numRef>
          </c:val>
          <c:extLst>
            <c:ext xmlns:c16="http://schemas.microsoft.com/office/drawing/2014/chart" uri="{C3380CC4-5D6E-409C-BE32-E72D297353CC}">
              <c16:uniqueId val="{00000006-9693-4F0C-864F-85C9F8C86A8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5.19</c:v>
                </c:pt>
                <c:pt idx="2">
                  <c:v>#N/A</c:v>
                </c:pt>
                <c:pt idx="3">
                  <c:v>6.64</c:v>
                </c:pt>
                <c:pt idx="4">
                  <c:v>#N/A</c:v>
                </c:pt>
                <c:pt idx="5">
                  <c:v>4.3099999999999996</c:v>
                </c:pt>
                <c:pt idx="6">
                  <c:v>#N/A</c:v>
                </c:pt>
                <c:pt idx="7">
                  <c:v>4.8</c:v>
                </c:pt>
                <c:pt idx="8">
                  <c:v>#N/A</c:v>
                </c:pt>
                <c:pt idx="9">
                  <c:v>6.75</c:v>
                </c:pt>
              </c:numCache>
            </c:numRef>
          </c:val>
          <c:extLst>
            <c:ext xmlns:c16="http://schemas.microsoft.com/office/drawing/2014/chart" uri="{C3380CC4-5D6E-409C-BE32-E72D297353CC}">
              <c16:uniqueId val="{00000007-9693-4F0C-864F-85C9F8C86A8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16.52</c:v>
                </c:pt>
                <c:pt idx="2">
                  <c:v>#N/A</c:v>
                </c:pt>
                <c:pt idx="3">
                  <c:v>16.05</c:v>
                </c:pt>
                <c:pt idx="4">
                  <c:v>#N/A</c:v>
                </c:pt>
                <c:pt idx="5">
                  <c:v>15.61</c:v>
                </c:pt>
                <c:pt idx="6">
                  <c:v>#N/A</c:v>
                </c:pt>
                <c:pt idx="7">
                  <c:v>16.66</c:v>
                </c:pt>
                <c:pt idx="8">
                  <c:v>#N/A</c:v>
                </c:pt>
                <c:pt idx="9">
                  <c:v>11.55</c:v>
                </c:pt>
              </c:numCache>
            </c:numRef>
          </c:val>
          <c:extLst>
            <c:ext xmlns:c16="http://schemas.microsoft.com/office/drawing/2014/chart" uri="{C3380CC4-5D6E-409C-BE32-E72D297353CC}">
              <c16:uniqueId val="{00000008-9693-4F0C-864F-85C9F8C86A8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51.78</c:v>
                </c:pt>
                <c:pt idx="2">
                  <c:v>#N/A</c:v>
                </c:pt>
                <c:pt idx="3">
                  <c:v>42.17</c:v>
                </c:pt>
                <c:pt idx="4">
                  <c:v>#N/A</c:v>
                </c:pt>
                <c:pt idx="5">
                  <c:v>37.04</c:v>
                </c:pt>
                <c:pt idx="6">
                  <c:v>#N/A</c:v>
                </c:pt>
                <c:pt idx="7">
                  <c:v>37.39</c:v>
                </c:pt>
                <c:pt idx="8">
                  <c:v>#N/A</c:v>
                </c:pt>
                <c:pt idx="9">
                  <c:v>38.049999999999997</c:v>
                </c:pt>
              </c:numCache>
            </c:numRef>
          </c:val>
          <c:extLst>
            <c:ext xmlns:c16="http://schemas.microsoft.com/office/drawing/2014/chart" uri="{C3380CC4-5D6E-409C-BE32-E72D297353CC}">
              <c16:uniqueId val="{00000009-9693-4F0C-864F-85C9F8C86A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3752</c:v>
                </c:pt>
                <c:pt idx="5">
                  <c:v>3790</c:v>
                </c:pt>
                <c:pt idx="8">
                  <c:v>3580</c:v>
                </c:pt>
                <c:pt idx="11">
                  <c:v>2981</c:v>
                </c:pt>
                <c:pt idx="14">
                  <c:v>2915</c:v>
                </c:pt>
              </c:numCache>
            </c:numRef>
          </c:val>
          <c:extLst>
            <c:ext xmlns:c16="http://schemas.microsoft.com/office/drawing/2014/chart" uri="{C3380CC4-5D6E-409C-BE32-E72D297353CC}">
              <c16:uniqueId val="{00000000-44BD-4BCB-B1C9-0C7A0626F9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BD-4BCB-B1C9-0C7A0626F9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4BD-4BCB-B1C9-0C7A0626F9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431</c:v>
                </c:pt>
                <c:pt idx="3">
                  <c:v>431</c:v>
                </c:pt>
                <c:pt idx="6">
                  <c:v>441</c:v>
                </c:pt>
                <c:pt idx="9">
                  <c:v>462</c:v>
                </c:pt>
                <c:pt idx="12">
                  <c:v>478</c:v>
                </c:pt>
              </c:numCache>
            </c:numRef>
          </c:val>
          <c:extLst>
            <c:ext xmlns:c16="http://schemas.microsoft.com/office/drawing/2014/chart" uri="{C3380CC4-5D6E-409C-BE32-E72D297353CC}">
              <c16:uniqueId val="{00000003-44BD-4BCB-B1C9-0C7A0626F9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1337</c:v>
                </c:pt>
                <c:pt idx="3">
                  <c:v>2000</c:v>
                </c:pt>
                <c:pt idx="6">
                  <c:v>1822</c:v>
                </c:pt>
                <c:pt idx="9">
                  <c:v>1874</c:v>
                </c:pt>
                <c:pt idx="12">
                  <c:v>1640</c:v>
                </c:pt>
              </c:numCache>
            </c:numRef>
          </c:val>
          <c:extLst>
            <c:ext xmlns:c16="http://schemas.microsoft.com/office/drawing/2014/chart" uri="{C3380CC4-5D6E-409C-BE32-E72D297353CC}">
              <c16:uniqueId val="{00000004-44BD-4BCB-B1C9-0C7A0626F9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BD-4BCB-B1C9-0C7A0626F9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BD-4BCB-B1C9-0C7A0626F9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1811</c:v>
                </c:pt>
                <c:pt idx="3">
                  <c:v>1623</c:v>
                </c:pt>
                <c:pt idx="6">
                  <c:v>1269</c:v>
                </c:pt>
                <c:pt idx="9">
                  <c:v>1191</c:v>
                </c:pt>
                <c:pt idx="12">
                  <c:v>1019</c:v>
                </c:pt>
              </c:numCache>
            </c:numRef>
          </c:val>
          <c:extLst>
            <c:ext xmlns:c16="http://schemas.microsoft.com/office/drawing/2014/chart" uri="{C3380CC4-5D6E-409C-BE32-E72D297353CC}">
              <c16:uniqueId val="{00000007-44BD-4BCB-B1C9-0C7A0626F9A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-173</c:v>
                </c:pt>
                <c:pt idx="2">
                  <c:v>#N/A</c:v>
                </c:pt>
                <c:pt idx="3">
                  <c:v>#N/A</c:v>
                </c:pt>
                <c:pt idx="4">
                  <c:v>264</c:v>
                </c:pt>
                <c:pt idx="5">
                  <c:v>#N/A</c:v>
                </c:pt>
                <c:pt idx="6">
                  <c:v>#N/A</c:v>
                </c:pt>
                <c:pt idx="7">
                  <c:v>-48</c:v>
                </c:pt>
                <c:pt idx="8">
                  <c:v>#N/A</c:v>
                </c:pt>
                <c:pt idx="9">
                  <c:v>#N/A</c:v>
                </c:pt>
                <c:pt idx="10">
                  <c:v>546</c:v>
                </c:pt>
                <c:pt idx="11">
                  <c:v>#N/A</c:v>
                </c:pt>
                <c:pt idx="12">
                  <c:v>#N/A</c:v>
                </c:pt>
                <c:pt idx="13">
                  <c:v>222</c:v>
                </c:pt>
                <c:pt idx="14">
                  <c:v>#N/A</c:v>
                </c:pt>
              </c:numCache>
            </c:numRef>
          </c:val>
          <c:smooth val="0"/>
          <c:extLst>
            <c:ext xmlns:c16="http://schemas.microsoft.com/office/drawing/2014/chart" uri="{C3380CC4-5D6E-409C-BE32-E72D297353CC}">
              <c16:uniqueId val="{00000008-44BD-4BCB-B1C9-0C7A0626F9A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24339</c:v>
                </c:pt>
                <c:pt idx="5">
                  <c:v>22514</c:v>
                </c:pt>
                <c:pt idx="8">
                  <c:v>21440</c:v>
                </c:pt>
                <c:pt idx="11">
                  <c:v>20298</c:v>
                </c:pt>
                <c:pt idx="14">
                  <c:v>18716</c:v>
                </c:pt>
              </c:numCache>
            </c:numRef>
          </c:val>
          <c:extLst>
            <c:ext xmlns:c16="http://schemas.microsoft.com/office/drawing/2014/chart" uri="{C3380CC4-5D6E-409C-BE32-E72D297353CC}">
              <c16:uniqueId val="{00000000-9D41-4898-AD06-B7104EE86D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8368</c:v>
                </c:pt>
                <c:pt idx="5">
                  <c:v>8329</c:v>
                </c:pt>
                <c:pt idx="8">
                  <c:v>7992</c:v>
                </c:pt>
                <c:pt idx="11">
                  <c:v>7890</c:v>
                </c:pt>
                <c:pt idx="14">
                  <c:v>7498</c:v>
                </c:pt>
              </c:numCache>
            </c:numRef>
          </c:val>
          <c:extLst>
            <c:ext xmlns:c16="http://schemas.microsoft.com/office/drawing/2014/chart" uri="{C3380CC4-5D6E-409C-BE32-E72D297353CC}">
              <c16:uniqueId val="{00000001-9D41-4898-AD06-B7104EE86D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26187</c:v>
                </c:pt>
                <c:pt idx="5">
                  <c:v>26734</c:v>
                </c:pt>
                <c:pt idx="8">
                  <c:v>24417</c:v>
                </c:pt>
                <c:pt idx="11">
                  <c:v>25504</c:v>
                </c:pt>
                <c:pt idx="14">
                  <c:v>24684</c:v>
                </c:pt>
              </c:numCache>
            </c:numRef>
          </c:val>
          <c:extLst>
            <c:ext xmlns:c16="http://schemas.microsoft.com/office/drawing/2014/chart" uri="{C3380CC4-5D6E-409C-BE32-E72D297353CC}">
              <c16:uniqueId val="{00000002-9D41-4898-AD06-B7104EE86D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41-4898-AD06-B7104EE86D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41-4898-AD06-B7104EE86D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79</c:v>
                </c:pt>
                <c:pt idx="12">
                  <c:v>0</c:v>
                </c:pt>
              </c:numCache>
            </c:numRef>
          </c:val>
          <c:extLst>
            <c:ext xmlns:c16="http://schemas.microsoft.com/office/drawing/2014/chart" uri="{C3380CC4-5D6E-409C-BE32-E72D297353CC}">
              <c16:uniqueId val="{00000005-9D41-4898-AD06-B7104EE86D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6194</c:v>
                </c:pt>
                <c:pt idx="3">
                  <c:v>6341</c:v>
                </c:pt>
                <c:pt idx="6">
                  <c:v>7125</c:v>
                </c:pt>
                <c:pt idx="9">
                  <c:v>7219</c:v>
                </c:pt>
                <c:pt idx="12">
                  <c:v>7240</c:v>
                </c:pt>
              </c:numCache>
            </c:numRef>
          </c:val>
          <c:extLst>
            <c:ext xmlns:c16="http://schemas.microsoft.com/office/drawing/2014/chart" uri="{C3380CC4-5D6E-409C-BE32-E72D297353CC}">
              <c16:uniqueId val="{00000006-9D41-4898-AD06-B7104EE86D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4869</c:v>
                </c:pt>
                <c:pt idx="3">
                  <c:v>4465</c:v>
                </c:pt>
                <c:pt idx="6">
                  <c:v>4045</c:v>
                </c:pt>
                <c:pt idx="9">
                  <c:v>3598</c:v>
                </c:pt>
                <c:pt idx="12">
                  <c:v>3141</c:v>
                </c:pt>
              </c:numCache>
            </c:numRef>
          </c:val>
          <c:extLst>
            <c:ext xmlns:c16="http://schemas.microsoft.com/office/drawing/2014/chart" uri="{C3380CC4-5D6E-409C-BE32-E72D297353CC}">
              <c16:uniqueId val="{00000007-9D41-4898-AD06-B7104EE86D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24018</c:v>
                </c:pt>
                <c:pt idx="3">
                  <c:v>23268</c:v>
                </c:pt>
                <c:pt idx="6">
                  <c:v>19695</c:v>
                </c:pt>
                <c:pt idx="9">
                  <c:v>16983</c:v>
                </c:pt>
                <c:pt idx="12">
                  <c:v>13915</c:v>
                </c:pt>
              </c:numCache>
            </c:numRef>
          </c:val>
          <c:extLst>
            <c:ext xmlns:c16="http://schemas.microsoft.com/office/drawing/2014/chart" uri="{C3380CC4-5D6E-409C-BE32-E72D297353CC}">
              <c16:uniqueId val="{00000008-9D41-4898-AD06-B7104EE86D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c:v>
                </c:pt>
                <c:pt idx="3">
                  <c:v>119</c:v>
                </c:pt>
                <c:pt idx="6">
                  <c:v>483</c:v>
                </c:pt>
                <c:pt idx="9">
                  <c:v>215</c:v>
                </c:pt>
                <c:pt idx="12">
                  <c:v>1</c:v>
                </c:pt>
              </c:numCache>
            </c:numRef>
          </c:val>
          <c:extLst>
            <c:ext xmlns:c16="http://schemas.microsoft.com/office/drawing/2014/chart" uri="{C3380CC4-5D6E-409C-BE32-E72D297353CC}">
              <c16:uniqueId val="{00000009-9D41-4898-AD06-B7104EE86D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7686</c:v>
                </c:pt>
                <c:pt idx="3">
                  <c:v>6593</c:v>
                </c:pt>
                <c:pt idx="6">
                  <c:v>7277</c:v>
                </c:pt>
                <c:pt idx="9">
                  <c:v>8355</c:v>
                </c:pt>
                <c:pt idx="12">
                  <c:v>8405</c:v>
                </c:pt>
              </c:numCache>
            </c:numRef>
          </c:val>
          <c:extLst>
            <c:ext xmlns:c16="http://schemas.microsoft.com/office/drawing/2014/chart" uri="{C3380CC4-5D6E-409C-BE32-E72D297353CC}">
              <c16:uniqueId val="{0000000A-9D41-4898-AD06-B7104EE86D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D41-4898-AD06-B7104EE86D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6769</c:v>
                </c:pt>
                <c:pt idx="1">
                  <c:v>6777</c:v>
                </c:pt>
                <c:pt idx="2">
                  <c:v>6385</c:v>
                </c:pt>
              </c:numCache>
            </c:numRef>
          </c:val>
          <c:extLst>
            <c:ext xmlns:c16="http://schemas.microsoft.com/office/drawing/2014/chart" uri="{C3380CC4-5D6E-409C-BE32-E72D297353CC}">
              <c16:uniqueId val="{00000000-5B87-4E2A-8C7E-745B1090B8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B87-4E2A-8C7E-745B1090B8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14602</c:v>
                </c:pt>
                <c:pt idx="1">
                  <c:v>14838</c:v>
                </c:pt>
                <c:pt idx="2">
                  <c:v>14540</c:v>
                </c:pt>
              </c:numCache>
            </c:numRef>
          </c:val>
          <c:extLst>
            <c:ext xmlns:c16="http://schemas.microsoft.com/office/drawing/2014/chart" uri="{C3380CC4-5D6E-409C-BE32-E72D297353CC}">
              <c16:uniqueId val="{00000002-5B87-4E2A-8C7E-745B1090B8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実質公債費比率は、類似団体と比較して低い水準にあるが、これは基金等の特定財源の活用により、不足する一般財源を市債に大きく依存しない財政運営を行っていることが主な要因と考えられる。</a:t>
          </a:r>
        </a:p>
        <a:p>
          <a:r>
            <a:rPr kumimoji="1" lang="ja-JP" altLang="en-US" sz="1400">
              <a:latin typeface="ＭＳ ゴシック" pitchFamily="49" charset="-128"/>
              <a:ea typeface="ＭＳ ゴシック" pitchFamily="49" charset="-128"/>
            </a:rPr>
            <a:t>　しかしながら、今後も米野小学校改築事業や市民会館施設整備事業などの大型の建設事業を予定しており、市債残高は令和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年度以降も増加する見込みである。基金残高の減少や市債の発行増により、実質公債費比率は上昇傾向にあると考えられる。そのため、引き続き計画的な市債発行等により健全な財政状況の維持に努める。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年度より廃止。</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対して、充当可能な財源の額が減少しているが、企業債の新規借入額よりも償還額のほうが大きかったため、元金の残高が減少したことにより、将来負担比率の分子となる公営企業債等繰入見込額や組合等負担見込額などが減少したため将来負担比率は横ばいで推移している。</a:t>
          </a:r>
        </a:p>
        <a:p>
          <a:r>
            <a:rPr kumimoji="1" lang="ja-JP" altLang="en-US" sz="1400">
              <a:latin typeface="ＭＳ ゴシック" pitchFamily="49" charset="-128"/>
              <a:ea typeface="ＭＳ ゴシック" pitchFamily="49" charset="-128"/>
            </a:rPr>
            <a:t>　充当可能財源等が将来負担額を大きく上回っていることから、健全な財政を維持していると考えられるが、米野小学校改築事業や市民会館施設整備事業等の大型建設事業や継続的な公共施設の長寿命化改修も計画しており、基金の取崩しの増加に伴う充当可能基金額の減少が予想されるため、計画的な市債発行等により、今後も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愛知県小牧市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これは、次世代教育環境整備基金で約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千万円、スポーツ振興基金で約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千万円積立てたものの、次世代教育環境整備基金を約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億円、都市基盤整備基金を約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千万円、社会福祉基金を約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千万円取崩しを行ったことなどによる減少が主な要因である。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今後も、引き続き計画的な市債発行に努めるなど、健全な財政状況の維持に努める。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都市基盤整備基金：都市基盤の充実に資する事業で、道路その他の交通施設、公園その他の公共空地及び公共下水道の整備事業、土地区画整理事業並びに市街地再開発事業の資金に充てる。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次世代教育環境整備基金：次世代育成のための学校施設等教育環境整備事業の資金に充てる。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社会福祉基金：社会福祉を充実するための資金に充てる。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スポーツ振興基金：スポーツ振興事業及び体育施設整備の資金に充てる。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こども夢・チャレンジ基金：こどもの夢を育み、夢へのチャレンジを応援するための資金に充てる。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各基金の設置目的に沿って計画的な運用に努める。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体育施設の整備等に備えスポーツ振興基金で約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千万円を積立てた一方、道路新設改良事業や、公園整備事業の財源として都市基盤整備基金を約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千万円、小牧南小学校の改築工事などの財源として次世代教育環境整備基金を約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老人福祉センターの施設整備工事などの財源として社会福祉基金を約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千万円取り崩したことなどが主な減少の要因となっている。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今後も、健全な財政運営に努めるとともに、積立額と取崩額のバランスに留意する。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また、余剰が見込まれる貴重な財源については、経済事情に左右されることなく、健全財政を維持し、積極的な施策の展開と着実な事業の推進を図るために一部の基金に一般財源積み立てを行っていく。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千万円の減となっているが、基金利子の積立による増加があったものの、子育て世帯給付金への上乗せ等、各種生活支援策の財源として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億円の取崩を行ったことによる。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財政調整基金残高は、適切な財源の確保と歳出の精査により取崩す可能性も視野に入れ、今後も、引き続き計画的な市債発行に努めるなど、健全な財政運営に努める。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年度より廃止。</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今後も、減債基金を運用する必要が無いように、引き続き計画的な市債発行に努めるなど、健全な財政運営に努める。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4175F0-8FA8-44CD-A9C9-601231C36AB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856C04D-942A-45DA-8CE2-DB2404C32E7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CA1496E-D069-4ABF-AE75-B81E47A9BD7B}"/>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4C154C5-51EE-4CF5-9157-27B99A07A14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8589920-A2AB-4B41-9EF6-C31C661692D8}"/>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52C5FE0-1565-4360-B27F-9076A3025BF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B330AA4-ECFD-4B6E-B553-1A78FF730D2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F2F1794-ADB6-42D4-BC99-A75AB78F93B7}"/>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82895E7-9EA2-4672-A2B1-7D3F57CD1532}"/>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A5D4650-C40D-478F-9E94-175FF5CA583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150,434
140,042
62.81
63,817,183
60,909,833
2,368,194
35,033,703
9,338,469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0DC1BF2-5095-40AC-B0EB-3B18C50B801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AA59DE4-4845-43C4-AEBC-3E7DDD5066C5}"/>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5421AC5-0F10-4874-A674-947C44FB1447}"/>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13BA156-E28A-4F65-A694-A3B18FEC28E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621410F-883E-46E5-ABB2-2BB33E8C556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BF2B20E-ED5A-49F7-A0A0-2B811E109E7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DAB4CC9-6E9D-4071-950E-A285C08B678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1B54B83-2EC0-4D9E-BF78-FA20505F987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21DE239-FDC7-4971-A80F-C611A329F95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D5B7E39-3DEF-4769-AB1E-373DAE84074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BBC8377-AFDC-4CB9-BEC2-FB1D16C7999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331A07C-D873-475D-9E30-4596785474E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A0F9725-3132-47A6-BEE9-31C86F6D9F2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E98B76E-2EEA-4072-9D6F-696C4AA1799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A68F3BD-8DD5-46D0-85C8-2A7883F3820F}"/>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0FA1B37-275C-441C-8D79-C25B1341048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AD478A8-54EA-40F9-9962-E8773DE56D36}"/>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426B873-1C92-4008-94A1-AC57E16589B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55CD32C-5F56-480D-9578-AA33EAA5C0C5}"/>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B4E38D3-6F8E-49F8-AC89-DBDCB16B5FA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66F2D47-87B2-4A78-BE00-E70A68F0500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EA813A5-7CEC-4138-99AE-B6614ED020D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ADF41BC-8BB0-414E-B0B2-125DC7A0BDE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516A673-F948-49F4-A523-974731F43721}"/>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13F5265-3B4F-4201-ADAF-CC38F5A897A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5CF3FD3-E77B-4E6F-905D-30FD5D30583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68F0B25-ED43-43AF-ADE8-C78CF67B973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F88A11C-2723-4AA3-BB77-B9DA7E669BB4}"/>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AC1FE7A-2461-4A54-8799-C27AC1CE9E0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137F876-35FF-45C2-96C7-E0C6C0D199C8}"/>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08068B4-3C94-438E-94E5-1FA88209AEDA}"/>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BC6093F-ADD7-4C54-994C-59D849531A24}"/>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001045A-56B5-474F-AFC4-EC0E51E3A75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E279750-5305-4286-AD30-022864F961A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866026A-8112-41AF-BAD6-F00ABEAF1866}"/>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D782BD2-8B4F-4CE2-A726-B7DE15B0C35D}"/>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EED9039-AECE-4D6D-A145-7993233EC86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事業所の集中等により、法人市民税が他団体と比べ多いため、類似団体平均を大きく上回る</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しかし、法人市民税収については、税制改正等の影響を大きく受けるため、今後は税の徴収強化等に加え、更なる財源確保に努める。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ED409FE-97C1-4144-848B-826842EC6C1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D93B1311-6500-4D1B-8752-3D07E9B0DACB}"/>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C4D62C5A-A85A-4461-8B54-34AA47985A5B}"/>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1BBFCB50-F20E-491A-8701-FE57404EAA66}"/>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8AAEF8CA-CCDA-4E67-A876-E7AE556878A6}"/>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E23F1BFA-14E5-4518-8D83-3C86EDD82E54}"/>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E7FFB467-D115-4239-B6AF-00C41ECB2E89}"/>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C73C0F6-40F2-4AF8-93D8-7ED302D262CB}"/>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C6DB7340-760A-422F-BE66-6226BF1CAEA9}"/>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B5F440DF-EB16-476F-9912-39430CE4B0AD}"/>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CF8EEC3F-DF4B-4616-8359-B74747919C87}"/>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E8C67E29-C527-47DB-8743-0BFBA33E6425}"/>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9104AF99-91F1-407A-A544-C90DEC6C97AF}"/>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3AF62241-CEE1-437B-BCF8-6440A33C088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645C17BA-1735-4606-9D09-82A0E4692D5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3B64B792-3806-400F-881C-00AEEFCA91F7}"/>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59655CBC-5ABC-439B-A789-AE1412E60891}"/>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C361A95D-9B20-428C-B3F7-C5648F9BB42D}"/>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8B4587D4-F7C4-4BC7-9469-5253496AC54F}"/>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A2396CB4-BB2A-4870-AA43-03A12D613192}"/>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139700</xdr:rowOff>
    </xdr:from>
    <xdr:to>
      <xdr:col>23</xdr:col>
      <xdr:colOff>133350</xdr:colOff>
      <xdr:row>36</xdr:row>
      <xdr:rowOff>8467</xdr:rowOff>
    </xdr:to>
    <xdr:cxnSp macro="">
      <xdr:nvCxnSpPr>
        <xdr:cNvPr id="69" name="直線コネクタ 68">
          <a:extLst>
            <a:ext uri="{FF2B5EF4-FFF2-40B4-BE49-F238E27FC236}">
              <a16:creationId xmlns:a16="http://schemas.microsoft.com/office/drawing/2014/main" id="{F22754E5-AB8A-467C-ABC9-EDD20E6C41D4}"/>
            </a:ext>
          </a:extLst>
        </xdr:cNvPr>
        <xdr:cNvCxnSpPr/>
      </xdr:nvCxnSpPr>
      <xdr:spPr>
        <a:xfrm>
          <a:off x="4114800" y="61404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4287C97-036D-4806-B91E-9E81FB564887}"/>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729FC5FD-81B5-4DDD-B48F-57B03C56B1A3}"/>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79375</xdr:rowOff>
    </xdr:from>
    <xdr:to>
      <xdr:col>19</xdr:col>
      <xdr:colOff>133350</xdr:colOff>
      <xdr:row>35</xdr:row>
      <xdr:rowOff>139700</xdr:rowOff>
    </xdr:to>
    <xdr:cxnSp macro="">
      <xdr:nvCxnSpPr>
        <xdr:cNvPr id="72" name="直線コネクタ 71">
          <a:extLst>
            <a:ext uri="{FF2B5EF4-FFF2-40B4-BE49-F238E27FC236}">
              <a16:creationId xmlns:a16="http://schemas.microsoft.com/office/drawing/2014/main" id="{7A82D78C-174C-4D25-B21A-6E3221133BB6}"/>
            </a:ext>
          </a:extLst>
        </xdr:cNvPr>
        <xdr:cNvCxnSpPr/>
      </xdr:nvCxnSpPr>
      <xdr:spPr>
        <a:xfrm>
          <a:off x="3225800" y="60801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10201E19-9CA9-48A4-A27D-B036AA5C63CC}"/>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BDA63C49-A418-4D95-9B53-6BCA016B9EDC}"/>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79375</xdr:rowOff>
    </xdr:from>
    <xdr:to>
      <xdr:col>15</xdr:col>
      <xdr:colOff>82550</xdr:colOff>
      <xdr:row>35</xdr:row>
      <xdr:rowOff>119592</xdr:rowOff>
    </xdr:to>
    <xdr:cxnSp macro="">
      <xdr:nvCxnSpPr>
        <xdr:cNvPr id="75" name="直線コネクタ 74">
          <a:extLst>
            <a:ext uri="{FF2B5EF4-FFF2-40B4-BE49-F238E27FC236}">
              <a16:creationId xmlns:a16="http://schemas.microsoft.com/office/drawing/2014/main" id="{5E08D5FE-D13A-457D-A6A5-D2A4B616270F}"/>
            </a:ext>
          </a:extLst>
        </xdr:cNvPr>
        <xdr:cNvCxnSpPr/>
      </xdr:nvCxnSpPr>
      <xdr:spPr>
        <a:xfrm flipV="1">
          <a:off x="2336800" y="60801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a:extLst>
            <a:ext uri="{FF2B5EF4-FFF2-40B4-BE49-F238E27FC236}">
              <a16:creationId xmlns:a16="http://schemas.microsoft.com/office/drawing/2014/main" id="{37978684-2437-4BE8-B191-FC46A6C27C8C}"/>
            </a:ext>
          </a:extLst>
        </xdr:cNvPr>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a:extLst>
            <a:ext uri="{FF2B5EF4-FFF2-40B4-BE49-F238E27FC236}">
              <a16:creationId xmlns:a16="http://schemas.microsoft.com/office/drawing/2014/main" id="{26D876B2-3285-4215-AFBA-D0054F2F9F0D}"/>
            </a:ext>
          </a:extLst>
        </xdr:cNvPr>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119592</xdr:rowOff>
    </xdr:from>
    <xdr:to>
      <xdr:col>11</xdr:col>
      <xdr:colOff>31750</xdr:colOff>
      <xdr:row>35</xdr:row>
      <xdr:rowOff>159808</xdr:rowOff>
    </xdr:to>
    <xdr:cxnSp macro="">
      <xdr:nvCxnSpPr>
        <xdr:cNvPr id="78" name="直線コネクタ 77">
          <a:extLst>
            <a:ext uri="{FF2B5EF4-FFF2-40B4-BE49-F238E27FC236}">
              <a16:creationId xmlns:a16="http://schemas.microsoft.com/office/drawing/2014/main" id="{E6D89E55-C957-44C0-83AD-FBEC8F1A24CE}"/>
            </a:ext>
          </a:extLst>
        </xdr:cNvPr>
        <xdr:cNvCxnSpPr/>
      </xdr:nvCxnSpPr>
      <xdr:spPr>
        <a:xfrm flipV="1">
          <a:off x="1447800" y="61203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26ED0466-65D6-4C95-9610-31F73D4801A4}"/>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a:extLst>
            <a:ext uri="{FF2B5EF4-FFF2-40B4-BE49-F238E27FC236}">
              <a16:creationId xmlns:a16="http://schemas.microsoft.com/office/drawing/2014/main" id="{64B5EE10-82FE-456E-B3DC-06E0BA277C8C}"/>
            </a:ext>
          </a:extLst>
        </xdr:cNvPr>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a:extLst>
            <a:ext uri="{FF2B5EF4-FFF2-40B4-BE49-F238E27FC236}">
              <a16:creationId xmlns:a16="http://schemas.microsoft.com/office/drawing/2014/main" id="{7E4FDB00-26A5-4F30-BE05-7E05813D3588}"/>
            </a:ext>
          </a:extLst>
        </xdr:cNvPr>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82144</xdr:rowOff>
    </xdr:from>
    <xdr:ext cx="762000" cy="259045"/>
    <xdr:sp macro="" textlink="">
      <xdr:nvSpPr>
        <xdr:cNvPr id="82" name="テキスト ボックス 81">
          <a:extLst>
            <a:ext uri="{FF2B5EF4-FFF2-40B4-BE49-F238E27FC236}">
              <a16:creationId xmlns:a16="http://schemas.microsoft.com/office/drawing/2014/main" id="{D17CF40F-131C-4009-9AEF-34E54A91B16E}"/>
            </a:ext>
          </a:extLst>
        </xdr:cNvPr>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C3892BC-D696-4D33-8974-BFBB0F5DB3B7}"/>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4887675-66C7-4408-AE43-604695EE9BF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274EA3B-0C15-4392-B6CC-2FC025A91CD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29F5922-8D57-4DCB-9784-33877EFC63A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47D0222-B3E5-4320-AC58-B4382C3BC13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129117</xdr:rowOff>
    </xdr:from>
    <xdr:to>
      <xdr:col>23</xdr:col>
      <xdr:colOff>184150</xdr:colOff>
      <xdr:row>36</xdr:row>
      <xdr:rowOff>59267</xdr:rowOff>
    </xdr:to>
    <xdr:sp macro="" textlink="">
      <xdr:nvSpPr>
        <xdr:cNvPr id="88" name="楕円 87">
          <a:extLst>
            <a:ext uri="{FF2B5EF4-FFF2-40B4-BE49-F238E27FC236}">
              <a16:creationId xmlns:a16="http://schemas.microsoft.com/office/drawing/2014/main" id="{B6B0E755-67B3-453D-8B8E-4F060A1B3B00}"/>
            </a:ext>
          </a:extLst>
        </xdr:cNvPr>
        <xdr:cNvSpPr/>
      </xdr:nvSpPr>
      <xdr:spPr>
        <a:xfrm>
          <a:off x="4902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50394</xdr:rowOff>
    </xdr:from>
    <xdr:ext cx="762000" cy="259045"/>
    <xdr:sp macro="" textlink="">
      <xdr:nvSpPr>
        <xdr:cNvPr id="89" name="財政力該当値テキスト">
          <a:extLst>
            <a:ext uri="{FF2B5EF4-FFF2-40B4-BE49-F238E27FC236}">
              <a16:creationId xmlns:a16="http://schemas.microsoft.com/office/drawing/2014/main" id="{5C95DF68-D67F-40ED-BBCD-CEAF44CB3FC9}"/>
            </a:ext>
          </a:extLst>
        </xdr:cNvPr>
        <xdr:cNvSpPr txBox="1"/>
      </xdr:nvSpPr>
      <xdr:spPr>
        <a:xfrm>
          <a:off x="5041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88900</xdr:rowOff>
    </xdr:from>
    <xdr:to>
      <xdr:col>19</xdr:col>
      <xdr:colOff>184150</xdr:colOff>
      <xdr:row>36</xdr:row>
      <xdr:rowOff>19050</xdr:rowOff>
    </xdr:to>
    <xdr:sp macro="" textlink="">
      <xdr:nvSpPr>
        <xdr:cNvPr id="90" name="楕円 89">
          <a:extLst>
            <a:ext uri="{FF2B5EF4-FFF2-40B4-BE49-F238E27FC236}">
              <a16:creationId xmlns:a16="http://schemas.microsoft.com/office/drawing/2014/main" id="{F2B3B1EC-54BC-436D-9054-6AC2A23EA905}"/>
            </a:ext>
          </a:extLst>
        </xdr:cNvPr>
        <xdr:cNvSpPr/>
      </xdr:nvSpPr>
      <xdr:spPr>
        <a:xfrm>
          <a:off x="4064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29227</xdr:rowOff>
    </xdr:from>
    <xdr:ext cx="736600" cy="259045"/>
    <xdr:sp macro="" textlink="">
      <xdr:nvSpPr>
        <xdr:cNvPr id="91" name="テキスト ボックス 90">
          <a:extLst>
            <a:ext uri="{FF2B5EF4-FFF2-40B4-BE49-F238E27FC236}">
              <a16:creationId xmlns:a16="http://schemas.microsoft.com/office/drawing/2014/main" id="{A4F67A8F-2FA0-4418-9D1D-627AD070C96A}"/>
            </a:ext>
          </a:extLst>
        </xdr:cNvPr>
        <xdr:cNvSpPr txBox="1"/>
      </xdr:nvSpPr>
      <xdr:spPr>
        <a:xfrm>
          <a:off x="3733800" y="585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28575</xdr:rowOff>
    </xdr:from>
    <xdr:to>
      <xdr:col>15</xdr:col>
      <xdr:colOff>133350</xdr:colOff>
      <xdr:row>35</xdr:row>
      <xdr:rowOff>130175</xdr:rowOff>
    </xdr:to>
    <xdr:sp macro="" textlink="">
      <xdr:nvSpPr>
        <xdr:cNvPr id="92" name="楕円 91">
          <a:extLst>
            <a:ext uri="{FF2B5EF4-FFF2-40B4-BE49-F238E27FC236}">
              <a16:creationId xmlns:a16="http://schemas.microsoft.com/office/drawing/2014/main" id="{AC0165D3-A856-4836-A103-1D86B4E4268A}"/>
            </a:ext>
          </a:extLst>
        </xdr:cNvPr>
        <xdr:cNvSpPr/>
      </xdr:nvSpPr>
      <xdr:spPr>
        <a:xfrm>
          <a:off x="3175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33</xdr:row>
      <xdr:rowOff>140352</xdr:rowOff>
    </xdr:from>
    <xdr:ext cx="762000" cy="259045"/>
    <xdr:sp macro="" textlink="">
      <xdr:nvSpPr>
        <xdr:cNvPr id="93" name="テキスト ボックス 92">
          <a:extLst>
            <a:ext uri="{FF2B5EF4-FFF2-40B4-BE49-F238E27FC236}">
              <a16:creationId xmlns:a16="http://schemas.microsoft.com/office/drawing/2014/main" id="{A8C0F205-9C19-4974-A6E9-910F39F1C090}"/>
            </a:ext>
          </a:extLst>
        </xdr:cNvPr>
        <xdr:cNvSpPr txBox="1"/>
      </xdr:nvSpPr>
      <xdr:spPr>
        <a:xfrm>
          <a:off x="28448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68792</xdr:rowOff>
    </xdr:from>
    <xdr:to>
      <xdr:col>11</xdr:col>
      <xdr:colOff>82550</xdr:colOff>
      <xdr:row>35</xdr:row>
      <xdr:rowOff>170392</xdr:rowOff>
    </xdr:to>
    <xdr:sp macro="" textlink="">
      <xdr:nvSpPr>
        <xdr:cNvPr id="94" name="楕円 93">
          <a:extLst>
            <a:ext uri="{FF2B5EF4-FFF2-40B4-BE49-F238E27FC236}">
              <a16:creationId xmlns:a16="http://schemas.microsoft.com/office/drawing/2014/main" id="{AE47A58D-3851-4D72-BE3C-DC1ACEE7A3F9}"/>
            </a:ext>
          </a:extLst>
        </xdr:cNvPr>
        <xdr:cNvSpPr/>
      </xdr:nvSpPr>
      <xdr:spPr>
        <a:xfrm>
          <a:off x="2286000" y="60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9119</xdr:rowOff>
    </xdr:from>
    <xdr:ext cx="762000" cy="259045"/>
    <xdr:sp macro="" textlink="">
      <xdr:nvSpPr>
        <xdr:cNvPr id="95" name="テキスト ボックス 94">
          <a:extLst>
            <a:ext uri="{FF2B5EF4-FFF2-40B4-BE49-F238E27FC236}">
              <a16:creationId xmlns:a16="http://schemas.microsoft.com/office/drawing/2014/main" id="{32F07546-7B3F-4D68-88A7-55EB29EC2A18}"/>
            </a:ext>
          </a:extLst>
        </xdr:cNvPr>
        <xdr:cNvSpPr txBox="1"/>
      </xdr:nvSpPr>
      <xdr:spPr>
        <a:xfrm>
          <a:off x="1955800" y="583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109008</xdr:rowOff>
    </xdr:from>
    <xdr:to>
      <xdr:col>7</xdr:col>
      <xdr:colOff>31750</xdr:colOff>
      <xdr:row>36</xdr:row>
      <xdr:rowOff>39158</xdr:rowOff>
    </xdr:to>
    <xdr:sp macro="" textlink="">
      <xdr:nvSpPr>
        <xdr:cNvPr id="96" name="楕円 95">
          <a:extLst>
            <a:ext uri="{FF2B5EF4-FFF2-40B4-BE49-F238E27FC236}">
              <a16:creationId xmlns:a16="http://schemas.microsoft.com/office/drawing/2014/main" id="{47F49F7F-F65B-4869-A342-43497320BF11}"/>
            </a:ext>
          </a:extLst>
        </xdr:cNvPr>
        <xdr:cNvSpPr/>
      </xdr:nvSpPr>
      <xdr:spPr>
        <a:xfrm>
          <a:off x="1397000" y="61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49335</xdr:rowOff>
    </xdr:from>
    <xdr:ext cx="762000" cy="259045"/>
    <xdr:sp macro="" textlink="">
      <xdr:nvSpPr>
        <xdr:cNvPr id="97" name="テキスト ボックス 96">
          <a:extLst>
            <a:ext uri="{FF2B5EF4-FFF2-40B4-BE49-F238E27FC236}">
              <a16:creationId xmlns:a16="http://schemas.microsoft.com/office/drawing/2014/main" id="{C8D12BA3-979F-4C40-B8E7-6375E7597F91}"/>
            </a:ext>
          </a:extLst>
        </xdr:cNvPr>
        <xdr:cNvSpPr txBox="1"/>
      </xdr:nvSpPr>
      <xdr:spPr>
        <a:xfrm>
          <a:off x="1066800" y="587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894A894A-98C6-4638-8F05-CF4623F3AC7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D52C7F52-153D-47BA-A599-7AA209A20CF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F2E14C4A-65DB-4B71-9B24-72457A42597E}"/>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698B0E3D-C919-4CE7-9E5B-5271A382372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841AD0CF-B88F-44D1-AAA4-AF3809E7B88C}"/>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E4ACC4D4-FD76-4365-8B3A-6D1394D1866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25914D43-DC40-4563-9CB1-1CC2BA736CD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8443148-EF97-4A5F-8419-68B72233ED9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A9DE4297-ADB5-43CF-A1CF-9EE8E428843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943467A0-1184-4323-953C-32341FF701EE}"/>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B730EDDB-86AA-4E1F-8BD8-0D2B8F5E905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504FA575-B398-49B7-ACBD-10311E888BA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6CD66B1-DDB9-4727-BF7F-EE189C841655}"/>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地方税の増などにより、経常一般財源等が増加したが、扶助費や補助費等などの増により、経常経費充当一般財源等も増加となった。経常収支比率は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ポイント増となったものの、類似団体平均を下回った。</a:t>
          </a:r>
        </a:p>
        <a:p>
          <a:r>
            <a:rPr kumimoji="1" lang="ja-JP" altLang="en-US" sz="1300">
              <a:latin typeface="ＭＳ Ｐゴシック" panose="020B0600070205080204" pitchFamily="50" charset="-128"/>
              <a:ea typeface="ＭＳ Ｐゴシック" panose="020B0600070205080204" pitchFamily="50" charset="-128"/>
            </a:rPr>
            <a:t>　今後も人件費と扶助費の増嵩等により厳しい状況となることが予想されるため、事務事業の見直しによる経費削減に努める。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14114D2-8214-4363-BCE7-9C2658F2D4C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B13F1947-326C-408E-8BB9-9CABCEACD17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5F6F22B3-685D-462A-B5E2-438922B9580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DD76D7C5-B196-443E-B306-BD7CD52D4B4D}"/>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40740290-6138-4708-827B-C6CEF3FA27E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CE0E50B7-8231-434B-AEBE-AD3E88AA6283}"/>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7246D048-BBEE-4A58-A91D-38F49440DC9A}"/>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8D76004D-A6E1-4652-A01F-125C6F321C2B}"/>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5BD0D6BA-EFED-4AD0-9F68-07C03F81CEA1}"/>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7718D706-CF66-4C52-A55A-C2346A7D630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A397E938-73E2-42FE-91C4-C36401F76D81}"/>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645A4548-3B43-4D45-BD4B-52B2816A8ED2}"/>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CA6CC426-6570-4024-B18C-3381045E6460}"/>
            </a:ext>
          </a:extLst>
        </xdr:cNvPr>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A4256964-F74E-445D-92B1-C12FE3A59185}"/>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7678AACA-259C-44E4-88A7-28C2D0D91128}"/>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a:extLst>
            <a:ext uri="{FF2B5EF4-FFF2-40B4-BE49-F238E27FC236}">
              <a16:creationId xmlns:a16="http://schemas.microsoft.com/office/drawing/2014/main" id="{FA88A275-47D5-430B-A0BA-5BACB33788BA}"/>
            </a:ext>
          </a:extLst>
        </xdr:cNvPr>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a:extLst>
            <a:ext uri="{FF2B5EF4-FFF2-40B4-BE49-F238E27FC236}">
              <a16:creationId xmlns:a16="http://schemas.microsoft.com/office/drawing/2014/main" id="{6E53294C-6CA9-442D-84B8-5487E91DF140}"/>
            </a:ext>
          </a:extLst>
        </xdr:cNvPr>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86678</xdr:rowOff>
    </xdr:from>
    <xdr:to>
      <xdr:col>23</xdr:col>
      <xdr:colOff>133350</xdr:colOff>
      <xdr:row>62</xdr:row>
      <xdr:rowOff>134938</xdr:rowOff>
    </xdr:to>
    <xdr:cxnSp macro="">
      <xdr:nvCxnSpPr>
        <xdr:cNvPr id="128" name="直線コネクタ 127">
          <a:extLst>
            <a:ext uri="{FF2B5EF4-FFF2-40B4-BE49-F238E27FC236}">
              <a16:creationId xmlns:a16="http://schemas.microsoft.com/office/drawing/2014/main" id="{66B5470C-2222-4B16-A348-CA501AC61AF6}"/>
            </a:ext>
          </a:extLst>
        </xdr:cNvPr>
        <xdr:cNvCxnSpPr/>
      </xdr:nvCxnSpPr>
      <xdr:spPr>
        <a:xfrm>
          <a:off x="4114800" y="1071657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a:extLst>
            <a:ext uri="{FF2B5EF4-FFF2-40B4-BE49-F238E27FC236}">
              <a16:creationId xmlns:a16="http://schemas.microsoft.com/office/drawing/2014/main" id="{F12AAA51-DB37-4848-BC38-F52B1977FBBD}"/>
            </a:ext>
          </a:extLst>
        </xdr:cNvPr>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7373FC2D-2596-4CE7-B43C-639EADEDA64E}"/>
            </a:ext>
          </a:extLst>
        </xdr:cNvPr>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86678</xdr:rowOff>
    </xdr:from>
    <xdr:to>
      <xdr:col>19</xdr:col>
      <xdr:colOff>133350</xdr:colOff>
      <xdr:row>62</xdr:row>
      <xdr:rowOff>86678</xdr:rowOff>
    </xdr:to>
    <xdr:cxnSp macro="">
      <xdr:nvCxnSpPr>
        <xdr:cNvPr id="131" name="直線コネクタ 130">
          <a:extLst>
            <a:ext uri="{FF2B5EF4-FFF2-40B4-BE49-F238E27FC236}">
              <a16:creationId xmlns:a16="http://schemas.microsoft.com/office/drawing/2014/main" id="{B4B09DE1-6808-46F5-8A43-9C3B886E5172}"/>
            </a:ext>
          </a:extLst>
        </xdr:cNvPr>
        <xdr:cNvCxnSpPr/>
      </xdr:nvCxnSpPr>
      <xdr:spPr>
        <a:xfrm>
          <a:off x="3225800" y="107165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a:extLst>
            <a:ext uri="{FF2B5EF4-FFF2-40B4-BE49-F238E27FC236}">
              <a16:creationId xmlns:a16="http://schemas.microsoft.com/office/drawing/2014/main" id="{8B2DC091-812C-4252-B28E-677D1509DDF6}"/>
            </a:ext>
          </a:extLst>
        </xdr:cNvPr>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2874</xdr:rowOff>
    </xdr:from>
    <xdr:ext cx="736600" cy="259045"/>
    <xdr:sp macro="" textlink="">
      <xdr:nvSpPr>
        <xdr:cNvPr id="133" name="テキスト ボックス 132">
          <a:extLst>
            <a:ext uri="{FF2B5EF4-FFF2-40B4-BE49-F238E27FC236}">
              <a16:creationId xmlns:a16="http://schemas.microsoft.com/office/drawing/2014/main" id="{484FD831-E34D-4103-BE1D-7982B18FA950}"/>
            </a:ext>
          </a:extLst>
        </xdr:cNvPr>
        <xdr:cNvSpPr txBox="1"/>
      </xdr:nvSpPr>
      <xdr:spPr>
        <a:xfrm>
          <a:off x="3733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109855</xdr:rowOff>
    </xdr:from>
    <xdr:to>
      <xdr:col>15</xdr:col>
      <xdr:colOff>82550</xdr:colOff>
      <xdr:row>62</xdr:row>
      <xdr:rowOff>86678</xdr:rowOff>
    </xdr:to>
    <xdr:cxnSp macro="">
      <xdr:nvCxnSpPr>
        <xdr:cNvPr id="134" name="直線コネクタ 133">
          <a:extLst>
            <a:ext uri="{FF2B5EF4-FFF2-40B4-BE49-F238E27FC236}">
              <a16:creationId xmlns:a16="http://schemas.microsoft.com/office/drawing/2014/main" id="{4923BF97-2259-480C-AFBE-417E857EC2A0}"/>
            </a:ext>
          </a:extLst>
        </xdr:cNvPr>
        <xdr:cNvCxnSpPr/>
      </xdr:nvCxnSpPr>
      <xdr:spPr>
        <a:xfrm>
          <a:off x="2336800" y="10396855"/>
          <a:ext cx="889000" cy="3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5F79CA0E-1CE1-437E-8060-199F845C4D15}"/>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9F1F0CA8-2D73-4514-964A-1C573FFEAE97}"/>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55563</xdr:rowOff>
    </xdr:from>
    <xdr:to>
      <xdr:col>11</xdr:col>
      <xdr:colOff>31750</xdr:colOff>
      <xdr:row>60</xdr:row>
      <xdr:rowOff>109855</xdr:rowOff>
    </xdr:to>
    <xdr:cxnSp macro="">
      <xdr:nvCxnSpPr>
        <xdr:cNvPr id="137" name="直線コネクタ 136">
          <a:extLst>
            <a:ext uri="{FF2B5EF4-FFF2-40B4-BE49-F238E27FC236}">
              <a16:creationId xmlns:a16="http://schemas.microsoft.com/office/drawing/2014/main" id="{93DFCABA-A7D3-4AEA-9754-73713897C8DE}"/>
            </a:ext>
          </a:extLst>
        </xdr:cNvPr>
        <xdr:cNvCxnSpPr/>
      </xdr:nvCxnSpPr>
      <xdr:spPr>
        <a:xfrm>
          <a:off x="1447800" y="1034256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a:extLst>
            <a:ext uri="{FF2B5EF4-FFF2-40B4-BE49-F238E27FC236}">
              <a16:creationId xmlns:a16="http://schemas.microsoft.com/office/drawing/2014/main" id="{2B17F4C0-A425-4CBD-9397-D9E6F35DFA0A}"/>
            </a:ext>
          </a:extLst>
        </xdr:cNvPr>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95584</xdr:rowOff>
    </xdr:from>
    <xdr:ext cx="762000" cy="259045"/>
    <xdr:sp macro="" textlink="">
      <xdr:nvSpPr>
        <xdr:cNvPr id="139" name="テキスト ボックス 138">
          <a:extLst>
            <a:ext uri="{FF2B5EF4-FFF2-40B4-BE49-F238E27FC236}">
              <a16:creationId xmlns:a16="http://schemas.microsoft.com/office/drawing/2014/main" id="{F5D2D8AE-A7EA-482F-86C7-21B5120F963F}"/>
            </a:ext>
          </a:extLst>
        </xdr:cNvPr>
        <xdr:cNvSpPr txBox="1"/>
      </xdr:nvSpPr>
      <xdr:spPr>
        <a:xfrm>
          <a:off x="1955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a:extLst>
            <a:ext uri="{FF2B5EF4-FFF2-40B4-BE49-F238E27FC236}">
              <a16:creationId xmlns:a16="http://schemas.microsoft.com/office/drawing/2014/main" id="{EB75D45F-55E0-4912-8C83-B39757937B7A}"/>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1" name="テキスト ボックス 140">
          <a:extLst>
            <a:ext uri="{FF2B5EF4-FFF2-40B4-BE49-F238E27FC236}">
              <a16:creationId xmlns:a16="http://schemas.microsoft.com/office/drawing/2014/main" id="{C580F731-474B-4ED5-9C79-2DEF765631B9}"/>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4051676-DD72-4B45-A8FD-37E7D64F645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EC494DDC-F22F-4041-ADF9-8482993415DB}"/>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FB1CEECE-1090-4C6D-8732-63CD78FF84A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27FCC644-04E7-4F25-B701-84C4DB85B545}"/>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6AD13BD-DF73-4984-BD2D-039296AB7B9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84138</xdr:rowOff>
    </xdr:from>
    <xdr:to>
      <xdr:col>23</xdr:col>
      <xdr:colOff>184150</xdr:colOff>
      <xdr:row>63</xdr:row>
      <xdr:rowOff>14288</xdr:rowOff>
    </xdr:to>
    <xdr:sp macro="" textlink="">
      <xdr:nvSpPr>
        <xdr:cNvPr id="147" name="楕円 146">
          <a:extLst>
            <a:ext uri="{FF2B5EF4-FFF2-40B4-BE49-F238E27FC236}">
              <a16:creationId xmlns:a16="http://schemas.microsoft.com/office/drawing/2014/main" id="{265DF3BA-47F1-4362-9281-A65B187950ED}"/>
            </a:ext>
          </a:extLst>
        </xdr:cNvPr>
        <xdr:cNvSpPr/>
      </xdr:nvSpPr>
      <xdr:spPr>
        <a:xfrm>
          <a:off x="49022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100665</xdr:rowOff>
    </xdr:from>
    <xdr:ext cx="762000" cy="259045"/>
    <xdr:sp macro="" textlink="">
      <xdr:nvSpPr>
        <xdr:cNvPr id="148" name="財政構造の弾力性該当値テキスト">
          <a:extLst>
            <a:ext uri="{FF2B5EF4-FFF2-40B4-BE49-F238E27FC236}">
              <a16:creationId xmlns:a16="http://schemas.microsoft.com/office/drawing/2014/main" id="{F82458A8-388A-4D1B-AB60-EC7ACAA6C2FE}"/>
            </a:ext>
          </a:extLst>
        </xdr:cNvPr>
        <xdr:cNvSpPr txBox="1"/>
      </xdr:nvSpPr>
      <xdr:spPr>
        <a:xfrm>
          <a:off x="50419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35878</xdr:rowOff>
    </xdr:from>
    <xdr:to>
      <xdr:col>19</xdr:col>
      <xdr:colOff>184150</xdr:colOff>
      <xdr:row>62</xdr:row>
      <xdr:rowOff>137478</xdr:rowOff>
    </xdr:to>
    <xdr:sp macro="" textlink="">
      <xdr:nvSpPr>
        <xdr:cNvPr id="149" name="楕円 148">
          <a:extLst>
            <a:ext uri="{FF2B5EF4-FFF2-40B4-BE49-F238E27FC236}">
              <a16:creationId xmlns:a16="http://schemas.microsoft.com/office/drawing/2014/main" id="{49EA3B3F-4357-4E89-B01C-125C356A944F}"/>
            </a:ext>
          </a:extLst>
        </xdr:cNvPr>
        <xdr:cNvSpPr/>
      </xdr:nvSpPr>
      <xdr:spPr>
        <a:xfrm>
          <a:off x="4064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122255</xdr:rowOff>
    </xdr:from>
    <xdr:ext cx="736600" cy="259045"/>
    <xdr:sp macro="" textlink="">
      <xdr:nvSpPr>
        <xdr:cNvPr id="150" name="テキスト ボックス 149">
          <a:extLst>
            <a:ext uri="{FF2B5EF4-FFF2-40B4-BE49-F238E27FC236}">
              <a16:creationId xmlns:a16="http://schemas.microsoft.com/office/drawing/2014/main" id="{48537539-E1B8-4D04-9688-FD347FBDA811}"/>
            </a:ext>
          </a:extLst>
        </xdr:cNvPr>
        <xdr:cNvSpPr txBox="1"/>
      </xdr:nvSpPr>
      <xdr:spPr>
        <a:xfrm>
          <a:off x="3733800" y="1075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35878</xdr:rowOff>
    </xdr:from>
    <xdr:to>
      <xdr:col>15</xdr:col>
      <xdr:colOff>133350</xdr:colOff>
      <xdr:row>62</xdr:row>
      <xdr:rowOff>137478</xdr:rowOff>
    </xdr:to>
    <xdr:sp macro="" textlink="">
      <xdr:nvSpPr>
        <xdr:cNvPr id="151" name="楕円 150">
          <a:extLst>
            <a:ext uri="{FF2B5EF4-FFF2-40B4-BE49-F238E27FC236}">
              <a16:creationId xmlns:a16="http://schemas.microsoft.com/office/drawing/2014/main" id="{93ECFB13-B099-4707-876A-19ECED8CB7D7}"/>
            </a:ext>
          </a:extLst>
        </xdr:cNvPr>
        <xdr:cNvSpPr/>
      </xdr:nvSpPr>
      <xdr:spPr>
        <a:xfrm>
          <a:off x="3175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147655</xdr:rowOff>
    </xdr:from>
    <xdr:ext cx="762000" cy="259045"/>
    <xdr:sp macro="" textlink="">
      <xdr:nvSpPr>
        <xdr:cNvPr id="152" name="テキスト ボックス 151">
          <a:extLst>
            <a:ext uri="{FF2B5EF4-FFF2-40B4-BE49-F238E27FC236}">
              <a16:creationId xmlns:a16="http://schemas.microsoft.com/office/drawing/2014/main" id="{1C031596-369C-4BAE-A7AE-6FDCCCF0454C}"/>
            </a:ext>
          </a:extLst>
        </xdr:cNvPr>
        <xdr:cNvSpPr txBox="1"/>
      </xdr:nvSpPr>
      <xdr:spPr>
        <a:xfrm>
          <a:off x="2844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59055</xdr:rowOff>
    </xdr:from>
    <xdr:to>
      <xdr:col>11</xdr:col>
      <xdr:colOff>82550</xdr:colOff>
      <xdr:row>60</xdr:row>
      <xdr:rowOff>160655</xdr:rowOff>
    </xdr:to>
    <xdr:sp macro="" textlink="">
      <xdr:nvSpPr>
        <xdr:cNvPr id="153" name="楕円 152">
          <a:extLst>
            <a:ext uri="{FF2B5EF4-FFF2-40B4-BE49-F238E27FC236}">
              <a16:creationId xmlns:a16="http://schemas.microsoft.com/office/drawing/2014/main" id="{33D8B5EB-E6BD-4E78-A37E-2CB259165C3C}"/>
            </a:ext>
          </a:extLst>
        </xdr:cNvPr>
        <xdr:cNvSpPr/>
      </xdr:nvSpPr>
      <xdr:spPr>
        <a:xfrm>
          <a:off x="2286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54" name="テキスト ボックス 153">
          <a:extLst>
            <a:ext uri="{FF2B5EF4-FFF2-40B4-BE49-F238E27FC236}">
              <a16:creationId xmlns:a16="http://schemas.microsoft.com/office/drawing/2014/main" id="{52398093-0143-42D4-B96E-82DF2CCEBED0}"/>
            </a:ext>
          </a:extLst>
        </xdr:cNvPr>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4763</xdr:rowOff>
    </xdr:from>
    <xdr:to>
      <xdr:col>7</xdr:col>
      <xdr:colOff>31750</xdr:colOff>
      <xdr:row>60</xdr:row>
      <xdr:rowOff>106363</xdr:rowOff>
    </xdr:to>
    <xdr:sp macro="" textlink="">
      <xdr:nvSpPr>
        <xdr:cNvPr id="155" name="楕円 154">
          <a:extLst>
            <a:ext uri="{FF2B5EF4-FFF2-40B4-BE49-F238E27FC236}">
              <a16:creationId xmlns:a16="http://schemas.microsoft.com/office/drawing/2014/main" id="{330E5542-163B-4FF0-9E21-41C18D3FD01B}"/>
            </a:ext>
          </a:extLst>
        </xdr:cNvPr>
        <xdr:cNvSpPr/>
      </xdr:nvSpPr>
      <xdr:spPr>
        <a:xfrm>
          <a:off x="1397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116540</xdr:rowOff>
    </xdr:from>
    <xdr:ext cx="762000" cy="259045"/>
    <xdr:sp macro="" textlink="">
      <xdr:nvSpPr>
        <xdr:cNvPr id="156" name="テキスト ボックス 155">
          <a:extLst>
            <a:ext uri="{FF2B5EF4-FFF2-40B4-BE49-F238E27FC236}">
              <a16:creationId xmlns:a16="http://schemas.microsoft.com/office/drawing/2014/main" id="{4FE01A7C-75ED-44A4-B4C0-8D1CC4886EA4}"/>
            </a:ext>
          </a:extLst>
        </xdr:cNvPr>
        <xdr:cNvSpPr txBox="1"/>
      </xdr:nvSpPr>
      <xdr:spPr>
        <a:xfrm>
          <a:off x="1066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79AEF2B4-BB1F-4F5F-AC4A-4DF80B6C076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4C78074B-8903-407C-A035-7F787C7CDF6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3165C7BE-820D-4694-83B9-F511AA30DB9D}"/>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87DFB446-3CC2-479D-AEC3-BA2CF5F5700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80DA2EFB-D082-4EBF-BFE6-872DCFFF404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A7644388-5B39-497D-82ED-A644E38B451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351C561A-04DB-4A9E-8ACF-1FCC330283BB}"/>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6BEBD8A1-3AD3-40A7-8121-E1316FF38F9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4BD31B7B-6971-4009-9A7D-FF95A8671F3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DA8D3541-7BF2-41B4-99C6-6C932314E1A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B762D681-52E0-4B82-867F-1B17A6ECA84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21C1FD75-5479-4347-A8FC-A13CF9E93D9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3FAB9A22-9F8C-4E94-9F71-AAAD2890E512}"/>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人当たりの金額が類似団体平均を上回っているのは、主に物件費の割合が高いことが要因となっている。</a:t>
          </a:r>
        </a:p>
        <a:p>
          <a:r>
            <a:rPr kumimoji="1" lang="ja-JP" altLang="en-US" sz="1300">
              <a:latin typeface="ＭＳ Ｐゴシック" panose="020B0600070205080204" pitchFamily="50" charset="-128"/>
              <a:ea typeface="ＭＳ Ｐゴシック" panose="020B0600070205080204" pitchFamily="50" charset="-128"/>
            </a:rPr>
            <a:t>　これは指定管理者制度の導入などにより、業務委託が増えていることが主な要因である。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今後は適正な定員管理や事務事業の見直しによる経費削減に努める。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C07F0D3F-B8D2-4751-AA56-B30BB1F98C3C}"/>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56019387-9F0D-4B65-B994-0ED0CA66218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3E0313F9-CB7E-478A-B846-90BE40265564}"/>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50BADE58-E2A7-4E49-8B91-568B4DFE6CFF}"/>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CFCDEE33-1F53-4602-A1F7-28B1BA75D678}"/>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81CE0DE-9956-47EF-AAA2-2BAAA59ECA82}"/>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7ADC17E3-5886-46B6-8E32-58468FCDE56D}"/>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F60AA430-884C-47D0-8DDC-D253CE09BB14}"/>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4524B36C-35AD-44C1-8951-80AF4FDCC66C}"/>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EB866415-22C0-44CA-BB7A-AA14655A4196}"/>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48F4CD56-51FC-4535-9DD5-670C9A1BA975}"/>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5F0F78D6-279B-4A9F-A43B-D7FDE0DE6ACB}"/>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D6D393FD-6EFD-46E3-BC10-DE4C540EF8C1}"/>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3E5B1FF5-9B62-41CE-B74E-3E80A5EFB3F6}"/>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363D6434-0EF8-4F6F-947B-37CDF43C81CE}"/>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2B159768-C127-4993-907F-1895C0E7351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CD92F118-E13E-4FA1-A191-2735A224EBB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13DA9DCD-56C7-40F2-8657-5629C763976F}"/>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a:extLst>
            <a:ext uri="{FF2B5EF4-FFF2-40B4-BE49-F238E27FC236}">
              <a16:creationId xmlns:a16="http://schemas.microsoft.com/office/drawing/2014/main" id="{A61086BF-3236-47E9-A8DD-7B37A3CF8D3B}"/>
            </a:ext>
          </a:extLst>
        </xdr:cNvPr>
        <xdr:cNvCxnSpPr/>
      </xdr:nvCxnSpPr>
      <xdr:spPr>
        <a:xfrm flipV="1">
          <a:off x="4953000" y="13789578"/>
          <a:ext cx="0" cy="1469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a:extLst>
            <a:ext uri="{FF2B5EF4-FFF2-40B4-BE49-F238E27FC236}">
              <a16:creationId xmlns:a16="http://schemas.microsoft.com/office/drawing/2014/main" id="{9F233A8A-F268-4277-AC19-DD0689823617}"/>
            </a:ext>
          </a:extLst>
        </xdr:cNvPr>
        <xdr:cNvSpPr txBox="1"/>
      </xdr:nvSpPr>
      <xdr:spPr>
        <a:xfrm>
          <a:off x="5041900" y="152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a:extLst>
            <a:ext uri="{FF2B5EF4-FFF2-40B4-BE49-F238E27FC236}">
              <a16:creationId xmlns:a16="http://schemas.microsoft.com/office/drawing/2014/main" id="{D8E12742-9DDE-4FA0-ABB1-545E25BF9A8B}"/>
            </a:ext>
          </a:extLst>
        </xdr:cNvPr>
        <xdr:cNvCxnSpPr/>
      </xdr:nvCxnSpPr>
      <xdr:spPr>
        <a:xfrm>
          <a:off x="4864100" y="152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a:extLst>
            <a:ext uri="{FF2B5EF4-FFF2-40B4-BE49-F238E27FC236}">
              <a16:creationId xmlns:a16="http://schemas.microsoft.com/office/drawing/2014/main" id="{53FB8D1D-D10F-4022-AFF6-4482F42733EA}"/>
            </a:ext>
          </a:extLst>
        </xdr:cNvPr>
        <xdr:cNvSpPr txBox="1"/>
      </xdr:nvSpPr>
      <xdr:spPr>
        <a:xfrm>
          <a:off x="5041900" y="1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a:extLst>
            <a:ext uri="{FF2B5EF4-FFF2-40B4-BE49-F238E27FC236}">
              <a16:creationId xmlns:a16="http://schemas.microsoft.com/office/drawing/2014/main" id="{A39E2F66-C0DA-4CD4-9CC5-AC888CAAE659}"/>
            </a:ext>
          </a:extLst>
        </xdr:cNvPr>
        <xdr:cNvCxnSpPr/>
      </xdr:nvCxnSpPr>
      <xdr:spPr>
        <a:xfrm>
          <a:off x="4864100" y="1378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159249</xdr:rowOff>
    </xdr:from>
    <xdr:to>
      <xdr:col>23</xdr:col>
      <xdr:colOff>133350</xdr:colOff>
      <xdr:row>85</xdr:row>
      <xdr:rowOff>17737</xdr:rowOff>
    </xdr:to>
    <xdr:cxnSp macro="">
      <xdr:nvCxnSpPr>
        <xdr:cNvPr id="193" name="直線コネクタ 192">
          <a:extLst>
            <a:ext uri="{FF2B5EF4-FFF2-40B4-BE49-F238E27FC236}">
              <a16:creationId xmlns:a16="http://schemas.microsoft.com/office/drawing/2014/main" id="{B2423B93-678E-4CA8-BFD0-1AB199A57950}"/>
            </a:ext>
          </a:extLst>
        </xdr:cNvPr>
        <xdr:cNvCxnSpPr/>
      </xdr:nvCxnSpPr>
      <xdr:spPr>
        <a:xfrm>
          <a:off x="4114800" y="14561049"/>
          <a:ext cx="838200" cy="2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98249</xdr:rowOff>
    </xdr:from>
    <xdr:ext cx="762000" cy="259045"/>
    <xdr:sp macro="" textlink="">
      <xdr:nvSpPr>
        <xdr:cNvPr id="194" name="人件費・物件費等の状況平均値テキスト">
          <a:extLst>
            <a:ext uri="{FF2B5EF4-FFF2-40B4-BE49-F238E27FC236}">
              <a16:creationId xmlns:a16="http://schemas.microsoft.com/office/drawing/2014/main" id="{D7E29891-16AC-4B64-8EF0-D05D03BA6F74}"/>
            </a:ext>
          </a:extLst>
        </xdr:cNvPr>
        <xdr:cNvSpPr txBox="1"/>
      </xdr:nvSpPr>
      <xdr:spPr>
        <a:xfrm>
          <a:off x="5041900" y="1415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a:extLst>
            <a:ext uri="{FF2B5EF4-FFF2-40B4-BE49-F238E27FC236}">
              <a16:creationId xmlns:a16="http://schemas.microsoft.com/office/drawing/2014/main" id="{EB4BA580-4015-42E7-9F14-9F18C87A3974}"/>
            </a:ext>
          </a:extLst>
        </xdr:cNvPr>
        <xdr:cNvSpPr/>
      </xdr:nvSpPr>
      <xdr:spPr>
        <a:xfrm>
          <a:off x="4902200" y="1431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100843</xdr:rowOff>
    </xdr:from>
    <xdr:to>
      <xdr:col>19</xdr:col>
      <xdr:colOff>133350</xdr:colOff>
      <xdr:row>84</xdr:row>
      <xdr:rowOff>159249</xdr:rowOff>
    </xdr:to>
    <xdr:cxnSp macro="">
      <xdr:nvCxnSpPr>
        <xdr:cNvPr id="196" name="直線コネクタ 195">
          <a:extLst>
            <a:ext uri="{FF2B5EF4-FFF2-40B4-BE49-F238E27FC236}">
              <a16:creationId xmlns:a16="http://schemas.microsoft.com/office/drawing/2014/main" id="{430AE15F-4F85-457B-BB46-5B1985A44DC8}"/>
            </a:ext>
          </a:extLst>
        </xdr:cNvPr>
        <xdr:cNvCxnSpPr/>
      </xdr:nvCxnSpPr>
      <xdr:spPr>
        <a:xfrm>
          <a:off x="3225800" y="14331193"/>
          <a:ext cx="889000" cy="22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a:extLst>
            <a:ext uri="{FF2B5EF4-FFF2-40B4-BE49-F238E27FC236}">
              <a16:creationId xmlns:a16="http://schemas.microsoft.com/office/drawing/2014/main" id="{CE330DF0-0166-442B-9A96-00BCAF9A3CA0}"/>
            </a:ext>
          </a:extLst>
        </xdr:cNvPr>
        <xdr:cNvSpPr/>
      </xdr:nvSpPr>
      <xdr:spPr>
        <a:xfrm>
          <a:off x="40640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127917</xdr:rowOff>
    </xdr:from>
    <xdr:ext cx="736600" cy="259045"/>
    <xdr:sp macro="" textlink="">
      <xdr:nvSpPr>
        <xdr:cNvPr id="198" name="テキスト ボックス 197">
          <a:extLst>
            <a:ext uri="{FF2B5EF4-FFF2-40B4-BE49-F238E27FC236}">
              <a16:creationId xmlns:a16="http://schemas.microsoft.com/office/drawing/2014/main" id="{58B14607-FEBA-40DE-A0BB-5D122172950A}"/>
            </a:ext>
          </a:extLst>
        </xdr:cNvPr>
        <xdr:cNvSpPr txBox="1"/>
      </xdr:nvSpPr>
      <xdr:spPr>
        <a:xfrm>
          <a:off x="3733800" y="1401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150954</xdr:rowOff>
    </xdr:from>
    <xdr:to>
      <xdr:col>15</xdr:col>
      <xdr:colOff>82550</xdr:colOff>
      <xdr:row>83</xdr:row>
      <xdr:rowOff>100843</xdr:rowOff>
    </xdr:to>
    <xdr:cxnSp macro="">
      <xdr:nvCxnSpPr>
        <xdr:cNvPr id="199" name="直線コネクタ 198">
          <a:extLst>
            <a:ext uri="{FF2B5EF4-FFF2-40B4-BE49-F238E27FC236}">
              <a16:creationId xmlns:a16="http://schemas.microsoft.com/office/drawing/2014/main" id="{580C6A91-B18B-4BFA-A26B-85129CCC0B25}"/>
            </a:ext>
          </a:extLst>
        </xdr:cNvPr>
        <xdr:cNvCxnSpPr/>
      </xdr:nvCxnSpPr>
      <xdr:spPr>
        <a:xfrm>
          <a:off x="2336800" y="14209854"/>
          <a:ext cx="889000" cy="12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0" name="フローチャート: 判断 199">
          <a:extLst>
            <a:ext uri="{FF2B5EF4-FFF2-40B4-BE49-F238E27FC236}">
              <a16:creationId xmlns:a16="http://schemas.microsoft.com/office/drawing/2014/main" id="{F9AC33D2-861F-4AAB-8CBE-32AD57AFE041}"/>
            </a:ext>
          </a:extLst>
        </xdr:cNvPr>
        <xdr:cNvSpPr/>
      </xdr:nvSpPr>
      <xdr:spPr>
        <a:xfrm>
          <a:off x="3175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162551</xdr:rowOff>
    </xdr:from>
    <xdr:ext cx="762000" cy="259045"/>
    <xdr:sp macro="" textlink="">
      <xdr:nvSpPr>
        <xdr:cNvPr id="201" name="テキスト ボックス 200">
          <a:extLst>
            <a:ext uri="{FF2B5EF4-FFF2-40B4-BE49-F238E27FC236}">
              <a16:creationId xmlns:a16="http://schemas.microsoft.com/office/drawing/2014/main" id="{501A7964-6655-490B-A911-B7BA672FEE12}"/>
            </a:ext>
          </a:extLst>
        </xdr:cNvPr>
        <xdr:cNvSpPr txBox="1"/>
      </xdr:nvSpPr>
      <xdr:spPr>
        <a:xfrm>
          <a:off x="2844800" y="1387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49177</xdr:rowOff>
    </xdr:from>
    <xdr:to>
      <xdr:col>11</xdr:col>
      <xdr:colOff>31750</xdr:colOff>
      <xdr:row>82</xdr:row>
      <xdr:rowOff>150954</xdr:rowOff>
    </xdr:to>
    <xdr:cxnSp macro="">
      <xdr:nvCxnSpPr>
        <xdr:cNvPr id="202" name="直線コネクタ 201">
          <a:extLst>
            <a:ext uri="{FF2B5EF4-FFF2-40B4-BE49-F238E27FC236}">
              <a16:creationId xmlns:a16="http://schemas.microsoft.com/office/drawing/2014/main" id="{32749F8C-2699-4CBF-B6FE-575EB761E73F}"/>
            </a:ext>
          </a:extLst>
        </xdr:cNvPr>
        <xdr:cNvCxnSpPr/>
      </xdr:nvCxnSpPr>
      <xdr:spPr>
        <a:xfrm>
          <a:off x="1447800" y="14108077"/>
          <a:ext cx="889000" cy="10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3" name="フローチャート: 判断 202">
          <a:extLst>
            <a:ext uri="{FF2B5EF4-FFF2-40B4-BE49-F238E27FC236}">
              <a16:creationId xmlns:a16="http://schemas.microsoft.com/office/drawing/2014/main" id="{EA1BEE58-29FB-47DB-9109-C9ED1748F89F}"/>
            </a:ext>
          </a:extLst>
        </xdr:cNvPr>
        <xdr:cNvSpPr/>
      </xdr:nvSpPr>
      <xdr:spPr>
        <a:xfrm>
          <a:off x="2286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42625</xdr:rowOff>
    </xdr:from>
    <xdr:ext cx="762000" cy="259045"/>
    <xdr:sp macro="" textlink="">
      <xdr:nvSpPr>
        <xdr:cNvPr id="204" name="テキスト ボックス 203">
          <a:extLst>
            <a:ext uri="{FF2B5EF4-FFF2-40B4-BE49-F238E27FC236}">
              <a16:creationId xmlns:a16="http://schemas.microsoft.com/office/drawing/2014/main" id="{31C87EC8-ABE5-4B4E-BB9B-AD3EF5CEB3BD}"/>
            </a:ext>
          </a:extLst>
        </xdr:cNvPr>
        <xdr:cNvSpPr txBox="1"/>
      </xdr:nvSpPr>
      <xdr:spPr>
        <a:xfrm>
          <a:off x="1955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5" name="フローチャート: 判断 204">
          <a:extLst>
            <a:ext uri="{FF2B5EF4-FFF2-40B4-BE49-F238E27FC236}">
              <a16:creationId xmlns:a16="http://schemas.microsoft.com/office/drawing/2014/main" id="{95F0ECEE-DE58-499B-B358-E756341F0F72}"/>
            </a:ext>
          </a:extLst>
        </xdr:cNvPr>
        <xdr:cNvSpPr/>
      </xdr:nvSpPr>
      <xdr:spPr>
        <a:xfrm>
          <a:off x="1397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143632</xdr:rowOff>
    </xdr:from>
    <xdr:ext cx="762000" cy="259045"/>
    <xdr:sp macro="" textlink="">
      <xdr:nvSpPr>
        <xdr:cNvPr id="206" name="テキスト ボックス 205">
          <a:extLst>
            <a:ext uri="{FF2B5EF4-FFF2-40B4-BE49-F238E27FC236}">
              <a16:creationId xmlns:a16="http://schemas.microsoft.com/office/drawing/2014/main" id="{3E31EE65-4B9F-4C0A-8BEF-0ECA02197AF0}"/>
            </a:ext>
          </a:extLst>
        </xdr:cNvPr>
        <xdr:cNvSpPr txBox="1"/>
      </xdr:nvSpPr>
      <xdr:spPr>
        <a:xfrm>
          <a:off x="1066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B8354EF9-B57C-428F-930E-3166916962A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C3989D6C-B8DF-446C-A2DB-25B7C1357F6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5642E0F5-F144-4DEE-BA66-7594E336822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3E70DAAB-9947-4A14-9886-D0379B015021}"/>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C8EBCF6-C9CE-40B8-A0E0-5933EA5AC5C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138387</xdr:rowOff>
    </xdr:from>
    <xdr:to>
      <xdr:col>23</xdr:col>
      <xdr:colOff>184150</xdr:colOff>
      <xdr:row>85</xdr:row>
      <xdr:rowOff>68537</xdr:rowOff>
    </xdr:to>
    <xdr:sp macro="" textlink="">
      <xdr:nvSpPr>
        <xdr:cNvPr id="212" name="楕円 211">
          <a:extLst>
            <a:ext uri="{FF2B5EF4-FFF2-40B4-BE49-F238E27FC236}">
              <a16:creationId xmlns:a16="http://schemas.microsoft.com/office/drawing/2014/main" id="{F1F47466-223D-43FB-9CDB-946E745D841A}"/>
            </a:ext>
          </a:extLst>
        </xdr:cNvPr>
        <xdr:cNvSpPr/>
      </xdr:nvSpPr>
      <xdr:spPr>
        <a:xfrm>
          <a:off x="4902200" y="1454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110464</xdr:rowOff>
    </xdr:from>
    <xdr:ext cx="762000" cy="259045"/>
    <xdr:sp macro="" textlink="">
      <xdr:nvSpPr>
        <xdr:cNvPr id="213" name="人件費・物件費等の状況該当値テキスト">
          <a:extLst>
            <a:ext uri="{FF2B5EF4-FFF2-40B4-BE49-F238E27FC236}">
              <a16:creationId xmlns:a16="http://schemas.microsoft.com/office/drawing/2014/main" id="{786F0341-3B06-45BA-A27B-4CD3E8CF6172}"/>
            </a:ext>
          </a:extLst>
        </xdr:cNvPr>
        <xdr:cNvSpPr txBox="1"/>
      </xdr:nvSpPr>
      <xdr:spPr>
        <a:xfrm>
          <a:off x="5041900" y="1451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108449</xdr:rowOff>
    </xdr:from>
    <xdr:to>
      <xdr:col>19</xdr:col>
      <xdr:colOff>184150</xdr:colOff>
      <xdr:row>85</xdr:row>
      <xdr:rowOff>38599</xdr:rowOff>
    </xdr:to>
    <xdr:sp macro="" textlink="">
      <xdr:nvSpPr>
        <xdr:cNvPr id="214" name="楕円 213">
          <a:extLst>
            <a:ext uri="{FF2B5EF4-FFF2-40B4-BE49-F238E27FC236}">
              <a16:creationId xmlns:a16="http://schemas.microsoft.com/office/drawing/2014/main" id="{7DCBFC64-4E17-452C-91CD-BBF31F5E35F0}"/>
            </a:ext>
          </a:extLst>
        </xdr:cNvPr>
        <xdr:cNvSpPr/>
      </xdr:nvSpPr>
      <xdr:spPr>
        <a:xfrm>
          <a:off x="4064000" y="145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23376</xdr:rowOff>
    </xdr:from>
    <xdr:ext cx="736600" cy="259045"/>
    <xdr:sp macro="" textlink="">
      <xdr:nvSpPr>
        <xdr:cNvPr id="215" name="テキスト ボックス 214">
          <a:extLst>
            <a:ext uri="{FF2B5EF4-FFF2-40B4-BE49-F238E27FC236}">
              <a16:creationId xmlns:a16="http://schemas.microsoft.com/office/drawing/2014/main" id="{410678F2-9981-4952-A435-3E352A979E04}"/>
            </a:ext>
          </a:extLst>
        </xdr:cNvPr>
        <xdr:cNvSpPr txBox="1"/>
      </xdr:nvSpPr>
      <xdr:spPr>
        <a:xfrm>
          <a:off x="3733800" y="14596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50043</xdr:rowOff>
    </xdr:from>
    <xdr:to>
      <xdr:col>15</xdr:col>
      <xdr:colOff>133350</xdr:colOff>
      <xdr:row>83</xdr:row>
      <xdr:rowOff>151643</xdr:rowOff>
    </xdr:to>
    <xdr:sp macro="" textlink="">
      <xdr:nvSpPr>
        <xdr:cNvPr id="216" name="楕円 215">
          <a:extLst>
            <a:ext uri="{FF2B5EF4-FFF2-40B4-BE49-F238E27FC236}">
              <a16:creationId xmlns:a16="http://schemas.microsoft.com/office/drawing/2014/main" id="{FBB2B9B5-440E-4C09-B875-E198CEB5A08C}"/>
            </a:ext>
          </a:extLst>
        </xdr:cNvPr>
        <xdr:cNvSpPr/>
      </xdr:nvSpPr>
      <xdr:spPr>
        <a:xfrm>
          <a:off x="3175000" y="1428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136420</xdr:rowOff>
    </xdr:from>
    <xdr:ext cx="762000" cy="259045"/>
    <xdr:sp macro="" textlink="">
      <xdr:nvSpPr>
        <xdr:cNvPr id="217" name="テキスト ボックス 216">
          <a:extLst>
            <a:ext uri="{FF2B5EF4-FFF2-40B4-BE49-F238E27FC236}">
              <a16:creationId xmlns:a16="http://schemas.microsoft.com/office/drawing/2014/main" id="{8079C23C-6DE4-4132-A1E8-72B1899BB5B4}"/>
            </a:ext>
          </a:extLst>
        </xdr:cNvPr>
        <xdr:cNvSpPr txBox="1"/>
      </xdr:nvSpPr>
      <xdr:spPr>
        <a:xfrm>
          <a:off x="2844800" y="1436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100154</xdr:rowOff>
    </xdr:from>
    <xdr:to>
      <xdr:col>11</xdr:col>
      <xdr:colOff>82550</xdr:colOff>
      <xdr:row>83</xdr:row>
      <xdr:rowOff>30304</xdr:rowOff>
    </xdr:to>
    <xdr:sp macro="" textlink="">
      <xdr:nvSpPr>
        <xdr:cNvPr id="218" name="楕円 217">
          <a:extLst>
            <a:ext uri="{FF2B5EF4-FFF2-40B4-BE49-F238E27FC236}">
              <a16:creationId xmlns:a16="http://schemas.microsoft.com/office/drawing/2014/main" id="{079AD0F4-C1F9-4A2F-ACC0-484890007D5A}"/>
            </a:ext>
          </a:extLst>
        </xdr:cNvPr>
        <xdr:cNvSpPr/>
      </xdr:nvSpPr>
      <xdr:spPr>
        <a:xfrm>
          <a:off x="2286000" y="1415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15081</xdr:rowOff>
    </xdr:from>
    <xdr:ext cx="762000" cy="259045"/>
    <xdr:sp macro="" textlink="">
      <xdr:nvSpPr>
        <xdr:cNvPr id="219" name="テキスト ボックス 218">
          <a:extLst>
            <a:ext uri="{FF2B5EF4-FFF2-40B4-BE49-F238E27FC236}">
              <a16:creationId xmlns:a16="http://schemas.microsoft.com/office/drawing/2014/main" id="{4B81EC76-55F4-46AD-9B8B-0FE48D731ACC}"/>
            </a:ext>
          </a:extLst>
        </xdr:cNvPr>
        <xdr:cNvSpPr txBox="1"/>
      </xdr:nvSpPr>
      <xdr:spPr>
        <a:xfrm>
          <a:off x="1955800" y="1424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169827</xdr:rowOff>
    </xdr:from>
    <xdr:to>
      <xdr:col>7</xdr:col>
      <xdr:colOff>31750</xdr:colOff>
      <xdr:row>82</xdr:row>
      <xdr:rowOff>99977</xdr:rowOff>
    </xdr:to>
    <xdr:sp macro="" textlink="">
      <xdr:nvSpPr>
        <xdr:cNvPr id="220" name="楕円 219">
          <a:extLst>
            <a:ext uri="{FF2B5EF4-FFF2-40B4-BE49-F238E27FC236}">
              <a16:creationId xmlns:a16="http://schemas.microsoft.com/office/drawing/2014/main" id="{0362C3A2-8514-402E-89F2-A7BC3EA9FE6B}"/>
            </a:ext>
          </a:extLst>
        </xdr:cNvPr>
        <xdr:cNvSpPr/>
      </xdr:nvSpPr>
      <xdr:spPr>
        <a:xfrm>
          <a:off x="1397000" y="1405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84754</xdr:rowOff>
    </xdr:from>
    <xdr:ext cx="762000" cy="259045"/>
    <xdr:sp macro="" textlink="">
      <xdr:nvSpPr>
        <xdr:cNvPr id="221" name="テキスト ボックス 220">
          <a:extLst>
            <a:ext uri="{FF2B5EF4-FFF2-40B4-BE49-F238E27FC236}">
              <a16:creationId xmlns:a16="http://schemas.microsoft.com/office/drawing/2014/main" id="{D5816EB2-6FB6-4993-AF44-E7E13A9AB903}"/>
            </a:ext>
          </a:extLst>
        </xdr:cNvPr>
        <xdr:cNvSpPr txBox="1"/>
      </xdr:nvSpPr>
      <xdr:spPr>
        <a:xfrm>
          <a:off x="1066800" y="1414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E90C27DD-E5D0-48A8-9536-BF56A56F1E0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7432636F-5B19-49E0-B6EE-71864C45907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5E0DE8D6-9DAC-436D-B37D-EE0E312D405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14249E85-B18B-43A4-BFB8-8652A715085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CE4251F-13C0-4F2A-8939-17B79984BC2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D5FB5994-BDD5-47DB-8458-34B294303272}"/>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C5D814C9-CBF0-4C18-9E49-68BA5B94C79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6CA4B959-E3D4-4FD7-BE60-4A8791D58DF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60E38CBC-42B9-41FD-A7BF-CBE87A8B109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4A617895-5718-4F88-A7F9-82971C3DC74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F2D4A7FB-DCD2-43A2-A6A4-E1908916275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C9DFD2EF-5285-409C-AA6A-9E4D2A667DA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B711185B-5BF0-4986-92E5-59D00A472C3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及び国の指導を踏まえ、給与の適正化を実施してきたところであり、今後も国の動向を注視し適正な給与体系の維持に努める。なお、学歴や年齢によらず、能力のある職員を積極的に登用してきたことから、類似団体との比較では高い数値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D4D1B545-7B8F-49D9-B8BC-EAFA7B512D5C}"/>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2619CFF5-BCAE-44AC-8AF7-CA2105D94582}"/>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B9D468FD-120C-4E7A-9580-021D0175E73A}"/>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C90E8487-570F-4E65-BA16-BF77A6816AE5}"/>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B5CFF057-C434-47F7-B7A3-BE6854C97714}"/>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D47E9C53-93F3-43A4-9868-3E094E1E23DF}"/>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4169BCA1-03A8-4034-87CA-4F1F7E325DD7}"/>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DD6D2304-538E-480B-9968-E17616A15FA6}"/>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33D38FE8-65B3-4BC7-B425-E889CB8C45E6}"/>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60147D70-D8AE-489B-9E7C-5EDEF6FE18ED}"/>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7199A334-2053-4423-8735-67886C1DA2D8}"/>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BCEFEDB0-405A-4B72-8B06-46911EE7A38A}"/>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9FAB5E83-D384-45DA-9A69-0188CAE5C5C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8B24B5E5-348A-4352-9827-77BACFA27A93}"/>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A2EB5830-5CA8-4D2C-87D6-D6DAAC3F622A}"/>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a:extLst>
            <a:ext uri="{FF2B5EF4-FFF2-40B4-BE49-F238E27FC236}">
              <a16:creationId xmlns:a16="http://schemas.microsoft.com/office/drawing/2014/main" id="{10A7033F-B2E6-42CD-A5E4-B0476394124C}"/>
            </a:ext>
          </a:extLst>
        </xdr:cNvPr>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a:extLst>
            <a:ext uri="{FF2B5EF4-FFF2-40B4-BE49-F238E27FC236}">
              <a16:creationId xmlns:a16="http://schemas.microsoft.com/office/drawing/2014/main" id="{0BE0D830-66F2-4ED2-B63E-D47DBA025F64}"/>
            </a:ext>
          </a:extLst>
        </xdr:cNvPr>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a:extLst>
            <a:ext uri="{FF2B5EF4-FFF2-40B4-BE49-F238E27FC236}">
              <a16:creationId xmlns:a16="http://schemas.microsoft.com/office/drawing/2014/main" id="{C97088AB-4254-4FD5-8BA7-BA922643307A}"/>
            </a:ext>
          </a:extLst>
        </xdr:cNvPr>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BA8C3D53-7E98-43CA-9496-08A5C74CF2B7}"/>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38D96CF9-8741-4429-BD22-FCFB32672D24}"/>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140759</xdr:rowOff>
    </xdr:to>
    <xdr:cxnSp macro="">
      <xdr:nvCxnSpPr>
        <xdr:cNvPr id="255" name="直線コネクタ 254">
          <a:extLst>
            <a:ext uri="{FF2B5EF4-FFF2-40B4-BE49-F238E27FC236}">
              <a16:creationId xmlns:a16="http://schemas.microsoft.com/office/drawing/2014/main" id="{2C536D64-2E0B-401D-9627-138538C15469}"/>
            </a:ext>
          </a:extLst>
        </xdr:cNvPr>
        <xdr:cNvCxnSpPr/>
      </xdr:nvCxnSpPr>
      <xdr:spPr>
        <a:xfrm>
          <a:off x="16179800" y="1520825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107543</xdr:rowOff>
    </xdr:from>
    <xdr:ext cx="762000" cy="259045"/>
    <xdr:sp macro="" textlink="">
      <xdr:nvSpPr>
        <xdr:cNvPr id="256" name="給与水準   （国との比較）平均値テキスト">
          <a:extLst>
            <a:ext uri="{FF2B5EF4-FFF2-40B4-BE49-F238E27FC236}">
              <a16:creationId xmlns:a16="http://schemas.microsoft.com/office/drawing/2014/main" id="{1E8F5C04-916C-439D-9C13-776D1AE428E7}"/>
            </a:ext>
          </a:extLst>
        </xdr:cNvPr>
        <xdr:cNvSpPr txBox="1"/>
      </xdr:nvSpPr>
      <xdr:spPr>
        <a:xfrm>
          <a:off x="17106900" y="14680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a:extLst>
            <a:ext uri="{FF2B5EF4-FFF2-40B4-BE49-F238E27FC236}">
              <a16:creationId xmlns:a16="http://schemas.microsoft.com/office/drawing/2014/main" id="{08EF7965-C54D-48E8-87BA-07086532F009}"/>
            </a:ext>
          </a:extLst>
        </xdr:cNvPr>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9525</xdr:rowOff>
    </xdr:to>
    <xdr:cxnSp macro="">
      <xdr:nvCxnSpPr>
        <xdr:cNvPr id="258" name="直線コネクタ 257">
          <a:extLst>
            <a:ext uri="{FF2B5EF4-FFF2-40B4-BE49-F238E27FC236}">
              <a16:creationId xmlns:a16="http://schemas.microsoft.com/office/drawing/2014/main" id="{5F2E3BF0-E343-444F-806A-8C19D4A55626}"/>
            </a:ext>
          </a:extLst>
        </xdr:cNvPr>
        <xdr:cNvCxnSpPr/>
      </xdr:nvCxnSpPr>
      <xdr:spPr>
        <a:xfrm flipV="1">
          <a:off x="15290800" y="152082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a:extLst>
            <a:ext uri="{FF2B5EF4-FFF2-40B4-BE49-F238E27FC236}">
              <a16:creationId xmlns:a16="http://schemas.microsoft.com/office/drawing/2014/main" id="{4304DBF6-7851-4730-954C-F1C5B2FD52C7}"/>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0" name="テキスト ボックス 259">
          <a:extLst>
            <a:ext uri="{FF2B5EF4-FFF2-40B4-BE49-F238E27FC236}">
              <a16:creationId xmlns:a16="http://schemas.microsoft.com/office/drawing/2014/main" id="{F63B5A81-4E19-4242-8CEA-1BA502796189}"/>
            </a:ext>
          </a:extLst>
        </xdr:cNvPr>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9525</xdr:rowOff>
    </xdr:from>
    <xdr:to>
      <xdr:col>72</xdr:col>
      <xdr:colOff>203200</xdr:colOff>
      <xdr:row>89</xdr:row>
      <xdr:rowOff>110066</xdr:rowOff>
    </xdr:to>
    <xdr:cxnSp macro="">
      <xdr:nvCxnSpPr>
        <xdr:cNvPr id="261" name="直線コネクタ 260">
          <a:extLst>
            <a:ext uri="{FF2B5EF4-FFF2-40B4-BE49-F238E27FC236}">
              <a16:creationId xmlns:a16="http://schemas.microsoft.com/office/drawing/2014/main" id="{A68F141F-F0CD-4807-B251-29972B489D73}"/>
            </a:ext>
          </a:extLst>
        </xdr:cNvPr>
        <xdr:cNvCxnSpPr/>
      </xdr:nvCxnSpPr>
      <xdr:spPr>
        <a:xfrm flipV="1">
          <a:off x="14401800" y="1526857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a:extLst>
            <a:ext uri="{FF2B5EF4-FFF2-40B4-BE49-F238E27FC236}">
              <a16:creationId xmlns:a16="http://schemas.microsoft.com/office/drawing/2014/main" id="{D368792E-979C-4771-94FC-232C9E8A751D}"/>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3" name="テキスト ボックス 262">
          <a:extLst>
            <a:ext uri="{FF2B5EF4-FFF2-40B4-BE49-F238E27FC236}">
              <a16:creationId xmlns:a16="http://schemas.microsoft.com/office/drawing/2014/main" id="{707D4FB9-4D1C-4E13-9165-706E572FD9BC}"/>
            </a:ext>
          </a:extLst>
        </xdr:cNvPr>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89</xdr:row>
      <xdr:rowOff>110066</xdr:rowOff>
    </xdr:to>
    <xdr:cxnSp macro="">
      <xdr:nvCxnSpPr>
        <xdr:cNvPr id="264" name="直線コネクタ 263">
          <a:extLst>
            <a:ext uri="{FF2B5EF4-FFF2-40B4-BE49-F238E27FC236}">
              <a16:creationId xmlns:a16="http://schemas.microsoft.com/office/drawing/2014/main" id="{8BA5AA20-296C-407E-A059-03D7867F482E}"/>
            </a:ext>
          </a:extLst>
        </xdr:cNvPr>
        <xdr:cNvCxnSpPr/>
      </xdr:nvCxnSpPr>
      <xdr:spPr>
        <a:xfrm>
          <a:off x="13512800" y="1512781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DE4C2FDA-B6E8-4D8E-8165-C49EA78F56DF}"/>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6" name="テキスト ボックス 265">
          <a:extLst>
            <a:ext uri="{FF2B5EF4-FFF2-40B4-BE49-F238E27FC236}">
              <a16:creationId xmlns:a16="http://schemas.microsoft.com/office/drawing/2014/main" id="{4E582571-A1A9-45B3-8370-FF5F1B3871D1}"/>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DA5E39B1-D70F-4DFA-B244-B317F4983815}"/>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8" name="テキスト ボックス 267">
          <a:extLst>
            <a:ext uri="{FF2B5EF4-FFF2-40B4-BE49-F238E27FC236}">
              <a16:creationId xmlns:a16="http://schemas.microsoft.com/office/drawing/2014/main" id="{B66C0D11-F862-472F-855A-93521183EAFC}"/>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87EB8C19-87A9-435A-B3E7-1EBCF580A4B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E75B62F0-3932-4AB3-B1EA-1D0FB79B699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F3F5DA3-D78B-4E05-A994-D9C8D74C5E0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FFE3F948-B38E-4022-90FE-6045A8F1559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77014891-0CFF-4EB2-929B-C2603E451D99}"/>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89959</xdr:rowOff>
    </xdr:from>
    <xdr:to>
      <xdr:col>81</xdr:col>
      <xdr:colOff>95250</xdr:colOff>
      <xdr:row>89</xdr:row>
      <xdr:rowOff>20109</xdr:rowOff>
    </xdr:to>
    <xdr:sp macro="" textlink="">
      <xdr:nvSpPr>
        <xdr:cNvPr id="274" name="楕円 273">
          <a:extLst>
            <a:ext uri="{FF2B5EF4-FFF2-40B4-BE49-F238E27FC236}">
              <a16:creationId xmlns:a16="http://schemas.microsoft.com/office/drawing/2014/main" id="{E3A61440-F191-4A9C-840B-3552BD023304}"/>
            </a:ext>
          </a:extLst>
        </xdr:cNvPr>
        <xdr:cNvSpPr/>
      </xdr:nvSpPr>
      <xdr:spPr>
        <a:xfrm>
          <a:off x="169672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62036</xdr:rowOff>
    </xdr:from>
    <xdr:ext cx="762000" cy="259045"/>
    <xdr:sp macro="" textlink="">
      <xdr:nvSpPr>
        <xdr:cNvPr id="275" name="給与水準   （国との比較）該当値テキスト">
          <a:extLst>
            <a:ext uri="{FF2B5EF4-FFF2-40B4-BE49-F238E27FC236}">
              <a16:creationId xmlns:a16="http://schemas.microsoft.com/office/drawing/2014/main" id="{21B177F7-26A8-450A-99C0-E9043FBF9595}"/>
            </a:ext>
          </a:extLst>
        </xdr:cNvPr>
        <xdr:cNvSpPr txBox="1"/>
      </xdr:nvSpPr>
      <xdr:spPr>
        <a:xfrm>
          <a:off x="17106900" y="151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6" name="楕円 275">
          <a:extLst>
            <a:ext uri="{FF2B5EF4-FFF2-40B4-BE49-F238E27FC236}">
              <a16:creationId xmlns:a16="http://schemas.microsoft.com/office/drawing/2014/main" id="{47D5F0BD-EF7C-4BFD-BB11-C2F738812750}"/>
            </a:ext>
          </a:extLst>
        </xdr:cNvPr>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7" name="テキスト ボックス 276">
          <a:extLst>
            <a:ext uri="{FF2B5EF4-FFF2-40B4-BE49-F238E27FC236}">
              <a16:creationId xmlns:a16="http://schemas.microsoft.com/office/drawing/2014/main" id="{F20B46FF-BF04-449E-9414-4E96C20E11D7}"/>
            </a:ext>
          </a:extLst>
        </xdr:cNvPr>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130175</xdr:rowOff>
    </xdr:from>
    <xdr:to>
      <xdr:col>73</xdr:col>
      <xdr:colOff>44450</xdr:colOff>
      <xdr:row>89</xdr:row>
      <xdr:rowOff>60325</xdr:rowOff>
    </xdr:to>
    <xdr:sp macro="" textlink="">
      <xdr:nvSpPr>
        <xdr:cNvPr id="278" name="楕円 277">
          <a:extLst>
            <a:ext uri="{FF2B5EF4-FFF2-40B4-BE49-F238E27FC236}">
              <a16:creationId xmlns:a16="http://schemas.microsoft.com/office/drawing/2014/main" id="{BB961D2A-B733-4FD9-9E05-08C74CD48C9E}"/>
            </a:ext>
          </a:extLst>
        </xdr:cNvPr>
        <xdr:cNvSpPr/>
      </xdr:nvSpPr>
      <xdr:spPr>
        <a:xfrm>
          <a:off x="15240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45102</xdr:rowOff>
    </xdr:from>
    <xdr:ext cx="762000" cy="259045"/>
    <xdr:sp macro="" textlink="">
      <xdr:nvSpPr>
        <xdr:cNvPr id="279" name="テキスト ボックス 278">
          <a:extLst>
            <a:ext uri="{FF2B5EF4-FFF2-40B4-BE49-F238E27FC236}">
              <a16:creationId xmlns:a16="http://schemas.microsoft.com/office/drawing/2014/main" id="{DD392057-FCCF-42A2-BC18-58E7941F1FA1}"/>
            </a:ext>
          </a:extLst>
        </xdr:cNvPr>
        <xdr:cNvSpPr txBox="1"/>
      </xdr:nvSpPr>
      <xdr:spPr>
        <a:xfrm>
          <a:off x="14909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59266</xdr:rowOff>
    </xdr:from>
    <xdr:to>
      <xdr:col>68</xdr:col>
      <xdr:colOff>203200</xdr:colOff>
      <xdr:row>89</xdr:row>
      <xdr:rowOff>160866</xdr:rowOff>
    </xdr:to>
    <xdr:sp macro="" textlink="">
      <xdr:nvSpPr>
        <xdr:cNvPr id="280" name="楕円 279">
          <a:extLst>
            <a:ext uri="{FF2B5EF4-FFF2-40B4-BE49-F238E27FC236}">
              <a16:creationId xmlns:a16="http://schemas.microsoft.com/office/drawing/2014/main" id="{0D9C921B-A580-4516-98A7-64B0C4B2ADFF}"/>
            </a:ext>
          </a:extLst>
        </xdr:cNvPr>
        <xdr:cNvSpPr/>
      </xdr:nvSpPr>
      <xdr:spPr>
        <a:xfrm>
          <a:off x="14351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145643</xdr:rowOff>
    </xdr:from>
    <xdr:ext cx="762000" cy="259045"/>
    <xdr:sp macro="" textlink="">
      <xdr:nvSpPr>
        <xdr:cNvPr id="281" name="テキスト ボックス 280">
          <a:extLst>
            <a:ext uri="{FF2B5EF4-FFF2-40B4-BE49-F238E27FC236}">
              <a16:creationId xmlns:a16="http://schemas.microsoft.com/office/drawing/2014/main" id="{AAAC69F1-B07B-4F9B-AA91-E7D2F966D8FB}"/>
            </a:ext>
          </a:extLst>
        </xdr:cNvPr>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2" name="楕円 281">
          <a:extLst>
            <a:ext uri="{FF2B5EF4-FFF2-40B4-BE49-F238E27FC236}">
              <a16:creationId xmlns:a16="http://schemas.microsoft.com/office/drawing/2014/main" id="{55249EB5-4717-4080-B3C9-AE13C5A943D1}"/>
            </a:ext>
          </a:extLst>
        </xdr:cNvPr>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3" name="テキスト ボックス 282">
          <a:extLst>
            <a:ext uri="{FF2B5EF4-FFF2-40B4-BE49-F238E27FC236}">
              <a16:creationId xmlns:a16="http://schemas.microsoft.com/office/drawing/2014/main" id="{F359B7D8-FBCE-421F-A681-23C804FF8BAB}"/>
            </a:ext>
          </a:extLst>
        </xdr:cNvPr>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4845522E-0DD5-4858-B622-DD5C4D2FAE37}"/>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6DB1AB57-6936-4754-9B58-D927FC65D02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56810C81-0300-440F-B6D4-C096A70C269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DDF5F99F-21E8-432C-9782-08426814E448}"/>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370C8C2E-96B4-406C-A374-2646E0E8AD2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8FA60044-990E-45E0-AFB2-398B88A09A3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6461ECA6-8F6F-4461-9325-957D8634FD1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17E29CE4-2859-495F-93E0-CBF8F6E019BA}"/>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6308A8FE-C0DA-4048-923F-6062C373E57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3E5C7FA3-FEF5-4CCB-9DF8-EB8A4EBF79DD}"/>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40D234E5-BBFE-4F14-9E74-51DFFB32309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3DFA2CA7-513F-4E0A-84F9-E794A8C866C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C3FFB999-7A24-407E-BA19-101A8FE0889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素で効率的な行財政運営を行うために、職員数の適正な管理と適正な職員配置を進めてきたこと及び技能労務職の退職不補充の結果、類似団体と比べ低い数値となっている。今後も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64A49702-AA0B-4AC4-BBB7-088E5EB45FC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B8B30C8B-4635-48EA-8C8B-18E36D46C713}"/>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904E86BD-AC60-495F-854B-B35783379865}"/>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44A34523-CFE4-495D-8249-11AFF6E083DB}"/>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813D173C-69C1-4060-B23F-63C428C337AE}"/>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31473021-D4C3-4219-9845-06973696779E}"/>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AEC6096C-5BEA-4753-8BEA-6D97B2072945}"/>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1D87891-9162-4199-945E-96E95F8C69A3}"/>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4AED6138-DA90-4FA9-9256-4E58773CB687}"/>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FD0727E0-E742-4CB9-B4ED-A5E58B028D88}"/>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4CB6E17D-36E8-4C7F-A527-81834E8227E3}"/>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734387DD-18C9-4B4A-870D-DD3F3C2F1DEC}"/>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34EA3670-7B0B-4830-8038-519E117AA086}"/>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8B2AE196-E1D2-4450-A735-B433B9EA325A}"/>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787ABC9B-93E4-4F8D-85FC-BF669C1978DC}"/>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F3447859-146C-409A-8A22-FCDEEF4A962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ED4D7F1B-66DD-4473-95E4-761E2153D18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15F7A088-CDE2-4929-A83D-E4B5AF9485E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5" name="直線コネクタ 314">
          <a:extLst>
            <a:ext uri="{FF2B5EF4-FFF2-40B4-BE49-F238E27FC236}">
              <a16:creationId xmlns:a16="http://schemas.microsoft.com/office/drawing/2014/main" id="{ED83E503-FE60-460C-B4DB-86F484FE0356}"/>
            </a:ext>
          </a:extLst>
        </xdr:cNvPr>
        <xdr:cNvCxnSpPr/>
      </xdr:nvCxnSpPr>
      <xdr:spPr>
        <a:xfrm flipV="1">
          <a:off x="17018000" y="9895296"/>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6" name="定員管理の状況最小値テキスト">
          <a:extLst>
            <a:ext uri="{FF2B5EF4-FFF2-40B4-BE49-F238E27FC236}">
              <a16:creationId xmlns:a16="http://schemas.microsoft.com/office/drawing/2014/main" id="{7C670A55-C9CE-4890-98AD-1A792D160D61}"/>
            </a:ext>
          </a:extLst>
        </xdr:cNvPr>
        <xdr:cNvSpPr txBox="1"/>
      </xdr:nvSpPr>
      <xdr:spPr>
        <a:xfrm>
          <a:off x="17106900" y="1153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7" name="直線コネクタ 316">
          <a:extLst>
            <a:ext uri="{FF2B5EF4-FFF2-40B4-BE49-F238E27FC236}">
              <a16:creationId xmlns:a16="http://schemas.microsoft.com/office/drawing/2014/main" id="{8E6BAB15-BBA5-43CD-B4D3-BD0EE37829C8}"/>
            </a:ext>
          </a:extLst>
        </xdr:cNvPr>
        <xdr:cNvCxnSpPr/>
      </xdr:nvCxnSpPr>
      <xdr:spPr>
        <a:xfrm>
          <a:off x="16929100" y="1156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18" name="定員管理の状況最大値テキスト">
          <a:extLst>
            <a:ext uri="{FF2B5EF4-FFF2-40B4-BE49-F238E27FC236}">
              <a16:creationId xmlns:a16="http://schemas.microsoft.com/office/drawing/2014/main" id="{9506D9E7-00C0-4A62-AA34-5BA83BAEDC0C}"/>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19" name="直線コネクタ 318">
          <a:extLst>
            <a:ext uri="{FF2B5EF4-FFF2-40B4-BE49-F238E27FC236}">
              <a16:creationId xmlns:a16="http://schemas.microsoft.com/office/drawing/2014/main" id="{7D5A69D4-49E3-40ED-8841-575ADEEC53E5}"/>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84001</xdr:rowOff>
    </xdr:from>
    <xdr:to>
      <xdr:col>81</xdr:col>
      <xdr:colOff>44450</xdr:colOff>
      <xdr:row>60</xdr:row>
      <xdr:rowOff>125367</xdr:rowOff>
    </xdr:to>
    <xdr:cxnSp macro="">
      <xdr:nvCxnSpPr>
        <xdr:cNvPr id="320" name="直線コネクタ 319">
          <a:extLst>
            <a:ext uri="{FF2B5EF4-FFF2-40B4-BE49-F238E27FC236}">
              <a16:creationId xmlns:a16="http://schemas.microsoft.com/office/drawing/2014/main" id="{F17580BE-E296-4217-833C-1FA948B606D5}"/>
            </a:ext>
          </a:extLst>
        </xdr:cNvPr>
        <xdr:cNvCxnSpPr/>
      </xdr:nvCxnSpPr>
      <xdr:spPr>
        <a:xfrm>
          <a:off x="16179800" y="10371001"/>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23421</xdr:rowOff>
    </xdr:from>
    <xdr:ext cx="762000" cy="259045"/>
    <xdr:sp macro="" textlink="">
      <xdr:nvSpPr>
        <xdr:cNvPr id="321" name="定員管理の状況平均値テキスト">
          <a:extLst>
            <a:ext uri="{FF2B5EF4-FFF2-40B4-BE49-F238E27FC236}">
              <a16:creationId xmlns:a16="http://schemas.microsoft.com/office/drawing/2014/main" id="{6460BC09-0DE3-4C62-ABEF-2463632091A0}"/>
            </a:ext>
          </a:extLst>
        </xdr:cNvPr>
        <xdr:cNvSpPr txBox="1"/>
      </xdr:nvSpPr>
      <xdr:spPr>
        <a:xfrm>
          <a:off x="17106900" y="10481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2" name="フローチャート: 判断 321">
          <a:extLst>
            <a:ext uri="{FF2B5EF4-FFF2-40B4-BE49-F238E27FC236}">
              <a16:creationId xmlns:a16="http://schemas.microsoft.com/office/drawing/2014/main" id="{48E4E848-2C68-4057-8BC8-BE2176793F31}"/>
            </a:ext>
          </a:extLst>
        </xdr:cNvPr>
        <xdr:cNvSpPr/>
      </xdr:nvSpPr>
      <xdr:spPr>
        <a:xfrm>
          <a:off x="169672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63319</xdr:rowOff>
    </xdr:from>
    <xdr:to>
      <xdr:col>77</xdr:col>
      <xdr:colOff>44450</xdr:colOff>
      <xdr:row>60</xdr:row>
      <xdr:rowOff>84001</xdr:rowOff>
    </xdr:to>
    <xdr:cxnSp macro="">
      <xdr:nvCxnSpPr>
        <xdr:cNvPr id="323" name="直線コネクタ 322">
          <a:extLst>
            <a:ext uri="{FF2B5EF4-FFF2-40B4-BE49-F238E27FC236}">
              <a16:creationId xmlns:a16="http://schemas.microsoft.com/office/drawing/2014/main" id="{F533393F-F095-4D29-ACCB-92EC43F0BE53}"/>
            </a:ext>
          </a:extLst>
        </xdr:cNvPr>
        <xdr:cNvCxnSpPr/>
      </xdr:nvCxnSpPr>
      <xdr:spPr>
        <a:xfrm>
          <a:off x="15290800" y="1035031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4" name="フローチャート: 判断 323">
          <a:extLst>
            <a:ext uri="{FF2B5EF4-FFF2-40B4-BE49-F238E27FC236}">
              <a16:creationId xmlns:a16="http://schemas.microsoft.com/office/drawing/2014/main" id="{85FDBDAC-1639-4A43-9F77-23EB7BC857FD}"/>
            </a:ext>
          </a:extLst>
        </xdr:cNvPr>
        <xdr:cNvSpPr/>
      </xdr:nvSpPr>
      <xdr:spPr>
        <a:xfrm>
          <a:off x="16129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127380</xdr:rowOff>
    </xdr:from>
    <xdr:ext cx="736600" cy="259045"/>
    <xdr:sp macro="" textlink="">
      <xdr:nvSpPr>
        <xdr:cNvPr id="325" name="テキスト ボックス 324">
          <a:extLst>
            <a:ext uri="{FF2B5EF4-FFF2-40B4-BE49-F238E27FC236}">
              <a16:creationId xmlns:a16="http://schemas.microsoft.com/office/drawing/2014/main" id="{2AA0FD07-51BE-4405-BEE3-821C96BCE797}"/>
            </a:ext>
          </a:extLst>
        </xdr:cNvPr>
        <xdr:cNvSpPr txBox="1"/>
      </xdr:nvSpPr>
      <xdr:spPr>
        <a:xfrm>
          <a:off x="15798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8165</xdr:rowOff>
    </xdr:from>
    <xdr:to>
      <xdr:col>72</xdr:col>
      <xdr:colOff>203200</xdr:colOff>
      <xdr:row>60</xdr:row>
      <xdr:rowOff>63319</xdr:rowOff>
    </xdr:to>
    <xdr:cxnSp macro="">
      <xdr:nvCxnSpPr>
        <xdr:cNvPr id="326" name="直線コネクタ 325">
          <a:extLst>
            <a:ext uri="{FF2B5EF4-FFF2-40B4-BE49-F238E27FC236}">
              <a16:creationId xmlns:a16="http://schemas.microsoft.com/office/drawing/2014/main" id="{CE2E2A42-7E4B-4A5C-BFE7-857B9300D924}"/>
            </a:ext>
          </a:extLst>
        </xdr:cNvPr>
        <xdr:cNvCxnSpPr/>
      </xdr:nvCxnSpPr>
      <xdr:spPr>
        <a:xfrm>
          <a:off x="14401800" y="10295165"/>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7" name="フローチャート: 判断 326">
          <a:extLst>
            <a:ext uri="{FF2B5EF4-FFF2-40B4-BE49-F238E27FC236}">
              <a16:creationId xmlns:a16="http://schemas.microsoft.com/office/drawing/2014/main" id="{7EF317CE-4C3A-4B96-8F80-114FA44854FF}"/>
            </a:ext>
          </a:extLst>
        </xdr:cNvPr>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44649</xdr:rowOff>
    </xdr:from>
    <xdr:ext cx="762000" cy="259045"/>
    <xdr:sp macro="" textlink="">
      <xdr:nvSpPr>
        <xdr:cNvPr id="328" name="テキスト ボックス 327">
          <a:extLst>
            <a:ext uri="{FF2B5EF4-FFF2-40B4-BE49-F238E27FC236}">
              <a16:creationId xmlns:a16="http://schemas.microsoft.com/office/drawing/2014/main" id="{E6061B18-F0CD-42D5-8BFE-D5545CBA19F6}"/>
            </a:ext>
          </a:extLst>
        </xdr:cNvPr>
        <xdr:cNvSpPr txBox="1"/>
      </xdr:nvSpPr>
      <xdr:spPr>
        <a:xfrm>
          <a:off x="14909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60</xdr:row>
      <xdr:rowOff>8165</xdr:rowOff>
    </xdr:to>
    <xdr:cxnSp macro="">
      <xdr:nvCxnSpPr>
        <xdr:cNvPr id="329" name="直線コネクタ 328">
          <a:extLst>
            <a:ext uri="{FF2B5EF4-FFF2-40B4-BE49-F238E27FC236}">
              <a16:creationId xmlns:a16="http://schemas.microsoft.com/office/drawing/2014/main" id="{9EC2F6DA-E201-42E6-B35C-6DC3E8995150}"/>
            </a:ext>
          </a:extLst>
        </xdr:cNvPr>
        <xdr:cNvCxnSpPr/>
      </xdr:nvCxnSpPr>
      <xdr:spPr>
        <a:xfrm>
          <a:off x="13512800" y="1026414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a:extLst>
            <a:ext uri="{FF2B5EF4-FFF2-40B4-BE49-F238E27FC236}">
              <a16:creationId xmlns:a16="http://schemas.microsoft.com/office/drawing/2014/main" id="{BA2FF436-7773-45AA-8CD8-6CEF08F4568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1" name="テキスト ボックス 330">
          <a:extLst>
            <a:ext uri="{FF2B5EF4-FFF2-40B4-BE49-F238E27FC236}">
              <a16:creationId xmlns:a16="http://schemas.microsoft.com/office/drawing/2014/main" id="{406BAA64-4895-471A-82EB-10EF4377017A}"/>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2" name="フローチャート: 判断 331">
          <a:extLst>
            <a:ext uri="{FF2B5EF4-FFF2-40B4-BE49-F238E27FC236}">
              <a16:creationId xmlns:a16="http://schemas.microsoft.com/office/drawing/2014/main" id="{45929467-B90E-4B09-9E10-17B8585C1805}"/>
            </a:ext>
          </a:extLst>
        </xdr:cNvPr>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30860</xdr:rowOff>
    </xdr:from>
    <xdr:ext cx="762000" cy="259045"/>
    <xdr:sp macro="" textlink="">
      <xdr:nvSpPr>
        <xdr:cNvPr id="333" name="テキスト ボックス 332">
          <a:extLst>
            <a:ext uri="{FF2B5EF4-FFF2-40B4-BE49-F238E27FC236}">
              <a16:creationId xmlns:a16="http://schemas.microsoft.com/office/drawing/2014/main" id="{B264E421-C29A-49E8-B58B-182D5838C08D}"/>
            </a:ext>
          </a:extLst>
        </xdr:cNvPr>
        <xdr:cNvSpPr txBox="1"/>
      </xdr:nvSpPr>
      <xdr:spPr>
        <a:xfrm>
          <a:off x="13131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D2C38F3B-6352-4AA4-996C-9DC76E429DBA}"/>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1E74A5AB-389F-4204-83B5-CED3B5E9D40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AFD446E-9EB0-41E6-B79C-5FBEA5D5768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E13B6505-B4B1-464B-9A9A-D4B4524477E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B31E7256-89D0-4A3F-B206-E95BF189BE4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74567</xdr:rowOff>
    </xdr:from>
    <xdr:to>
      <xdr:col>81</xdr:col>
      <xdr:colOff>95250</xdr:colOff>
      <xdr:row>61</xdr:row>
      <xdr:rowOff>4717</xdr:rowOff>
    </xdr:to>
    <xdr:sp macro="" textlink="">
      <xdr:nvSpPr>
        <xdr:cNvPr id="339" name="楕円 338">
          <a:extLst>
            <a:ext uri="{FF2B5EF4-FFF2-40B4-BE49-F238E27FC236}">
              <a16:creationId xmlns:a16="http://schemas.microsoft.com/office/drawing/2014/main" id="{52E709B7-E775-41B1-AA00-A983CAF98633}"/>
            </a:ext>
          </a:extLst>
        </xdr:cNvPr>
        <xdr:cNvSpPr/>
      </xdr:nvSpPr>
      <xdr:spPr>
        <a:xfrm>
          <a:off x="169672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91094</xdr:rowOff>
    </xdr:from>
    <xdr:ext cx="762000" cy="259045"/>
    <xdr:sp macro="" textlink="">
      <xdr:nvSpPr>
        <xdr:cNvPr id="340" name="定員管理の状況該当値テキスト">
          <a:extLst>
            <a:ext uri="{FF2B5EF4-FFF2-40B4-BE49-F238E27FC236}">
              <a16:creationId xmlns:a16="http://schemas.microsoft.com/office/drawing/2014/main" id="{5DE7AD32-A482-48C3-8116-D39BBDFA6C81}"/>
            </a:ext>
          </a:extLst>
        </xdr:cNvPr>
        <xdr:cNvSpPr txBox="1"/>
      </xdr:nvSpPr>
      <xdr:spPr>
        <a:xfrm>
          <a:off x="17106900" y="1020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33201</xdr:rowOff>
    </xdr:from>
    <xdr:to>
      <xdr:col>77</xdr:col>
      <xdr:colOff>95250</xdr:colOff>
      <xdr:row>60</xdr:row>
      <xdr:rowOff>134801</xdr:rowOff>
    </xdr:to>
    <xdr:sp macro="" textlink="">
      <xdr:nvSpPr>
        <xdr:cNvPr id="341" name="楕円 340">
          <a:extLst>
            <a:ext uri="{FF2B5EF4-FFF2-40B4-BE49-F238E27FC236}">
              <a16:creationId xmlns:a16="http://schemas.microsoft.com/office/drawing/2014/main" id="{3D70D2E1-8118-4377-B004-251009B414F5}"/>
            </a:ext>
          </a:extLst>
        </xdr:cNvPr>
        <xdr:cNvSpPr/>
      </xdr:nvSpPr>
      <xdr:spPr>
        <a:xfrm>
          <a:off x="16129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42" name="テキスト ボックス 341">
          <a:extLst>
            <a:ext uri="{FF2B5EF4-FFF2-40B4-BE49-F238E27FC236}">
              <a16:creationId xmlns:a16="http://schemas.microsoft.com/office/drawing/2014/main" id="{59DAB297-5CE0-43EC-B1EF-3D30DED17A1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12519</xdr:rowOff>
    </xdr:from>
    <xdr:to>
      <xdr:col>73</xdr:col>
      <xdr:colOff>44450</xdr:colOff>
      <xdr:row>60</xdr:row>
      <xdr:rowOff>114119</xdr:rowOff>
    </xdr:to>
    <xdr:sp macro="" textlink="">
      <xdr:nvSpPr>
        <xdr:cNvPr id="343" name="楕円 342">
          <a:extLst>
            <a:ext uri="{FF2B5EF4-FFF2-40B4-BE49-F238E27FC236}">
              <a16:creationId xmlns:a16="http://schemas.microsoft.com/office/drawing/2014/main" id="{DC578B19-8B8A-4617-97DD-5DCE83C36ED2}"/>
            </a:ext>
          </a:extLst>
        </xdr:cNvPr>
        <xdr:cNvSpPr/>
      </xdr:nvSpPr>
      <xdr:spPr>
        <a:xfrm>
          <a:off x="15240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44" name="テキスト ボックス 343">
          <a:extLst>
            <a:ext uri="{FF2B5EF4-FFF2-40B4-BE49-F238E27FC236}">
              <a16:creationId xmlns:a16="http://schemas.microsoft.com/office/drawing/2014/main" id="{DD7E232F-59F8-455C-B582-D5C9612753BB}"/>
            </a:ext>
          </a:extLst>
        </xdr:cNvPr>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128815</xdr:rowOff>
    </xdr:from>
    <xdr:to>
      <xdr:col>68</xdr:col>
      <xdr:colOff>203200</xdr:colOff>
      <xdr:row>60</xdr:row>
      <xdr:rowOff>58965</xdr:rowOff>
    </xdr:to>
    <xdr:sp macro="" textlink="">
      <xdr:nvSpPr>
        <xdr:cNvPr id="345" name="楕円 344">
          <a:extLst>
            <a:ext uri="{FF2B5EF4-FFF2-40B4-BE49-F238E27FC236}">
              <a16:creationId xmlns:a16="http://schemas.microsoft.com/office/drawing/2014/main" id="{A6F559AE-5287-4541-9C31-D8FDD73E8795}"/>
            </a:ext>
          </a:extLst>
        </xdr:cNvPr>
        <xdr:cNvSpPr/>
      </xdr:nvSpPr>
      <xdr:spPr>
        <a:xfrm>
          <a:off x="14351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69142</xdr:rowOff>
    </xdr:from>
    <xdr:ext cx="762000" cy="259045"/>
    <xdr:sp macro="" textlink="">
      <xdr:nvSpPr>
        <xdr:cNvPr id="346" name="テキスト ボックス 345">
          <a:extLst>
            <a:ext uri="{FF2B5EF4-FFF2-40B4-BE49-F238E27FC236}">
              <a16:creationId xmlns:a16="http://schemas.microsoft.com/office/drawing/2014/main" id="{6D14D746-E5D4-4257-8078-DB76514E32E2}"/>
            </a:ext>
          </a:extLst>
        </xdr:cNvPr>
        <xdr:cNvSpPr txBox="1"/>
      </xdr:nvSpPr>
      <xdr:spPr>
        <a:xfrm>
          <a:off x="14020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7" name="楕円 346">
          <a:extLst>
            <a:ext uri="{FF2B5EF4-FFF2-40B4-BE49-F238E27FC236}">
              <a16:creationId xmlns:a16="http://schemas.microsoft.com/office/drawing/2014/main" id="{57830BBD-E238-4721-8FE6-DCDA4FFFEF99}"/>
            </a:ext>
          </a:extLst>
        </xdr:cNvPr>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48" name="テキスト ボックス 347">
          <a:extLst>
            <a:ext uri="{FF2B5EF4-FFF2-40B4-BE49-F238E27FC236}">
              <a16:creationId xmlns:a16="http://schemas.microsoft.com/office/drawing/2014/main" id="{25A637FC-0222-471C-9CBE-4739B90C6559}"/>
            </a:ext>
          </a:extLst>
        </xdr:cNvPr>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33694FE9-3F29-49BA-B2BC-3B9AFEE2059F}"/>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7B01B810-8146-48AB-A03B-6CDE5D407A8B}"/>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47670951-B49C-4A94-AE12-2C3BAF973BC1}"/>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C076E62-E7D6-4152-BC39-CDB43B96B5C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BD74A5B0-EEAE-4D87-9791-5577EF980A7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5E61E2D6-DAAD-4E75-B3A1-B8646836E0B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5FE6E88C-1B5E-4EB4-8FD9-B190C1327FA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802E41F4-8E38-483B-970C-0F9C4C72166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6CA5FF53-A93D-4081-ABAF-87DCA2FADBD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AD397135-1DDC-4A3A-81C8-327723CC5BA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92240F94-B43E-4D4E-B3AB-3F4B98DBFC5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DF2E514F-F0D6-4E64-AFC4-E9DAB48036B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75F64485-97A8-4773-BDA6-85E4E66D21B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類似団体平均を大きく下回っており、良好な状態を保っている。</a:t>
          </a:r>
        </a:p>
        <a:p>
          <a:r>
            <a:rPr kumimoji="1" lang="ja-JP" altLang="en-US" sz="1300">
              <a:latin typeface="ＭＳ Ｐゴシック" panose="020B0600070205080204" pitchFamily="50" charset="-128"/>
              <a:ea typeface="ＭＳ Ｐゴシック" panose="020B0600070205080204" pitchFamily="50" charset="-128"/>
            </a:rPr>
            <a:t>　今後も、事務事業の効率化や基金の活用等により、起債に大きく頼ることのない財政運営に努める。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D30F45-93DE-4983-9218-C6B256F18D6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C55A034F-3A80-408D-B505-21C5AAEF197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28AAE00F-D27D-4137-B247-4338DC71073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52C571ED-734A-41B0-8EDB-15D847BB0D92}"/>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C9D3BF71-CA7C-45D4-B26E-AE765BAC5DCB}"/>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C38226AA-E777-439E-9178-9F2CE8A5F824}"/>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B9C4E65B-93BA-4808-8354-7EA547CC79BD}"/>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6CB4E7C-8CC8-43C1-B6C5-C9541E4F450D}"/>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33AD68FD-C5A3-401B-8E67-B657DF761071}"/>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CC042D36-714B-4B83-866A-0824ECB8EE9F}"/>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B26F82DB-067B-4CB5-8DB7-6B4AEA25AE11}"/>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6DA59DA0-B561-4664-9E89-2F29B48815EF}"/>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C8A26833-C6F9-4693-85AE-3FECC51C185F}"/>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202D72B1-BFC9-4CAE-A6C1-FDD73B8F06DE}"/>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B9DA2B04-0318-4675-9A83-FEE844834C8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7" name="直線コネクタ 376">
          <a:extLst>
            <a:ext uri="{FF2B5EF4-FFF2-40B4-BE49-F238E27FC236}">
              <a16:creationId xmlns:a16="http://schemas.microsoft.com/office/drawing/2014/main" id="{6971EB4B-7E63-4767-AC54-0D2860CBC489}"/>
            </a:ext>
          </a:extLst>
        </xdr:cNvPr>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8" name="公債費負担の状況最小値テキスト">
          <a:extLst>
            <a:ext uri="{FF2B5EF4-FFF2-40B4-BE49-F238E27FC236}">
              <a16:creationId xmlns:a16="http://schemas.microsoft.com/office/drawing/2014/main" id="{F2909D53-B49B-415B-AD69-36D983633C3F}"/>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9" name="直線コネクタ 378">
          <a:extLst>
            <a:ext uri="{FF2B5EF4-FFF2-40B4-BE49-F238E27FC236}">
              <a16:creationId xmlns:a16="http://schemas.microsoft.com/office/drawing/2014/main" id="{811E9FAD-BFAD-4E0D-BE90-1E5CD3997EF6}"/>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0" name="公債費負担の状況最大値テキスト">
          <a:extLst>
            <a:ext uri="{FF2B5EF4-FFF2-40B4-BE49-F238E27FC236}">
              <a16:creationId xmlns:a16="http://schemas.microsoft.com/office/drawing/2014/main" id="{2D6669C2-67C4-4A1E-B94E-D359B5EA638C}"/>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1" name="直線コネクタ 380">
          <a:extLst>
            <a:ext uri="{FF2B5EF4-FFF2-40B4-BE49-F238E27FC236}">
              <a16:creationId xmlns:a16="http://schemas.microsoft.com/office/drawing/2014/main" id="{41A169E8-E562-49F7-9E31-33B8C2A46C5B}"/>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102305</xdr:rowOff>
    </xdr:from>
    <xdr:to>
      <xdr:col>81</xdr:col>
      <xdr:colOff>44450</xdr:colOff>
      <xdr:row>36</xdr:row>
      <xdr:rowOff>115711</xdr:rowOff>
    </xdr:to>
    <xdr:cxnSp macro="">
      <xdr:nvCxnSpPr>
        <xdr:cNvPr id="382" name="直線コネクタ 381">
          <a:extLst>
            <a:ext uri="{FF2B5EF4-FFF2-40B4-BE49-F238E27FC236}">
              <a16:creationId xmlns:a16="http://schemas.microsoft.com/office/drawing/2014/main" id="{9E7BA8FA-8943-4D0A-A9ED-71D34185CD97}"/>
            </a:ext>
          </a:extLst>
        </xdr:cNvPr>
        <xdr:cNvCxnSpPr/>
      </xdr:nvCxnSpPr>
      <xdr:spPr>
        <a:xfrm flipV="1">
          <a:off x="16179800" y="62745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112482</xdr:rowOff>
    </xdr:from>
    <xdr:ext cx="762000" cy="259045"/>
    <xdr:sp macro="" textlink="">
      <xdr:nvSpPr>
        <xdr:cNvPr id="383" name="公債費負担の状況平均値テキスト">
          <a:extLst>
            <a:ext uri="{FF2B5EF4-FFF2-40B4-BE49-F238E27FC236}">
              <a16:creationId xmlns:a16="http://schemas.microsoft.com/office/drawing/2014/main" id="{E70CA2F4-EBD5-4CCD-9471-55675C2E3661}"/>
            </a:ext>
          </a:extLst>
        </xdr:cNvPr>
        <xdr:cNvSpPr txBox="1"/>
      </xdr:nvSpPr>
      <xdr:spPr>
        <a:xfrm>
          <a:off x="17106900" y="679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4" name="フローチャート: 判断 383">
          <a:extLst>
            <a:ext uri="{FF2B5EF4-FFF2-40B4-BE49-F238E27FC236}">
              <a16:creationId xmlns:a16="http://schemas.microsoft.com/office/drawing/2014/main" id="{53CB1A23-AAA7-4F33-BA85-D029B68EE36B}"/>
            </a:ext>
          </a:extLst>
        </xdr:cNvPr>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8467</xdr:rowOff>
    </xdr:from>
    <xdr:to>
      <xdr:col>77</xdr:col>
      <xdr:colOff>44450</xdr:colOff>
      <xdr:row>36</xdr:row>
      <xdr:rowOff>115711</xdr:rowOff>
    </xdr:to>
    <xdr:cxnSp macro="">
      <xdr:nvCxnSpPr>
        <xdr:cNvPr id="385" name="直線コネクタ 384">
          <a:extLst>
            <a:ext uri="{FF2B5EF4-FFF2-40B4-BE49-F238E27FC236}">
              <a16:creationId xmlns:a16="http://schemas.microsoft.com/office/drawing/2014/main" id="{D931127C-30C5-4926-90B8-A9302BE9563E}"/>
            </a:ext>
          </a:extLst>
        </xdr:cNvPr>
        <xdr:cNvCxnSpPr/>
      </xdr:nvCxnSpPr>
      <xdr:spPr>
        <a:xfrm>
          <a:off x="15290800" y="6180667"/>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6" name="フローチャート: 判断 385">
          <a:extLst>
            <a:ext uri="{FF2B5EF4-FFF2-40B4-BE49-F238E27FC236}">
              <a16:creationId xmlns:a16="http://schemas.microsoft.com/office/drawing/2014/main" id="{6BDF24AF-50A0-402B-8F8F-04058D31B15B}"/>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7" name="テキスト ボックス 386">
          <a:extLst>
            <a:ext uri="{FF2B5EF4-FFF2-40B4-BE49-F238E27FC236}">
              <a16:creationId xmlns:a16="http://schemas.microsoft.com/office/drawing/2014/main" id="{00E67EBD-C31E-4911-81C1-9923C35B2D45}"/>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139700</xdr:rowOff>
    </xdr:from>
    <xdr:to>
      <xdr:col>72</xdr:col>
      <xdr:colOff>203200</xdr:colOff>
      <xdr:row>36</xdr:row>
      <xdr:rowOff>8467</xdr:rowOff>
    </xdr:to>
    <xdr:cxnSp macro="">
      <xdr:nvCxnSpPr>
        <xdr:cNvPr id="388" name="直線コネクタ 387">
          <a:extLst>
            <a:ext uri="{FF2B5EF4-FFF2-40B4-BE49-F238E27FC236}">
              <a16:creationId xmlns:a16="http://schemas.microsoft.com/office/drawing/2014/main" id="{1A23AF13-AC56-4CD0-9CBC-136555AC6668}"/>
            </a:ext>
          </a:extLst>
        </xdr:cNvPr>
        <xdr:cNvCxnSpPr/>
      </xdr:nvCxnSpPr>
      <xdr:spPr>
        <a:xfrm>
          <a:off x="14401800" y="61404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89" name="フローチャート: 判断 388">
          <a:extLst>
            <a:ext uri="{FF2B5EF4-FFF2-40B4-BE49-F238E27FC236}">
              <a16:creationId xmlns:a16="http://schemas.microsoft.com/office/drawing/2014/main" id="{53E38F97-995C-4111-86C4-6D3720989448}"/>
            </a:ext>
          </a:extLst>
        </xdr:cNvPr>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55332</xdr:rowOff>
    </xdr:from>
    <xdr:ext cx="762000" cy="259045"/>
    <xdr:sp macro="" textlink="">
      <xdr:nvSpPr>
        <xdr:cNvPr id="390" name="テキスト ボックス 389">
          <a:extLst>
            <a:ext uri="{FF2B5EF4-FFF2-40B4-BE49-F238E27FC236}">
              <a16:creationId xmlns:a16="http://schemas.microsoft.com/office/drawing/2014/main" id="{C27EFBB6-091E-44CC-B62D-E6665D0C8DFC}"/>
            </a:ext>
          </a:extLst>
        </xdr:cNvPr>
        <xdr:cNvSpPr txBox="1"/>
      </xdr:nvSpPr>
      <xdr:spPr>
        <a:xfrm>
          <a:off x="149098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112889</xdr:rowOff>
    </xdr:from>
    <xdr:to>
      <xdr:col>68</xdr:col>
      <xdr:colOff>152400</xdr:colOff>
      <xdr:row>35</xdr:row>
      <xdr:rowOff>139700</xdr:rowOff>
    </xdr:to>
    <xdr:cxnSp macro="">
      <xdr:nvCxnSpPr>
        <xdr:cNvPr id="391" name="直線コネクタ 390">
          <a:extLst>
            <a:ext uri="{FF2B5EF4-FFF2-40B4-BE49-F238E27FC236}">
              <a16:creationId xmlns:a16="http://schemas.microsoft.com/office/drawing/2014/main" id="{5EF50405-BD0B-4E21-A693-0D5BD00754DD}"/>
            </a:ext>
          </a:extLst>
        </xdr:cNvPr>
        <xdr:cNvCxnSpPr/>
      </xdr:nvCxnSpPr>
      <xdr:spPr>
        <a:xfrm>
          <a:off x="13512800" y="61136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2" name="フローチャート: 判断 391">
          <a:extLst>
            <a:ext uri="{FF2B5EF4-FFF2-40B4-BE49-F238E27FC236}">
              <a16:creationId xmlns:a16="http://schemas.microsoft.com/office/drawing/2014/main" id="{E189096E-D479-4A1B-9E08-0CBFF83E7F01}"/>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55F7F01A-650F-4C7A-AD2B-42C4B0282BCF}"/>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4" name="フローチャート: 判断 393">
          <a:extLst>
            <a:ext uri="{FF2B5EF4-FFF2-40B4-BE49-F238E27FC236}">
              <a16:creationId xmlns:a16="http://schemas.microsoft.com/office/drawing/2014/main" id="{4F14B811-D6A4-4EEB-A9D6-2D5EEB240264}"/>
            </a:ext>
          </a:extLst>
        </xdr:cNvPr>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28522</xdr:rowOff>
    </xdr:from>
    <xdr:ext cx="762000" cy="259045"/>
    <xdr:sp macro="" textlink="">
      <xdr:nvSpPr>
        <xdr:cNvPr id="395" name="テキスト ボックス 394">
          <a:extLst>
            <a:ext uri="{FF2B5EF4-FFF2-40B4-BE49-F238E27FC236}">
              <a16:creationId xmlns:a16="http://schemas.microsoft.com/office/drawing/2014/main" id="{FAABE324-163E-4518-86DD-7C2A80281F4A}"/>
            </a:ext>
          </a:extLst>
        </xdr:cNvPr>
        <xdr:cNvSpPr txBox="1"/>
      </xdr:nvSpPr>
      <xdr:spPr>
        <a:xfrm>
          <a:off x="13131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D49151A2-FCFF-4482-AD43-91FB006C8FF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6971911B-9EBD-4463-9287-AD53AFC76938}"/>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8DD84FDC-34FB-489C-AC6E-45AB952BBF6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983685C1-9C5B-4A79-8087-ED1D92B84BC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42615D40-3808-4CBD-9FB0-A63BCBD97DE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51505</xdr:rowOff>
    </xdr:from>
    <xdr:to>
      <xdr:col>81</xdr:col>
      <xdr:colOff>95250</xdr:colOff>
      <xdr:row>36</xdr:row>
      <xdr:rowOff>153105</xdr:rowOff>
    </xdr:to>
    <xdr:sp macro="" textlink="">
      <xdr:nvSpPr>
        <xdr:cNvPr id="401" name="楕円 400">
          <a:extLst>
            <a:ext uri="{FF2B5EF4-FFF2-40B4-BE49-F238E27FC236}">
              <a16:creationId xmlns:a16="http://schemas.microsoft.com/office/drawing/2014/main" id="{20C1A923-5B46-40C8-903C-D823909EE1D8}"/>
            </a:ext>
          </a:extLst>
        </xdr:cNvPr>
        <xdr:cNvSpPr/>
      </xdr:nvSpPr>
      <xdr:spPr>
        <a:xfrm>
          <a:off x="16967200" y="62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144232</xdr:rowOff>
    </xdr:from>
    <xdr:ext cx="762000" cy="259045"/>
    <xdr:sp macro="" textlink="">
      <xdr:nvSpPr>
        <xdr:cNvPr id="402" name="公債費負担の状況該当値テキスト">
          <a:extLst>
            <a:ext uri="{FF2B5EF4-FFF2-40B4-BE49-F238E27FC236}">
              <a16:creationId xmlns:a16="http://schemas.microsoft.com/office/drawing/2014/main" id="{4B685D2A-8761-411A-8DFD-555474F858D1}"/>
            </a:ext>
          </a:extLst>
        </xdr:cNvPr>
        <xdr:cNvSpPr txBox="1"/>
      </xdr:nvSpPr>
      <xdr:spPr>
        <a:xfrm>
          <a:off x="17106900" y="61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64911</xdr:rowOff>
    </xdr:from>
    <xdr:to>
      <xdr:col>77</xdr:col>
      <xdr:colOff>95250</xdr:colOff>
      <xdr:row>36</xdr:row>
      <xdr:rowOff>166511</xdr:rowOff>
    </xdr:to>
    <xdr:sp macro="" textlink="">
      <xdr:nvSpPr>
        <xdr:cNvPr id="403" name="楕円 402">
          <a:extLst>
            <a:ext uri="{FF2B5EF4-FFF2-40B4-BE49-F238E27FC236}">
              <a16:creationId xmlns:a16="http://schemas.microsoft.com/office/drawing/2014/main" id="{58CE7657-E935-4057-9A05-AD586C5C71DD}"/>
            </a:ext>
          </a:extLst>
        </xdr:cNvPr>
        <xdr:cNvSpPr/>
      </xdr:nvSpPr>
      <xdr:spPr>
        <a:xfrm>
          <a:off x="16129000" y="62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5238</xdr:rowOff>
    </xdr:from>
    <xdr:ext cx="736600" cy="259045"/>
    <xdr:sp macro="" textlink="">
      <xdr:nvSpPr>
        <xdr:cNvPr id="404" name="テキスト ボックス 403">
          <a:extLst>
            <a:ext uri="{FF2B5EF4-FFF2-40B4-BE49-F238E27FC236}">
              <a16:creationId xmlns:a16="http://schemas.microsoft.com/office/drawing/2014/main" id="{E533D1D9-228E-46B2-810A-5B11EBF4918F}"/>
            </a:ext>
          </a:extLst>
        </xdr:cNvPr>
        <xdr:cNvSpPr txBox="1"/>
      </xdr:nvSpPr>
      <xdr:spPr>
        <a:xfrm>
          <a:off x="15798800" y="600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129117</xdr:rowOff>
    </xdr:from>
    <xdr:to>
      <xdr:col>73</xdr:col>
      <xdr:colOff>44450</xdr:colOff>
      <xdr:row>36</xdr:row>
      <xdr:rowOff>59267</xdr:rowOff>
    </xdr:to>
    <xdr:sp macro="" textlink="">
      <xdr:nvSpPr>
        <xdr:cNvPr id="405" name="楕円 404">
          <a:extLst>
            <a:ext uri="{FF2B5EF4-FFF2-40B4-BE49-F238E27FC236}">
              <a16:creationId xmlns:a16="http://schemas.microsoft.com/office/drawing/2014/main" id="{22548B38-0DCB-43CA-A302-07DD5875BA9F}"/>
            </a:ext>
          </a:extLst>
        </xdr:cNvPr>
        <xdr:cNvSpPr/>
      </xdr:nvSpPr>
      <xdr:spPr>
        <a:xfrm>
          <a:off x="15240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69444</xdr:rowOff>
    </xdr:from>
    <xdr:ext cx="762000" cy="259045"/>
    <xdr:sp macro="" textlink="">
      <xdr:nvSpPr>
        <xdr:cNvPr id="406" name="テキスト ボックス 405">
          <a:extLst>
            <a:ext uri="{FF2B5EF4-FFF2-40B4-BE49-F238E27FC236}">
              <a16:creationId xmlns:a16="http://schemas.microsoft.com/office/drawing/2014/main" id="{44F78A09-95C2-4FD8-B006-925F0207F343}"/>
            </a:ext>
          </a:extLst>
        </xdr:cNvPr>
        <xdr:cNvSpPr txBox="1"/>
      </xdr:nvSpPr>
      <xdr:spPr>
        <a:xfrm>
          <a:off x="14909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88900</xdr:rowOff>
    </xdr:from>
    <xdr:to>
      <xdr:col>68</xdr:col>
      <xdr:colOff>203200</xdr:colOff>
      <xdr:row>36</xdr:row>
      <xdr:rowOff>19050</xdr:rowOff>
    </xdr:to>
    <xdr:sp macro="" textlink="">
      <xdr:nvSpPr>
        <xdr:cNvPr id="407" name="楕円 406">
          <a:extLst>
            <a:ext uri="{FF2B5EF4-FFF2-40B4-BE49-F238E27FC236}">
              <a16:creationId xmlns:a16="http://schemas.microsoft.com/office/drawing/2014/main" id="{7E0C060C-0007-4EA2-8C7C-13CB9BE66AC1}"/>
            </a:ext>
          </a:extLst>
        </xdr:cNvPr>
        <xdr:cNvSpPr/>
      </xdr:nvSpPr>
      <xdr:spPr>
        <a:xfrm>
          <a:off x="14351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29227</xdr:rowOff>
    </xdr:from>
    <xdr:ext cx="762000" cy="259045"/>
    <xdr:sp macro="" textlink="">
      <xdr:nvSpPr>
        <xdr:cNvPr id="408" name="テキスト ボックス 407">
          <a:extLst>
            <a:ext uri="{FF2B5EF4-FFF2-40B4-BE49-F238E27FC236}">
              <a16:creationId xmlns:a16="http://schemas.microsoft.com/office/drawing/2014/main" id="{E939A429-DE23-47E2-8625-8A30E5DA2965}"/>
            </a:ext>
          </a:extLst>
        </xdr:cNvPr>
        <xdr:cNvSpPr txBox="1"/>
      </xdr:nvSpPr>
      <xdr:spPr>
        <a:xfrm>
          <a:off x="14020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62089</xdr:rowOff>
    </xdr:from>
    <xdr:to>
      <xdr:col>64</xdr:col>
      <xdr:colOff>152400</xdr:colOff>
      <xdr:row>35</xdr:row>
      <xdr:rowOff>163689</xdr:rowOff>
    </xdr:to>
    <xdr:sp macro="" textlink="">
      <xdr:nvSpPr>
        <xdr:cNvPr id="409" name="楕円 408">
          <a:extLst>
            <a:ext uri="{FF2B5EF4-FFF2-40B4-BE49-F238E27FC236}">
              <a16:creationId xmlns:a16="http://schemas.microsoft.com/office/drawing/2014/main" id="{A7174AC2-44BD-4EEB-A0EF-15175B636969}"/>
            </a:ext>
          </a:extLst>
        </xdr:cNvPr>
        <xdr:cNvSpPr/>
      </xdr:nvSpPr>
      <xdr:spPr>
        <a:xfrm>
          <a:off x="13462000" y="60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2416</xdr:rowOff>
    </xdr:from>
    <xdr:ext cx="762000" cy="259045"/>
    <xdr:sp macro="" textlink="">
      <xdr:nvSpPr>
        <xdr:cNvPr id="410" name="テキスト ボックス 409">
          <a:extLst>
            <a:ext uri="{FF2B5EF4-FFF2-40B4-BE49-F238E27FC236}">
              <a16:creationId xmlns:a16="http://schemas.microsoft.com/office/drawing/2014/main" id="{C797DA5D-F13A-4FAD-9BA4-39E3890032E9}"/>
            </a:ext>
          </a:extLst>
        </xdr:cNvPr>
        <xdr:cNvSpPr txBox="1"/>
      </xdr:nvSpPr>
      <xdr:spPr>
        <a:xfrm>
          <a:off x="13131800" y="583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4DAF7BD8-1F72-443A-9FDB-7CF88AEBC42D}"/>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4C25E7C8-8F66-4A9B-96BC-B87615EBBEC1}"/>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1C6BDAD9-1C5F-4D15-981A-AF62178E85F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1353BEEB-8A94-4BDD-9B92-6144621D301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9CD33152-7F30-4C40-9268-DC9363CDF56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8D71D3CB-B9BF-4B70-ADF2-4DEE14ED8F2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9D08A511-2CC9-4391-A428-B37C01F63927}"/>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E770C013-A6C0-45CF-A95A-B769275BEC8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D74E582F-0540-48FB-9AF9-4D3BB3A14BBD}"/>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3B89AF64-FE0F-41D7-8C57-6B0D517626F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E60CC561-C65B-4559-A889-570F2D27A206}"/>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194D73AE-C554-41BC-80EB-2EBFD102622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D1117443-E767-4FBD-879F-21383525214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将来負担額を充当可能財源等が上回っており、良好な状態を保っている。</a:t>
          </a:r>
        </a:p>
        <a:p>
          <a:r>
            <a:rPr kumimoji="1" lang="ja-JP" altLang="en-US" sz="1300">
              <a:latin typeface="ＭＳ Ｐゴシック" panose="020B0600070205080204" pitchFamily="50" charset="-128"/>
              <a:ea typeface="ＭＳ Ｐゴシック" panose="020B0600070205080204" pitchFamily="50" charset="-128"/>
            </a:rPr>
            <a:t>　その主な要因としては、将来負担となる一般会計等の地方債の残高が少なく、充当可能財源である基金残高が多いことなどがあげられる。</a:t>
          </a:r>
        </a:p>
        <a:p>
          <a:r>
            <a:rPr kumimoji="1" lang="ja-JP" altLang="en-US" sz="1300">
              <a:latin typeface="ＭＳ Ｐゴシック" panose="020B0600070205080204" pitchFamily="50" charset="-128"/>
              <a:ea typeface="ＭＳ Ｐゴシック" panose="020B0600070205080204" pitchFamily="50" charset="-128"/>
            </a:rPr>
            <a:t>　今後も、引き続き計画的な市債発行に努めるなど、健全な財政運営に努める。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8E62F7D1-409F-4E74-A0D7-02F0C8CE7E8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70807F30-853F-4CFC-9CF6-1CE8F9B723D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80E6F16F-AD86-49A1-9FE6-4692CFA2797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111DEB9F-1595-4CF0-BD5B-CE7964BB44BB}"/>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D8CDD8F9-ACC7-4B0E-96A1-DB416D232FC7}"/>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972FB6F1-F858-4E03-AE72-45C8B3382D04}"/>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548E9C5-366D-4793-96EF-4B00BF2850A8}"/>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D28F879B-077B-4860-A4EF-14E121036118}"/>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E78B28EA-C990-4DD8-A9FA-870090A25522}"/>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C8963938-9C5A-44EB-AD5E-382A347D5BC7}"/>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C96357EB-CCDA-4A53-B928-89BD361BC1C9}"/>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8445F94E-7BC7-486F-803C-1B19083B8BEE}"/>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D4521A48-2573-48DC-AF0D-1170AD982DAF}"/>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35EFD69B-1AE7-49FB-B6E7-BF195DAD209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92777D36-E73D-4EC0-8056-86D1B727F5E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9" name="直線コネクタ 438">
          <a:extLst>
            <a:ext uri="{FF2B5EF4-FFF2-40B4-BE49-F238E27FC236}">
              <a16:creationId xmlns:a16="http://schemas.microsoft.com/office/drawing/2014/main" id="{838D262E-7F4F-47D9-9406-0CC3455CA82F}"/>
            </a:ext>
          </a:extLst>
        </xdr:cNvPr>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0" name="将来負担の状況最小値テキスト">
          <a:extLst>
            <a:ext uri="{FF2B5EF4-FFF2-40B4-BE49-F238E27FC236}">
              <a16:creationId xmlns:a16="http://schemas.microsoft.com/office/drawing/2014/main" id="{2684868E-F70D-451F-9212-A62CAE819B62}"/>
            </a:ext>
          </a:extLst>
        </xdr:cNvPr>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1" name="直線コネクタ 440">
          <a:extLst>
            <a:ext uri="{FF2B5EF4-FFF2-40B4-BE49-F238E27FC236}">
              <a16:creationId xmlns:a16="http://schemas.microsoft.com/office/drawing/2014/main" id="{F36B3C14-C97A-4643-8725-0DF574AB42E3}"/>
            </a:ext>
          </a:extLst>
        </xdr:cNvPr>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7850B2E7-E587-48FB-96BD-BA4799D4D968}"/>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C5AD02C5-859A-4522-AC7A-FDFDC58288A6}"/>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2F7D2A20-080E-4ABB-BA48-3259FC87DDA8}"/>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AE4F0317-FD5E-4F7A-A8DA-62A08B9A2E5F}"/>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6" name="フローチャート: 判断 445">
          <a:extLst>
            <a:ext uri="{FF2B5EF4-FFF2-40B4-BE49-F238E27FC236}">
              <a16:creationId xmlns:a16="http://schemas.microsoft.com/office/drawing/2014/main" id="{AEFF6461-C8FC-45EC-A574-327EC759CC0C}"/>
            </a:ext>
          </a:extLst>
        </xdr:cNvPr>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7" name="テキスト ボックス 446">
          <a:extLst>
            <a:ext uri="{FF2B5EF4-FFF2-40B4-BE49-F238E27FC236}">
              <a16:creationId xmlns:a16="http://schemas.microsoft.com/office/drawing/2014/main" id="{97DCD7C4-A41E-4245-9D49-C0435911D79B}"/>
            </a:ext>
          </a:extLst>
        </xdr:cNvPr>
        <xdr:cNvSpPr txBox="1"/>
      </xdr:nvSpPr>
      <xdr:spPr>
        <a:xfrm>
          <a:off x="15798800" y="214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170109</xdr:rowOff>
    </xdr:from>
    <xdr:to>
      <xdr:col>73</xdr:col>
      <xdr:colOff>44450</xdr:colOff>
      <xdr:row>14</xdr:row>
      <xdr:rowOff>100259</xdr:rowOff>
    </xdr:to>
    <xdr:sp macro="" textlink="">
      <xdr:nvSpPr>
        <xdr:cNvPr id="448" name="フローチャート: 判断 447">
          <a:extLst>
            <a:ext uri="{FF2B5EF4-FFF2-40B4-BE49-F238E27FC236}">
              <a16:creationId xmlns:a16="http://schemas.microsoft.com/office/drawing/2014/main" id="{AC72AC66-9EAE-4CF1-8278-1DA11D3D486E}"/>
            </a:ext>
          </a:extLst>
        </xdr:cNvPr>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49" name="テキスト ボックス 448">
          <a:extLst>
            <a:ext uri="{FF2B5EF4-FFF2-40B4-BE49-F238E27FC236}">
              <a16:creationId xmlns:a16="http://schemas.microsoft.com/office/drawing/2014/main" id="{F797A2E6-8ED6-4953-8266-B167C439DFBC}"/>
            </a:ext>
          </a:extLst>
        </xdr:cNvPr>
        <xdr:cNvSpPr txBox="1"/>
      </xdr:nvSpPr>
      <xdr:spPr>
        <a:xfrm>
          <a:off x="14909800" y="21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97719</xdr:rowOff>
    </xdr:from>
    <xdr:to>
      <xdr:col>68</xdr:col>
      <xdr:colOff>203200</xdr:colOff>
      <xdr:row>14</xdr:row>
      <xdr:rowOff>27869</xdr:rowOff>
    </xdr:to>
    <xdr:sp macro="" textlink="">
      <xdr:nvSpPr>
        <xdr:cNvPr id="450" name="フローチャート: 判断 449">
          <a:extLst>
            <a:ext uri="{FF2B5EF4-FFF2-40B4-BE49-F238E27FC236}">
              <a16:creationId xmlns:a16="http://schemas.microsoft.com/office/drawing/2014/main" id="{9F8A5FBB-B17E-4519-9B8E-1FE1A816D22F}"/>
            </a:ext>
          </a:extLst>
        </xdr:cNvPr>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1" name="テキスト ボックス 450">
          <a:extLst>
            <a:ext uri="{FF2B5EF4-FFF2-40B4-BE49-F238E27FC236}">
              <a16:creationId xmlns:a16="http://schemas.microsoft.com/office/drawing/2014/main" id="{FA1B40FB-4010-47E3-BADE-C2D4EA197348}"/>
            </a:ext>
          </a:extLst>
        </xdr:cNvPr>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2" name="フローチャート: 判断 451">
          <a:extLst>
            <a:ext uri="{FF2B5EF4-FFF2-40B4-BE49-F238E27FC236}">
              <a16:creationId xmlns:a16="http://schemas.microsoft.com/office/drawing/2014/main" id="{18E6BA03-52B8-4B4A-81E0-DE400B3D7B91}"/>
            </a:ext>
          </a:extLst>
        </xdr:cNvPr>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3" name="テキスト ボックス 452">
          <a:extLst>
            <a:ext uri="{FF2B5EF4-FFF2-40B4-BE49-F238E27FC236}">
              <a16:creationId xmlns:a16="http://schemas.microsoft.com/office/drawing/2014/main" id="{115694F2-8ADA-4BCB-A287-5B36589F488F}"/>
            </a:ext>
          </a:extLst>
        </xdr:cNvPr>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E0F919C0-61BC-4B5E-A05B-0F6CF410D9E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DADBE04-C9BB-4A2B-BCB8-6113E7E8826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9EC8BD7E-5D46-40FA-A7C9-DA02BB3C33F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D97C7DC-0B4B-46DB-BD03-1F3503E626A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4C518418-5BF3-4C86-AC05-5719B68F301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150,434
140,042
62.81
63,817,183
60,909,833
2,368,194
35,033,703
9,338,469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保育士等処遇改善臨時特例交付金などの特定財源が増加したことによるものであり、学歴や年齢によらず、能力のある職員を積極的に登用してきたことから、類似団体と比べ給与水準は比較的高くなっているが、簡素で効率的な行財政運営を行うために、職員数の適正な管理と適正な職員配置を進めていることで、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23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1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114300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86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31750</xdr:rowOff>
    </xdr:from>
    <xdr:to>
      <xdr:col>15</xdr:col>
      <xdr:colOff>98425</xdr:colOff>
      <xdr:row>36</xdr:row>
      <xdr:rowOff>114300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689600"/>
          <a:ext cx="8890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31750</xdr:rowOff>
    </xdr:from>
    <xdr:to>
      <xdr:col>11</xdr:col>
      <xdr:colOff>9525</xdr:colOff>
      <xdr:row>33</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68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63500</xdr:rowOff>
    </xdr:from>
    <xdr:to>
      <xdr:col>15</xdr:col>
      <xdr:colOff>149225</xdr:colOff>
      <xdr:row>36</xdr:row>
      <xdr:rowOff>165100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152400</xdr:rowOff>
    </xdr:from>
    <xdr:to>
      <xdr:col>11</xdr:col>
      <xdr:colOff>60325</xdr:colOff>
      <xdr:row>33</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主な要因は指定管理者制度の導入などにより、業務委託が増えていることによるものである。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類似団体と比較して物件費の割合が高い傾向にあるため、引き続き事務事業の見直し等による経費削減に努める。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67128</xdr:rowOff>
    </xdr:from>
    <xdr:to>
      <xdr:col>82</xdr:col>
      <xdr:colOff>107950</xdr:colOff>
      <xdr:row>20</xdr:row>
      <xdr:rowOff>154214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496128"/>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8363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0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67128</xdr:rowOff>
    </xdr:from>
    <xdr:to>
      <xdr:col>78</xdr:col>
      <xdr:colOff>69850</xdr:colOff>
      <xdr:row>20</xdr:row>
      <xdr:rowOff>121557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496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121557</xdr:rowOff>
    </xdr:from>
    <xdr:to>
      <xdr:col>73</xdr:col>
      <xdr:colOff>180975</xdr:colOff>
      <xdr:row>20</xdr:row>
      <xdr:rowOff>121557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550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60070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129722</xdr:rowOff>
    </xdr:from>
    <xdr:to>
      <xdr:col>69</xdr:col>
      <xdr:colOff>92075</xdr:colOff>
      <xdr:row>20</xdr:row>
      <xdr:rowOff>121557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3872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103414</xdr:rowOff>
    </xdr:from>
    <xdr:to>
      <xdr:col>82</xdr:col>
      <xdr:colOff>158750</xdr:colOff>
      <xdr:row>21</xdr:row>
      <xdr:rowOff>33564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11991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44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16328</xdr:rowOff>
    </xdr:from>
    <xdr:to>
      <xdr:col>78</xdr:col>
      <xdr:colOff>120650</xdr:colOff>
      <xdr:row>20</xdr:row>
      <xdr:rowOff>117928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102705</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53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70757</xdr:rowOff>
    </xdr:from>
    <xdr:to>
      <xdr:col>74</xdr:col>
      <xdr:colOff>31750</xdr:colOff>
      <xdr:row>21</xdr:row>
      <xdr:rowOff>907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157134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58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70757</xdr:rowOff>
    </xdr:from>
    <xdr:to>
      <xdr:col>69</xdr:col>
      <xdr:colOff>142875</xdr:colOff>
      <xdr:row>21</xdr:row>
      <xdr:rowOff>907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157134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58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78922</xdr:rowOff>
    </xdr:from>
    <xdr:to>
      <xdr:col>65</xdr:col>
      <xdr:colOff>53975</xdr:colOff>
      <xdr:row>20</xdr:row>
      <xdr:rowOff>9072</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165299</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主な要因としては、障害者給付、生活保護費や保育所等に対する給付費の増等によるものである。</a:t>
          </a:r>
        </a:p>
        <a:p>
          <a:r>
            <a:rPr kumimoji="1" lang="ja-JP" altLang="en-US" sz="1300">
              <a:latin typeface="ＭＳ Ｐゴシック" panose="020B0600070205080204" pitchFamily="50" charset="-128"/>
              <a:ea typeface="ＭＳ Ｐゴシック" panose="020B0600070205080204" pitchFamily="50" charset="-128"/>
            </a:rPr>
            <a:t>　社会構造の変化により、経常的な扶助費は今後も増加が予想されるため、国・県等の動向に留意し、特定財源の確保に努める。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46990</xdr:rowOff>
    </xdr:from>
    <xdr:to>
      <xdr:col>24</xdr:col>
      <xdr:colOff>25400</xdr:colOff>
      <xdr:row>61</xdr:row>
      <xdr:rowOff>24130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16254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104157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xdr:rowOff>
    </xdr:from>
    <xdr:to>
      <xdr:col>19</xdr:col>
      <xdr:colOff>187325</xdr:colOff>
      <xdr:row>59</xdr:row>
      <xdr:rowOff>46990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xdr:rowOff>
    </xdr:from>
    <xdr:to>
      <xdr:col>15</xdr:col>
      <xdr:colOff>98425</xdr:colOff>
      <xdr:row>60</xdr:row>
      <xdr:rowOff>58420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168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115570</xdr:rowOff>
    </xdr:from>
    <xdr:to>
      <xdr:col>11</xdr:col>
      <xdr:colOff>9525</xdr:colOff>
      <xdr:row>60</xdr:row>
      <xdr:rowOff>58420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231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62247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119397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144780</xdr:rowOff>
    </xdr:from>
    <xdr:to>
      <xdr:col>24</xdr:col>
      <xdr:colOff>76200</xdr:colOff>
      <xdr:row>61</xdr:row>
      <xdr:rowOff>74930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53357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167640</xdr:rowOff>
    </xdr:from>
    <xdr:to>
      <xdr:col>20</xdr:col>
      <xdr:colOff>38100</xdr:colOff>
      <xdr:row>59</xdr:row>
      <xdr:rowOff>97790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82567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121920</xdr:rowOff>
    </xdr:from>
    <xdr:to>
      <xdr:col>15</xdr:col>
      <xdr:colOff>149225</xdr:colOff>
      <xdr:row>59</xdr:row>
      <xdr:rowOff>52070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36847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xdr:rowOff>
    </xdr:from>
    <xdr:to>
      <xdr:col>11</xdr:col>
      <xdr:colOff>60325</xdr:colOff>
      <xdr:row>60</xdr:row>
      <xdr:rowOff>109220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93997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64770</xdr:rowOff>
    </xdr:from>
    <xdr:to>
      <xdr:col>6</xdr:col>
      <xdr:colOff>171450</xdr:colOff>
      <xdr:row>59</xdr:row>
      <xdr:rowOff>166370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151147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今後は施設の老朽化に伴う維持補修費の増加が予想されるため、引き続き支出内容を精査し、長寿命化修繕計画等に基づく適正な執行に努める。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25400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13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120650</xdr:rowOff>
    </xdr:from>
    <xdr:to>
      <xdr:col>73</xdr:col>
      <xdr:colOff>180975</xdr:colOff>
      <xdr:row>56</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50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120650</xdr:rowOff>
    </xdr:from>
    <xdr:to>
      <xdr:col>69</xdr:col>
      <xdr:colOff>92075</xdr:colOff>
      <xdr:row>56</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550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146050</xdr:rowOff>
    </xdr:from>
    <xdr:to>
      <xdr:col>82</xdr:col>
      <xdr:colOff>158750</xdr:colOff>
      <xdr:row>56</xdr:row>
      <xdr:rowOff>76200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162577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69850</xdr:rowOff>
    </xdr:from>
    <xdr:to>
      <xdr:col>69</xdr:col>
      <xdr:colOff>142875</xdr:colOff>
      <xdr:row>56</xdr:row>
      <xdr:rowOff>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主な要因は、燃料価格の高騰による、小牧岩倉衛生組合運営費負担金の増加によるものである。</a:t>
          </a:r>
        </a:p>
        <a:p>
          <a:r>
            <a:rPr kumimoji="1" lang="ja-JP" altLang="en-US" sz="1300">
              <a:latin typeface="ＭＳ Ｐゴシック" panose="020B0600070205080204" pitchFamily="50" charset="-128"/>
              <a:ea typeface="ＭＳ Ｐゴシック" panose="020B0600070205080204" pitchFamily="50" charset="-128"/>
            </a:rPr>
            <a:t>　今後は、補助金や負担金等の見直しを含め、適正な執行に努める。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165100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8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8890</xdr:rowOff>
    </xdr:from>
    <xdr:to>
      <xdr:col>82</xdr:col>
      <xdr:colOff>107950</xdr:colOff>
      <xdr:row>37</xdr:row>
      <xdr:rowOff>24130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352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119380</xdr:rowOff>
    </xdr:from>
    <xdr:to>
      <xdr:col>78</xdr:col>
      <xdr:colOff>69850</xdr:colOff>
      <xdr:row>37</xdr:row>
      <xdr:rowOff>8890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29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49530</xdr:rowOff>
    </xdr:from>
    <xdr:to>
      <xdr:col>78</xdr:col>
      <xdr:colOff>120650</xdr:colOff>
      <xdr:row>35</xdr:row>
      <xdr:rowOff>151130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161307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36</xdr:row>
      <xdr:rowOff>119380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1468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102870</xdr:rowOff>
    </xdr:from>
    <xdr:to>
      <xdr:col>74</xdr:col>
      <xdr:colOff>31750</xdr:colOff>
      <xdr:row>36</xdr:row>
      <xdr:rowOff>33020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43197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146050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093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129540</xdr:rowOff>
    </xdr:from>
    <xdr:to>
      <xdr:col>78</xdr:col>
      <xdr:colOff>120650</xdr:colOff>
      <xdr:row>37</xdr:row>
      <xdr:rowOff>59690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44467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68580</xdr:rowOff>
    </xdr:from>
    <xdr:to>
      <xdr:col>74</xdr:col>
      <xdr:colOff>31750</xdr:colOff>
      <xdr:row>36</xdr:row>
      <xdr:rowOff>170180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154957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128287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市債に依存しすぎない財政運営が出来ており、徐々に市債残高も減少していることから、今後も計画的な市債発行により、市債残高を適正な範囲内に抑制するよう努める。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50800</xdr:rowOff>
    </xdr:from>
    <xdr:to>
      <xdr:col>24</xdr:col>
      <xdr:colOff>25400</xdr:colOff>
      <xdr:row>72</xdr:row>
      <xdr:rowOff>111760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395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111760</xdr:rowOff>
    </xdr:from>
    <xdr:to>
      <xdr:col>19</xdr:col>
      <xdr:colOff>187325</xdr:colOff>
      <xdr:row>72</xdr:row>
      <xdr:rowOff>157480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456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157480</xdr:rowOff>
    </xdr:from>
    <xdr:to>
      <xdr:col>15</xdr:col>
      <xdr:colOff>98425</xdr:colOff>
      <xdr:row>73</xdr:row>
      <xdr:rowOff>69850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501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69850</xdr:rowOff>
    </xdr:from>
    <xdr:to>
      <xdr:col>11</xdr:col>
      <xdr:colOff>9525</xdr:colOff>
      <xdr:row>73</xdr:row>
      <xdr:rowOff>123190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585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0</xdr:rowOff>
    </xdr:from>
    <xdr:to>
      <xdr:col>24</xdr:col>
      <xdr:colOff>76200</xdr:colOff>
      <xdr:row>72</xdr:row>
      <xdr:rowOff>101600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34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80027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60960</xdr:rowOff>
    </xdr:from>
    <xdr:to>
      <xdr:col>20</xdr:col>
      <xdr:colOff>38100</xdr:colOff>
      <xdr:row>72</xdr:row>
      <xdr:rowOff>162560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4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1287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17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106680</xdr:rowOff>
    </xdr:from>
    <xdr:to>
      <xdr:col>15</xdr:col>
      <xdr:colOff>149225</xdr:colOff>
      <xdr:row>73</xdr:row>
      <xdr:rowOff>36830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4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47007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21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19050</xdr:rowOff>
    </xdr:from>
    <xdr:to>
      <xdr:col>11</xdr:col>
      <xdr:colOff>60325</xdr:colOff>
      <xdr:row>73</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72390</xdr:rowOff>
    </xdr:from>
    <xdr:to>
      <xdr:col>6</xdr:col>
      <xdr:colOff>171450</xdr:colOff>
      <xdr:row>74</xdr:row>
      <xdr:rowOff>2540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12717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ポイント増加しており、依然として類似団体平均を上回っている。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これは、扶助費、補助費及び物件費に係る経常収支比率が高いことが主な要因である。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今後は、事務事業の見直し等を含めたより一層の経費削減に努める。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156718</xdr:rowOff>
    </xdr:from>
    <xdr:to>
      <xdr:col>82</xdr:col>
      <xdr:colOff>107950</xdr:colOff>
      <xdr:row>80</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7012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129287</xdr:rowOff>
    </xdr:from>
    <xdr:to>
      <xdr:col>78</xdr:col>
      <xdr:colOff>69850</xdr:colOff>
      <xdr:row>79</xdr:row>
      <xdr:rowOff>156718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6738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xdr:rowOff>
    </xdr:from>
    <xdr:to>
      <xdr:col>73</xdr:col>
      <xdr:colOff>180975</xdr:colOff>
      <xdr:row>79</xdr:row>
      <xdr:rowOff>129287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81228"/>
          <a:ext cx="889000" cy="29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78</xdr:row>
      <xdr:rowOff>8128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308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xdr:rowOff>
    </xdr:from>
    <xdr:to>
      <xdr:col>82</xdr:col>
      <xdr:colOff>158750</xdr:colOff>
      <xdr:row>80</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87647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105918</xdr:rowOff>
    </xdr:from>
    <xdr:to>
      <xdr:col>78</xdr:col>
      <xdr:colOff>120650</xdr:colOff>
      <xdr:row>80</xdr:row>
      <xdr:rowOff>36068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20845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78487</xdr:rowOff>
    </xdr:from>
    <xdr:to>
      <xdr:col>74</xdr:col>
      <xdr:colOff>31750</xdr:colOff>
      <xdr:row>80</xdr:row>
      <xdr:rowOff>8637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164864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128778</xdr:rowOff>
    </xdr:from>
    <xdr:to>
      <xdr:col>69</xdr:col>
      <xdr:colOff>142875</xdr:colOff>
      <xdr:row>78</xdr:row>
      <xdr:rowOff>58928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43705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148927</xdr:rowOff>
    </xdr:from>
    <xdr:to>
      <xdr:col>29</xdr:col>
      <xdr:colOff>127000</xdr:colOff>
      <xdr:row>17</xdr:row>
      <xdr:rowOff>157442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11202"/>
          <a:ext cx="647700" cy="8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110158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157442</xdr:rowOff>
    </xdr:from>
    <xdr:to>
      <xdr:col>26</xdr:col>
      <xdr:colOff>50800</xdr:colOff>
      <xdr:row>18</xdr:row>
      <xdr:rowOff>24702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19717"/>
          <a:ext cx="698500" cy="38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43483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6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24702</xdr:rowOff>
    </xdr:from>
    <xdr:to>
      <xdr:col>22</xdr:col>
      <xdr:colOff>114300</xdr:colOff>
      <xdr:row>18</xdr:row>
      <xdr:rowOff>150946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58427"/>
          <a:ext cx="698500" cy="126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104233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2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150946</xdr:rowOff>
    </xdr:from>
    <xdr:to>
      <xdr:col>18</xdr:col>
      <xdr:colOff>177800</xdr:colOff>
      <xdr:row>18</xdr:row>
      <xdr:rowOff>161442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84671"/>
          <a:ext cx="698500" cy="10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125341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164717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98127</xdr:rowOff>
    </xdr:from>
    <xdr:to>
      <xdr:col>29</xdr:col>
      <xdr:colOff>177800</xdr:colOff>
      <xdr:row>18</xdr:row>
      <xdr:rowOff>28277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0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70204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106642</xdr:rowOff>
    </xdr:from>
    <xdr:to>
      <xdr:col>26</xdr:col>
      <xdr:colOff>101600</xdr:colOff>
      <xdr:row>18</xdr:row>
      <xdr:rowOff>36792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68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21569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55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145352</xdr:rowOff>
    </xdr:from>
    <xdr:to>
      <xdr:col>22</xdr:col>
      <xdr:colOff>165100</xdr:colOff>
      <xdr:row>18</xdr:row>
      <xdr:rowOff>75502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60279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100146</xdr:rowOff>
    </xdr:from>
    <xdr:to>
      <xdr:col>19</xdr:col>
      <xdr:colOff>38100</xdr:colOff>
      <xdr:row>19</xdr:row>
      <xdr:rowOff>30296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3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15073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2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110642</xdr:rowOff>
    </xdr:from>
    <xdr:to>
      <xdr:col>15</xdr:col>
      <xdr:colOff>101600</xdr:colOff>
      <xdr:row>19</xdr:row>
      <xdr:rowOff>40792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44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25569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3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190322</xdr:rowOff>
    </xdr:from>
    <xdr:to>
      <xdr:col>29</xdr:col>
      <xdr:colOff>127000</xdr:colOff>
      <xdr:row>37</xdr:row>
      <xdr:rowOff>288300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315022"/>
          <a:ext cx="647700" cy="97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158335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190322</xdr:rowOff>
    </xdr:from>
    <xdr:to>
      <xdr:col>26</xdr:col>
      <xdr:colOff>50800</xdr:colOff>
      <xdr:row>38</xdr:row>
      <xdr:rowOff>27239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315022"/>
          <a:ext cx="698500" cy="179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96628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6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276916</xdr:rowOff>
    </xdr:from>
    <xdr:to>
      <xdr:col>22</xdr:col>
      <xdr:colOff>114300</xdr:colOff>
      <xdr:row>38</xdr:row>
      <xdr:rowOff>27239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401616"/>
          <a:ext cx="698500" cy="93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129227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276916</xdr:rowOff>
    </xdr:from>
    <xdr:to>
      <xdr:col>18</xdr:col>
      <xdr:colOff>177800</xdr:colOff>
      <xdr:row>38</xdr:row>
      <xdr:rowOff>64135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401616"/>
          <a:ext cx="698500" cy="130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139743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237500</xdr:rowOff>
    </xdr:from>
    <xdr:to>
      <xdr:col>29</xdr:col>
      <xdr:colOff>177800</xdr:colOff>
      <xdr:row>37</xdr:row>
      <xdr:rowOff>339100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362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146077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139522</xdr:rowOff>
    </xdr:from>
    <xdr:to>
      <xdr:col>26</xdr:col>
      <xdr:colOff>101600</xdr:colOff>
      <xdr:row>37</xdr:row>
      <xdr:rowOff>241122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64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225899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50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319339</xdr:rowOff>
    </xdr:from>
    <xdr:to>
      <xdr:col>22</xdr:col>
      <xdr:colOff>165100</xdr:colOff>
      <xdr:row>38</xdr:row>
      <xdr:rowOff>78039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444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62816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53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226116</xdr:rowOff>
    </xdr:from>
    <xdr:to>
      <xdr:col>19</xdr:col>
      <xdr:colOff>38100</xdr:colOff>
      <xdr:row>37</xdr:row>
      <xdr:rowOff>327716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350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312493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43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13335</xdr:rowOff>
    </xdr:from>
    <xdr:to>
      <xdr:col>15</xdr:col>
      <xdr:colOff>101600</xdr:colOff>
      <xdr:row>38</xdr:row>
      <xdr:rowOff>114935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480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99712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56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150,434
140,042
62.81
63,817,183
60,909,833
2,368,194
35,033,703
9,338,469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162429</xdr:rowOff>
    </xdr:from>
    <xdr:to>
      <xdr:col>24</xdr:col>
      <xdr:colOff>62865</xdr:colOff>
      <xdr:row>37</xdr:row>
      <xdr:rowOff>110047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4479"/>
          <a:ext cx="1270" cy="131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113874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45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110047</xdr:rowOff>
    </xdr:from>
    <xdr:to>
      <xdr:col>24</xdr:col>
      <xdr:colOff>152400</xdr:colOff>
      <xdr:row>37</xdr:row>
      <xdr:rowOff>110047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45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109106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162429</xdr:rowOff>
    </xdr:from>
    <xdr:to>
      <xdr:col>24</xdr:col>
      <xdr:colOff>152400</xdr:colOff>
      <xdr:row>29</xdr:row>
      <xdr:rowOff>162429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44798</xdr:rowOff>
    </xdr:from>
    <xdr:to>
      <xdr:col>24</xdr:col>
      <xdr:colOff>63500</xdr:colOff>
      <xdr:row>35</xdr:row>
      <xdr:rowOff>73014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45548"/>
          <a:ext cx="8382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71054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28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48177</xdr:rowOff>
    </xdr:from>
    <xdr:to>
      <xdr:col>24</xdr:col>
      <xdr:colOff>114300</xdr:colOff>
      <xdr:row>34</xdr:row>
      <xdr:rowOff>149777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73014</xdr:rowOff>
    </xdr:from>
    <xdr:to>
      <xdr:col>19</xdr:col>
      <xdr:colOff>177800</xdr:colOff>
      <xdr:row>35</xdr:row>
      <xdr:rowOff>155016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73764"/>
          <a:ext cx="889000" cy="8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48699</xdr:rowOff>
    </xdr:from>
    <xdr:to>
      <xdr:col>20</xdr:col>
      <xdr:colOff>38100</xdr:colOff>
      <xdr:row>34</xdr:row>
      <xdr:rowOff>150299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7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166826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5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155016</xdr:rowOff>
    </xdr:from>
    <xdr:to>
      <xdr:col>15</xdr:col>
      <xdr:colOff>50800</xdr:colOff>
      <xdr:row>38</xdr:row>
      <xdr:rowOff>33662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55766"/>
          <a:ext cx="889000" cy="39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142947</xdr:rowOff>
    </xdr:from>
    <xdr:to>
      <xdr:col>15</xdr:col>
      <xdr:colOff>101600</xdr:colOff>
      <xdr:row>35</xdr:row>
      <xdr:rowOff>73097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89624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4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15277</xdr:rowOff>
    </xdr:from>
    <xdr:to>
      <xdr:col>10</xdr:col>
      <xdr:colOff>114300</xdr:colOff>
      <xdr:row>38</xdr:row>
      <xdr:rowOff>33662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30377"/>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17936</xdr:rowOff>
    </xdr:from>
    <xdr:to>
      <xdr:col>10</xdr:col>
      <xdr:colOff>165100</xdr:colOff>
      <xdr:row>36</xdr:row>
      <xdr:rowOff>119536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136063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38641</xdr:rowOff>
    </xdr:from>
    <xdr:to>
      <xdr:col>6</xdr:col>
      <xdr:colOff>38100</xdr:colOff>
      <xdr:row>36</xdr:row>
      <xdr:rowOff>140241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156768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165448</xdr:rowOff>
    </xdr:from>
    <xdr:to>
      <xdr:col>24</xdr:col>
      <xdr:colOff>114300</xdr:colOff>
      <xdr:row>35</xdr:row>
      <xdr:rowOff>95598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9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143875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7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22214</xdr:rowOff>
    </xdr:from>
    <xdr:to>
      <xdr:col>20</xdr:col>
      <xdr:colOff>38100</xdr:colOff>
      <xdr:row>35</xdr:row>
      <xdr:rowOff>123814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2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114941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1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104216</xdr:rowOff>
    </xdr:from>
    <xdr:to>
      <xdr:col>15</xdr:col>
      <xdr:colOff>101600</xdr:colOff>
      <xdr:row>36</xdr:row>
      <xdr:rowOff>34366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0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25493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154312</xdr:rowOff>
    </xdr:from>
    <xdr:to>
      <xdr:col>10</xdr:col>
      <xdr:colOff>165100</xdr:colOff>
      <xdr:row>38</xdr:row>
      <xdr:rowOff>84462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75589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9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135926</xdr:rowOff>
    </xdr:from>
    <xdr:to>
      <xdr:col>6</xdr:col>
      <xdr:colOff>38100</xdr:colOff>
      <xdr:row>38</xdr:row>
      <xdr:rowOff>66077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795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57204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48750</xdr:rowOff>
    </xdr:from>
    <xdr:to>
      <xdr:col>24</xdr:col>
      <xdr:colOff>62865</xdr:colOff>
      <xdr:row>59</xdr:row>
      <xdr:rowOff>115370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92700"/>
          <a:ext cx="1270" cy="143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115370</xdr:rowOff>
    </xdr:from>
    <xdr:to>
      <xdr:col>24</xdr:col>
      <xdr:colOff>152400</xdr:colOff>
      <xdr:row>59</xdr:row>
      <xdr:rowOff>115370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166877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48750</xdr:rowOff>
    </xdr:from>
    <xdr:to>
      <xdr:col>24</xdr:col>
      <xdr:colOff>152400</xdr:colOff>
      <xdr:row>51</xdr:row>
      <xdr:rowOff>48750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9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93914</xdr:rowOff>
    </xdr:from>
    <xdr:to>
      <xdr:col>24</xdr:col>
      <xdr:colOff>63500</xdr:colOff>
      <xdr:row>53</xdr:row>
      <xdr:rowOff>107500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180764"/>
          <a:ext cx="8382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149689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79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171262</xdr:rowOff>
    </xdr:from>
    <xdr:to>
      <xdr:col>24</xdr:col>
      <xdr:colOff>114300</xdr:colOff>
      <xdr:row>56</xdr:row>
      <xdr:rowOff>101412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107500</xdr:rowOff>
    </xdr:from>
    <xdr:to>
      <xdr:col>19</xdr:col>
      <xdr:colOff>177800</xdr:colOff>
      <xdr:row>55</xdr:row>
      <xdr:rowOff>142901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194350"/>
          <a:ext cx="889000" cy="37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113622</xdr:rowOff>
    </xdr:from>
    <xdr:to>
      <xdr:col>20</xdr:col>
      <xdr:colOff>38100</xdr:colOff>
      <xdr:row>57</xdr:row>
      <xdr:rowOff>43772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34899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0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155212</xdr:rowOff>
    </xdr:from>
    <xdr:to>
      <xdr:col>15</xdr:col>
      <xdr:colOff>50800</xdr:colOff>
      <xdr:row>55</xdr:row>
      <xdr:rowOff>142901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413512"/>
          <a:ext cx="889000" cy="1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94713</xdr:rowOff>
    </xdr:from>
    <xdr:to>
      <xdr:col>15</xdr:col>
      <xdr:colOff>101600</xdr:colOff>
      <xdr:row>58</xdr:row>
      <xdr:rowOff>24863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15990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6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155212</xdr:rowOff>
    </xdr:from>
    <xdr:to>
      <xdr:col>10</xdr:col>
      <xdr:colOff>114300</xdr:colOff>
      <xdr:row>55</xdr:row>
      <xdr:rowOff>165368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13512"/>
          <a:ext cx="889000" cy="18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95431</xdr:rowOff>
    </xdr:from>
    <xdr:to>
      <xdr:col>10</xdr:col>
      <xdr:colOff>165100</xdr:colOff>
      <xdr:row>58</xdr:row>
      <xdr:rowOff>25581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16708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6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20124</xdr:rowOff>
    </xdr:from>
    <xdr:to>
      <xdr:col>6</xdr:col>
      <xdr:colOff>38100</xdr:colOff>
      <xdr:row>58</xdr:row>
      <xdr:rowOff>121724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112851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43114</xdr:rowOff>
    </xdr:from>
    <xdr:to>
      <xdr:col>24</xdr:col>
      <xdr:colOff>114300</xdr:colOff>
      <xdr:row>53</xdr:row>
      <xdr:rowOff>144714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12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65991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98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56700</xdr:rowOff>
    </xdr:from>
    <xdr:to>
      <xdr:col>20</xdr:col>
      <xdr:colOff>38100</xdr:colOff>
      <xdr:row>53</xdr:row>
      <xdr:rowOff>158300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1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3377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891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92101</xdr:rowOff>
    </xdr:from>
    <xdr:to>
      <xdr:col>15</xdr:col>
      <xdr:colOff>101600</xdr:colOff>
      <xdr:row>56</xdr:row>
      <xdr:rowOff>22251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38778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2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104412</xdr:rowOff>
    </xdr:from>
    <xdr:to>
      <xdr:col>10</xdr:col>
      <xdr:colOff>165100</xdr:colOff>
      <xdr:row>55</xdr:row>
      <xdr:rowOff>34562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36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51089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13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114568</xdr:rowOff>
    </xdr:from>
    <xdr:to>
      <xdr:col>6</xdr:col>
      <xdr:colOff>38100</xdr:colOff>
      <xdr:row>56</xdr:row>
      <xdr:rowOff>44718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4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61245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31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381</xdr:rowOff>
    </xdr:from>
    <xdr:to>
      <xdr:col>24</xdr:col>
      <xdr:colOff>63500</xdr:colOff>
      <xdr:row>74</xdr:row>
      <xdr:rowOff>93599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687681"/>
          <a:ext cx="838200" cy="9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57167</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15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43180</xdr:rowOff>
    </xdr:from>
    <xdr:to>
      <xdr:col>19</xdr:col>
      <xdr:colOff>177800</xdr:colOff>
      <xdr:row>74</xdr:row>
      <xdr:rowOff>93599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2730480"/>
          <a:ext cx="889000" cy="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8653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3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37592</xdr:rowOff>
    </xdr:from>
    <xdr:to>
      <xdr:col>15</xdr:col>
      <xdr:colOff>50800</xdr:colOff>
      <xdr:row>74</xdr:row>
      <xdr:rowOff>43180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2724892"/>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69994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8509</xdr:rowOff>
    </xdr:from>
    <xdr:to>
      <xdr:col>10</xdr:col>
      <xdr:colOff>114300</xdr:colOff>
      <xdr:row>74</xdr:row>
      <xdr:rowOff>37592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2695809"/>
          <a:ext cx="889000" cy="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77740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60977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121031</xdr:rowOff>
    </xdr:from>
    <xdr:to>
      <xdr:col>24</xdr:col>
      <xdr:colOff>114300</xdr:colOff>
      <xdr:row>74</xdr:row>
      <xdr:rowOff>51181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63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143908</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48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42799</xdr:rowOff>
    </xdr:from>
    <xdr:to>
      <xdr:col>20</xdr:col>
      <xdr:colOff>38100</xdr:colOff>
      <xdr:row>74</xdr:row>
      <xdr:rowOff>144399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73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160926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50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163830</xdr:rowOff>
    </xdr:from>
    <xdr:to>
      <xdr:col>15</xdr:col>
      <xdr:colOff>101600</xdr:colOff>
      <xdr:row>74</xdr:row>
      <xdr:rowOff>93980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110507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45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158242</xdr:rowOff>
    </xdr:from>
    <xdr:to>
      <xdr:col>10</xdr:col>
      <xdr:colOff>165100</xdr:colOff>
      <xdr:row>74</xdr:row>
      <xdr:rowOff>88392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6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104919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44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129159</xdr:rowOff>
    </xdr:from>
    <xdr:to>
      <xdr:col>6</xdr:col>
      <xdr:colOff>38100</xdr:colOff>
      <xdr:row>74</xdr:row>
      <xdr:rowOff>59309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6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75836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42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165891</xdr:rowOff>
    </xdr:from>
    <xdr:to>
      <xdr:col>24</xdr:col>
      <xdr:colOff>62865</xdr:colOff>
      <xdr:row>97</xdr:row>
      <xdr:rowOff>25530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24941"/>
          <a:ext cx="1270" cy="123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29357</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66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25530</xdr:rowOff>
    </xdr:from>
    <xdr:to>
      <xdr:col>24</xdr:col>
      <xdr:colOff>152400</xdr:colOff>
      <xdr:row>97</xdr:row>
      <xdr:rowOff>25530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65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112568</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0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165891</xdr:rowOff>
    </xdr:from>
    <xdr:to>
      <xdr:col>24</xdr:col>
      <xdr:colOff>152400</xdr:colOff>
      <xdr:row>89</xdr:row>
      <xdr:rowOff>165891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2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32291</xdr:rowOff>
    </xdr:from>
    <xdr:to>
      <xdr:col>24</xdr:col>
      <xdr:colOff>63500</xdr:colOff>
      <xdr:row>93</xdr:row>
      <xdr:rowOff>104626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5805691"/>
          <a:ext cx="838200" cy="24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61613</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06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83186</xdr:rowOff>
    </xdr:from>
    <xdr:to>
      <xdr:col>24</xdr:col>
      <xdr:colOff>114300</xdr:colOff>
      <xdr:row>94</xdr:row>
      <xdr:rowOff>13336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02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32291</xdr:rowOff>
    </xdr:from>
    <xdr:to>
      <xdr:col>19</xdr:col>
      <xdr:colOff>177800</xdr:colOff>
      <xdr:row>97</xdr:row>
      <xdr:rowOff>5251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805691"/>
          <a:ext cx="889000" cy="83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27961</xdr:rowOff>
    </xdr:from>
    <xdr:to>
      <xdr:col>20</xdr:col>
      <xdr:colOff>38100</xdr:colOff>
      <xdr:row>91</xdr:row>
      <xdr:rowOff>129561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562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146088</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540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5251</xdr:rowOff>
    </xdr:from>
    <xdr:to>
      <xdr:col>15</xdr:col>
      <xdr:colOff>50800</xdr:colOff>
      <xdr:row>97</xdr:row>
      <xdr:rowOff>136075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635901"/>
          <a:ext cx="889000" cy="13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112413</xdr:rowOff>
    </xdr:from>
    <xdr:to>
      <xdr:col>15</xdr:col>
      <xdr:colOff>101600</xdr:colOff>
      <xdr:row>96</xdr:row>
      <xdr:rowOff>42563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4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59090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1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136075</xdr:rowOff>
    </xdr:from>
    <xdr:to>
      <xdr:col>10</xdr:col>
      <xdr:colOff>114300</xdr:colOff>
      <xdr:row>99</xdr:row>
      <xdr:rowOff>13382</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66725"/>
          <a:ext cx="889000" cy="22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66139</xdr:rowOff>
    </xdr:from>
    <xdr:to>
      <xdr:col>10</xdr:col>
      <xdr:colOff>165100</xdr:colOff>
      <xdr:row>96</xdr:row>
      <xdr:rowOff>167739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2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0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71493</xdr:rowOff>
    </xdr:from>
    <xdr:to>
      <xdr:col>6</xdr:col>
      <xdr:colOff>38100</xdr:colOff>
      <xdr:row>98</xdr:row>
      <xdr:rowOff>1643</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70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18170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7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53826</xdr:rowOff>
    </xdr:from>
    <xdr:to>
      <xdr:col>24</xdr:col>
      <xdr:colOff>114300</xdr:colOff>
      <xdr:row>93</xdr:row>
      <xdr:rowOff>155426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99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76703</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850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152941</xdr:rowOff>
    </xdr:from>
    <xdr:to>
      <xdr:col>20</xdr:col>
      <xdr:colOff>38100</xdr:colOff>
      <xdr:row>92</xdr:row>
      <xdr:rowOff>83091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75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74218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84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125901</xdr:rowOff>
    </xdr:from>
    <xdr:to>
      <xdr:col>15</xdr:col>
      <xdr:colOff>101600</xdr:colOff>
      <xdr:row>97</xdr:row>
      <xdr:rowOff>56051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5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47178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67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85275</xdr:rowOff>
    </xdr:from>
    <xdr:to>
      <xdr:col>10</xdr:col>
      <xdr:colOff>165100</xdr:colOff>
      <xdr:row>98</xdr:row>
      <xdr:rowOff>15425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6552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0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134032</xdr:rowOff>
    </xdr:from>
    <xdr:to>
      <xdr:col>6</xdr:col>
      <xdr:colOff>38100</xdr:colOff>
      <xdr:row>99</xdr:row>
      <xdr:rowOff>64182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9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55309</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70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64180</xdr:rowOff>
    </xdr:from>
    <xdr:to>
      <xdr:col>55</xdr:col>
      <xdr:colOff>0</xdr:colOff>
      <xdr:row>37</xdr:row>
      <xdr:rowOff>96979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407830"/>
          <a:ext cx="838200" cy="3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165616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33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137035</xdr:rowOff>
    </xdr:from>
    <xdr:to>
      <xdr:col>50</xdr:col>
      <xdr:colOff>114300</xdr:colOff>
      <xdr:row>37</xdr:row>
      <xdr:rowOff>96979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966335"/>
          <a:ext cx="889000" cy="4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141848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137035</xdr:rowOff>
    </xdr:from>
    <xdr:to>
      <xdr:col>45</xdr:col>
      <xdr:colOff>177800</xdr:colOff>
      <xdr:row>37</xdr:row>
      <xdr:rowOff>111939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966335"/>
          <a:ext cx="889000" cy="48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7580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58387</xdr:rowOff>
    </xdr:from>
    <xdr:to>
      <xdr:col>41</xdr:col>
      <xdr:colOff>50800</xdr:colOff>
      <xdr:row>37</xdr:row>
      <xdr:rowOff>111939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02037"/>
          <a:ext cx="889000" cy="5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167453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13380</xdr:rowOff>
    </xdr:from>
    <xdr:to>
      <xdr:col>55</xdr:col>
      <xdr:colOff>50800</xdr:colOff>
      <xdr:row>37</xdr:row>
      <xdr:rowOff>114980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5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36257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0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46179</xdr:rowOff>
    </xdr:from>
    <xdr:to>
      <xdr:col>50</xdr:col>
      <xdr:colOff>165100</xdr:colOff>
      <xdr:row>37</xdr:row>
      <xdr:rowOff>147779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8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138906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48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86235</xdr:rowOff>
    </xdr:from>
    <xdr:to>
      <xdr:col>46</xdr:col>
      <xdr:colOff>38100</xdr:colOff>
      <xdr:row>35</xdr:row>
      <xdr:rowOff>16385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9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32912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69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61139</xdr:rowOff>
    </xdr:from>
    <xdr:to>
      <xdr:col>41</xdr:col>
      <xdr:colOff>101600</xdr:colOff>
      <xdr:row>37</xdr:row>
      <xdr:rowOff>162739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7816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8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7587</xdr:rowOff>
    </xdr:from>
    <xdr:to>
      <xdr:col>36</xdr:col>
      <xdr:colOff>165100</xdr:colOff>
      <xdr:row>37</xdr:row>
      <xdr:rowOff>109187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5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125714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169646</xdr:rowOff>
    </xdr:from>
    <xdr:to>
      <xdr:col>55</xdr:col>
      <xdr:colOff>0</xdr:colOff>
      <xdr:row>57</xdr:row>
      <xdr:rowOff>25171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599396"/>
          <a:ext cx="838200" cy="1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145857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04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158826</xdr:rowOff>
    </xdr:from>
    <xdr:to>
      <xdr:col>50</xdr:col>
      <xdr:colOff>114300</xdr:colOff>
      <xdr:row>55</xdr:row>
      <xdr:rowOff>169646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074226"/>
          <a:ext cx="889000" cy="52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44143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6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158826</xdr:rowOff>
    </xdr:from>
    <xdr:to>
      <xdr:col>45</xdr:col>
      <xdr:colOff>177800</xdr:colOff>
      <xdr:row>57</xdr:row>
      <xdr:rowOff>79578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074226"/>
          <a:ext cx="889000" cy="77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78452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0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117621</xdr:rowOff>
    </xdr:from>
    <xdr:to>
      <xdr:col>41</xdr:col>
      <xdr:colOff>50800</xdr:colOff>
      <xdr:row>57</xdr:row>
      <xdr:rowOff>79578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718821"/>
          <a:ext cx="889000" cy="13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86193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0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123169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145821</xdr:rowOff>
    </xdr:from>
    <xdr:to>
      <xdr:col>55</xdr:col>
      <xdr:colOff>50800</xdr:colOff>
      <xdr:row>57</xdr:row>
      <xdr:rowOff>75971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4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124248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2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118846</xdr:rowOff>
    </xdr:from>
    <xdr:to>
      <xdr:col>50</xdr:col>
      <xdr:colOff>165100</xdr:colOff>
      <xdr:row>56</xdr:row>
      <xdr:rowOff>48996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54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65523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3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108026</xdr:rowOff>
    </xdr:from>
    <xdr:to>
      <xdr:col>46</xdr:col>
      <xdr:colOff>38100</xdr:colOff>
      <xdr:row>53</xdr:row>
      <xdr:rowOff>38176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02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54703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879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28778</xdr:rowOff>
    </xdr:from>
    <xdr:to>
      <xdr:col>41</xdr:col>
      <xdr:colOff>101600</xdr:colOff>
      <xdr:row>57</xdr:row>
      <xdr:rowOff>130378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121505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66821</xdr:rowOff>
    </xdr:from>
    <xdr:to>
      <xdr:col>36</xdr:col>
      <xdr:colOff>165100</xdr:colOff>
      <xdr:row>56</xdr:row>
      <xdr:rowOff>168421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6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159548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76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101219</xdr:rowOff>
    </xdr:from>
    <xdr:to>
      <xdr:col>55</xdr:col>
      <xdr:colOff>0</xdr:colOff>
      <xdr:row>78</xdr:row>
      <xdr:rowOff>61557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302869"/>
          <a:ext cx="838200" cy="1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118533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2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52584</xdr:rowOff>
    </xdr:from>
    <xdr:to>
      <xdr:col>50</xdr:col>
      <xdr:colOff>114300</xdr:colOff>
      <xdr:row>78</xdr:row>
      <xdr:rowOff>61557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911334"/>
          <a:ext cx="889000" cy="52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60419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0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52584</xdr:rowOff>
    </xdr:from>
    <xdr:to>
      <xdr:col>45</xdr:col>
      <xdr:colOff>177800</xdr:colOff>
      <xdr:row>77</xdr:row>
      <xdr:rowOff>107392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911334"/>
          <a:ext cx="889000" cy="39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128801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33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97771</xdr:rowOff>
    </xdr:from>
    <xdr:to>
      <xdr:col>41</xdr:col>
      <xdr:colOff>50800</xdr:colOff>
      <xdr:row>77</xdr:row>
      <xdr:rowOff>107392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299421"/>
          <a:ext cx="889000" cy="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164451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8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13797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3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50419</xdr:rowOff>
    </xdr:from>
    <xdr:to>
      <xdr:col>55</xdr:col>
      <xdr:colOff>50800</xdr:colOff>
      <xdr:row>77</xdr:row>
      <xdr:rowOff>152019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2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73296</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1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10757</xdr:rowOff>
    </xdr:from>
    <xdr:to>
      <xdr:col>50</xdr:col>
      <xdr:colOff>165100</xdr:colOff>
      <xdr:row>78</xdr:row>
      <xdr:rowOff>112357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3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103484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47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1784</xdr:rowOff>
    </xdr:from>
    <xdr:to>
      <xdr:col>46</xdr:col>
      <xdr:colOff>38100</xdr:colOff>
      <xdr:row>75</xdr:row>
      <xdr:rowOff>103384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8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119911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63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56592</xdr:rowOff>
    </xdr:from>
    <xdr:to>
      <xdr:col>41</xdr:col>
      <xdr:colOff>101600</xdr:colOff>
      <xdr:row>77</xdr:row>
      <xdr:rowOff>158192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25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149319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35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46971</xdr:rowOff>
    </xdr:from>
    <xdr:to>
      <xdr:col>36</xdr:col>
      <xdr:colOff>165100</xdr:colOff>
      <xdr:row>77</xdr:row>
      <xdr:rowOff>148571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2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165098</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02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32677</xdr:rowOff>
    </xdr:from>
    <xdr:to>
      <xdr:col>55</xdr:col>
      <xdr:colOff>0</xdr:colOff>
      <xdr:row>97</xdr:row>
      <xdr:rowOff>17780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491877"/>
          <a:ext cx="838200" cy="15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136941</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25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64663</xdr:rowOff>
    </xdr:from>
    <xdr:to>
      <xdr:col>50</xdr:col>
      <xdr:colOff>114300</xdr:colOff>
      <xdr:row>96</xdr:row>
      <xdr:rowOff>32677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352413"/>
          <a:ext cx="889000" cy="13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90225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5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64663</xdr:rowOff>
    </xdr:from>
    <xdr:to>
      <xdr:col>45</xdr:col>
      <xdr:colOff>177800</xdr:colOff>
      <xdr:row>97</xdr:row>
      <xdr:rowOff>98037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352413"/>
          <a:ext cx="889000" cy="37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170178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141185</xdr:rowOff>
    </xdr:from>
    <xdr:to>
      <xdr:col>41</xdr:col>
      <xdr:colOff>50800</xdr:colOff>
      <xdr:row>97</xdr:row>
      <xdr:rowOff>98037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600385"/>
          <a:ext cx="889000" cy="1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103528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22756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138430</xdr:rowOff>
    </xdr:from>
    <xdr:to>
      <xdr:col>55</xdr:col>
      <xdr:colOff>50800</xdr:colOff>
      <xdr:row>97</xdr:row>
      <xdr:rowOff>68580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5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116857</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57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153327</xdr:rowOff>
    </xdr:from>
    <xdr:to>
      <xdr:col>50</xdr:col>
      <xdr:colOff>165100</xdr:colOff>
      <xdr:row>96</xdr:row>
      <xdr:rowOff>83477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100004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21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13863</xdr:rowOff>
    </xdr:from>
    <xdr:to>
      <xdr:col>46</xdr:col>
      <xdr:colOff>38100</xdr:colOff>
      <xdr:row>95</xdr:row>
      <xdr:rowOff>115463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3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131990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0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47237</xdr:rowOff>
    </xdr:from>
    <xdr:to>
      <xdr:col>41</xdr:col>
      <xdr:colOff>101600</xdr:colOff>
      <xdr:row>97</xdr:row>
      <xdr:rowOff>148837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6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7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90385</xdr:rowOff>
    </xdr:from>
    <xdr:to>
      <xdr:col>36</xdr:col>
      <xdr:colOff>165100</xdr:colOff>
      <xdr:row>97</xdr:row>
      <xdr:rowOff>20535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5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6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42926</xdr:rowOff>
    </xdr:from>
    <xdr:to>
      <xdr:col>85</xdr:col>
      <xdr:colOff>127000</xdr:colOff>
      <xdr:row>39</xdr:row>
      <xdr:rowOff>43764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29476"/>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59275</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2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42926</xdr:rowOff>
    </xdr:from>
    <xdr:to>
      <xdr:col>81</xdr:col>
      <xdr:colOff>50800</xdr:colOff>
      <xdr:row>39</xdr:row>
      <xdr:rowOff>43917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729476"/>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57294</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2017" y="6400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43764</xdr:rowOff>
    </xdr:from>
    <xdr:to>
      <xdr:col>76</xdr:col>
      <xdr:colOff>114300</xdr:colOff>
      <xdr:row>39</xdr:row>
      <xdr:rowOff>43917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3031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148734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40716</xdr:rowOff>
    </xdr:from>
    <xdr:to>
      <xdr:col>71</xdr:col>
      <xdr:colOff>177800</xdr:colOff>
      <xdr:row>39</xdr:row>
      <xdr:rowOff>43764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2726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120083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59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13022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164414</xdr:rowOff>
    </xdr:from>
    <xdr:to>
      <xdr:col>85</xdr:col>
      <xdr:colOff>177800</xdr:colOff>
      <xdr:row>39</xdr:row>
      <xdr:rowOff>94564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79341</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163576</xdr:rowOff>
    </xdr:from>
    <xdr:to>
      <xdr:col>81</xdr:col>
      <xdr:colOff>101600</xdr:colOff>
      <xdr:row>39</xdr:row>
      <xdr:rowOff>93726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84853</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24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164567</xdr:rowOff>
    </xdr:from>
    <xdr:to>
      <xdr:col>76</xdr:col>
      <xdr:colOff>165100</xdr:colOff>
      <xdr:row>39</xdr:row>
      <xdr:rowOff>94717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85844</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7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164414</xdr:rowOff>
    </xdr:from>
    <xdr:to>
      <xdr:col>72</xdr:col>
      <xdr:colOff>38100</xdr:colOff>
      <xdr:row>39</xdr:row>
      <xdr:rowOff>94564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85691</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772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161366</xdr:rowOff>
    </xdr:from>
    <xdr:to>
      <xdr:col>67</xdr:col>
      <xdr:colOff>101600</xdr:colOff>
      <xdr:row>39</xdr:row>
      <xdr:rowOff>91516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82643</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57333" y="67691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21361</xdr:rowOff>
    </xdr:from>
    <xdr:to>
      <xdr:col>85</xdr:col>
      <xdr:colOff>127000</xdr:colOff>
      <xdr:row>78</xdr:row>
      <xdr:rowOff>48718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394461"/>
          <a:ext cx="838200" cy="2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135399</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170999</xdr:rowOff>
    </xdr:from>
    <xdr:to>
      <xdr:col>81</xdr:col>
      <xdr:colOff>50800</xdr:colOff>
      <xdr:row>78</xdr:row>
      <xdr:rowOff>21361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372649"/>
          <a:ext cx="889000" cy="2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60132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5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117411</xdr:rowOff>
    </xdr:from>
    <xdr:to>
      <xdr:col>76</xdr:col>
      <xdr:colOff>114300</xdr:colOff>
      <xdr:row>77</xdr:row>
      <xdr:rowOff>170999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319061"/>
          <a:ext cx="889000" cy="5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104005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97828</xdr:rowOff>
    </xdr:from>
    <xdr:to>
      <xdr:col>71</xdr:col>
      <xdr:colOff>177800</xdr:colOff>
      <xdr:row>77</xdr:row>
      <xdr:rowOff>117411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299478"/>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115187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135170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169368</xdr:rowOff>
    </xdr:from>
    <xdr:to>
      <xdr:col>85</xdr:col>
      <xdr:colOff>177800</xdr:colOff>
      <xdr:row>78</xdr:row>
      <xdr:rowOff>99518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3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84295</xdr:rowOff>
    </xdr:from>
    <xdr:ext cx="469744"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28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142011</xdr:rowOff>
    </xdr:from>
    <xdr:to>
      <xdr:col>81</xdr:col>
      <xdr:colOff>101600</xdr:colOff>
      <xdr:row>78</xdr:row>
      <xdr:rowOff>72161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3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63288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43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120199</xdr:rowOff>
    </xdr:from>
    <xdr:to>
      <xdr:col>76</xdr:col>
      <xdr:colOff>165100</xdr:colOff>
      <xdr:row>78</xdr:row>
      <xdr:rowOff>50349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32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41476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4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66611</xdr:rowOff>
    </xdr:from>
    <xdr:to>
      <xdr:col>72</xdr:col>
      <xdr:colOff>38100</xdr:colOff>
      <xdr:row>77</xdr:row>
      <xdr:rowOff>168211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2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159338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3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47028</xdr:rowOff>
    </xdr:from>
    <xdr:to>
      <xdr:col>67</xdr:col>
      <xdr:colOff>101600</xdr:colOff>
      <xdr:row>77</xdr:row>
      <xdr:rowOff>148628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2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139755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34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42335</xdr:rowOff>
    </xdr:from>
    <xdr:to>
      <xdr:col>85</xdr:col>
      <xdr:colOff>127000</xdr:colOff>
      <xdr:row>98</xdr:row>
      <xdr:rowOff>109086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44435"/>
          <a:ext cx="8382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102328</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3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15627</xdr:rowOff>
    </xdr:from>
    <xdr:to>
      <xdr:col>81</xdr:col>
      <xdr:colOff>50800</xdr:colOff>
      <xdr:row>98</xdr:row>
      <xdr:rowOff>109086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17727"/>
          <a:ext cx="889000" cy="9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10222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2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96532</xdr:rowOff>
    </xdr:from>
    <xdr:to>
      <xdr:col>76</xdr:col>
      <xdr:colOff>114300</xdr:colOff>
      <xdr:row>98</xdr:row>
      <xdr:rowOff>15627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555732"/>
          <a:ext cx="889000" cy="26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35025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96532</xdr:rowOff>
    </xdr:from>
    <xdr:to>
      <xdr:col>71</xdr:col>
      <xdr:colOff>177800</xdr:colOff>
      <xdr:row>98</xdr:row>
      <xdr:rowOff>15227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555732"/>
          <a:ext cx="889000" cy="2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165416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57250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162985</xdr:rowOff>
    </xdr:from>
    <xdr:to>
      <xdr:col>85</xdr:col>
      <xdr:colOff>177800</xdr:colOff>
      <xdr:row>98</xdr:row>
      <xdr:rowOff>93135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141412</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7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58286</xdr:rowOff>
    </xdr:from>
    <xdr:to>
      <xdr:col>81</xdr:col>
      <xdr:colOff>101600</xdr:colOff>
      <xdr:row>98</xdr:row>
      <xdr:rowOff>159886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6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151013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5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136277</xdr:rowOff>
    </xdr:from>
    <xdr:to>
      <xdr:col>76</xdr:col>
      <xdr:colOff>165100</xdr:colOff>
      <xdr:row>98</xdr:row>
      <xdr:rowOff>66427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6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57554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85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45732</xdr:rowOff>
    </xdr:from>
    <xdr:to>
      <xdr:col>72</xdr:col>
      <xdr:colOff>38100</xdr:colOff>
      <xdr:row>96</xdr:row>
      <xdr:rowOff>147332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5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163859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28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135877</xdr:rowOff>
    </xdr:from>
    <xdr:to>
      <xdr:col>67</xdr:col>
      <xdr:colOff>101600</xdr:colOff>
      <xdr:row>98</xdr:row>
      <xdr:rowOff>66027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82554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4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106299</xdr:rowOff>
    </xdr:from>
    <xdr:to>
      <xdr:col>116</xdr:col>
      <xdr:colOff>63500</xdr:colOff>
      <xdr:row>36</xdr:row>
      <xdr:rowOff>55499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10704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93870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266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107315</xdr:rowOff>
    </xdr:from>
    <xdr:to>
      <xdr:col>111</xdr:col>
      <xdr:colOff>177800</xdr:colOff>
      <xdr:row>36</xdr:row>
      <xdr:rowOff>55499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108065"/>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81551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2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107315</xdr:rowOff>
    </xdr:from>
    <xdr:to>
      <xdr:col>107</xdr:col>
      <xdr:colOff>50800</xdr:colOff>
      <xdr:row>35</xdr:row>
      <xdr:rowOff>107823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108065"/>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98569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107823</xdr:rowOff>
    </xdr:from>
    <xdr:to>
      <xdr:col>102</xdr:col>
      <xdr:colOff>114300</xdr:colOff>
      <xdr:row>38</xdr:row>
      <xdr:rowOff>107950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108573"/>
          <a:ext cx="889000" cy="5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128668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16654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55499</xdr:rowOff>
    </xdr:from>
    <xdr:to>
      <xdr:col>116</xdr:col>
      <xdr:colOff>114300</xdr:colOff>
      <xdr:row>35</xdr:row>
      <xdr:rowOff>157099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05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78376</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90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4699</xdr:rowOff>
    </xdr:from>
    <xdr:to>
      <xdr:col>112</xdr:col>
      <xdr:colOff>38100</xdr:colOff>
      <xdr:row>36</xdr:row>
      <xdr:rowOff>106299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1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122826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595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56515</xdr:rowOff>
    </xdr:from>
    <xdr:to>
      <xdr:col>107</xdr:col>
      <xdr:colOff>101600</xdr:colOff>
      <xdr:row>35</xdr:row>
      <xdr:rowOff>158115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3192</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583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57023</xdr:rowOff>
    </xdr:from>
    <xdr:to>
      <xdr:col>102</xdr:col>
      <xdr:colOff>165100</xdr:colOff>
      <xdr:row>35</xdr:row>
      <xdr:rowOff>158623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0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3700</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583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57150</xdr:rowOff>
    </xdr:from>
    <xdr:to>
      <xdr:col>98</xdr:col>
      <xdr:colOff>38100</xdr:colOff>
      <xdr:row>38</xdr:row>
      <xdr:rowOff>158750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149877</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664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39173</xdr:rowOff>
    </xdr:from>
    <xdr:to>
      <xdr:col>116</xdr:col>
      <xdr:colOff>63500</xdr:colOff>
      <xdr:row>57</xdr:row>
      <xdr:rowOff>39745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9811823"/>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53598</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483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39745</xdr:rowOff>
    </xdr:from>
    <xdr:to>
      <xdr:col>111</xdr:col>
      <xdr:colOff>177800</xdr:colOff>
      <xdr:row>57</xdr:row>
      <xdr:rowOff>41059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812395"/>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147191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41059</xdr:rowOff>
    </xdr:from>
    <xdr:to>
      <xdr:col>107</xdr:col>
      <xdr:colOff>50800</xdr:colOff>
      <xdr:row>57</xdr:row>
      <xdr:rowOff>41859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981370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149648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41802</xdr:rowOff>
    </xdr:from>
    <xdr:to>
      <xdr:col>102</xdr:col>
      <xdr:colOff>114300</xdr:colOff>
      <xdr:row>57</xdr:row>
      <xdr:rowOff>41859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814452"/>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165879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118216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159823</xdr:rowOff>
    </xdr:from>
    <xdr:to>
      <xdr:col>116</xdr:col>
      <xdr:colOff>114300</xdr:colOff>
      <xdr:row>57</xdr:row>
      <xdr:rowOff>89973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7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138250</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739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160395</xdr:rowOff>
    </xdr:from>
    <xdr:to>
      <xdr:col>112</xdr:col>
      <xdr:colOff>38100</xdr:colOff>
      <xdr:row>57</xdr:row>
      <xdr:rowOff>90545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81672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85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161709</xdr:rowOff>
    </xdr:from>
    <xdr:to>
      <xdr:col>107</xdr:col>
      <xdr:colOff>101600</xdr:colOff>
      <xdr:row>57</xdr:row>
      <xdr:rowOff>91859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76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82986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85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162509</xdr:rowOff>
    </xdr:from>
    <xdr:to>
      <xdr:col>102</xdr:col>
      <xdr:colOff>165100</xdr:colOff>
      <xdr:row>57</xdr:row>
      <xdr:rowOff>92659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7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83786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8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162452</xdr:rowOff>
    </xdr:from>
    <xdr:to>
      <xdr:col>98</xdr:col>
      <xdr:colOff>38100</xdr:colOff>
      <xdr:row>57</xdr:row>
      <xdr:rowOff>92602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7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83729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85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96815</xdr:rowOff>
    </xdr:from>
    <xdr:to>
      <xdr:col>116</xdr:col>
      <xdr:colOff>62864</xdr:colOff>
      <xdr:row>79</xdr:row>
      <xdr:rowOff>3180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098315"/>
          <a:ext cx="1269" cy="1449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7007</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3180</xdr:rowOff>
    </xdr:from>
    <xdr:to>
      <xdr:col>116</xdr:col>
      <xdr:colOff>152400</xdr:colOff>
      <xdr:row>79</xdr:row>
      <xdr:rowOff>3180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4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43492</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96815</xdr:rowOff>
    </xdr:from>
    <xdr:to>
      <xdr:col>116</xdr:col>
      <xdr:colOff>152400</xdr:colOff>
      <xdr:row>70</xdr:row>
      <xdr:rowOff>96815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0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33813</xdr:rowOff>
    </xdr:from>
    <xdr:to>
      <xdr:col>116</xdr:col>
      <xdr:colOff>63500</xdr:colOff>
      <xdr:row>75</xdr:row>
      <xdr:rowOff>97043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892563"/>
          <a:ext cx="8382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55176</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57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32299</xdr:rowOff>
    </xdr:from>
    <xdr:to>
      <xdr:col>116</xdr:col>
      <xdr:colOff>114300</xdr:colOff>
      <xdr:row>74</xdr:row>
      <xdr:rowOff>133899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71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97043</xdr:rowOff>
    </xdr:from>
    <xdr:to>
      <xdr:col>111</xdr:col>
      <xdr:colOff>177800</xdr:colOff>
      <xdr:row>76</xdr:row>
      <xdr:rowOff>168503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955793"/>
          <a:ext cx="889000" cy="24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63388</xdr:rowOff>
    </xdr:from>
    <xdr:to>
      <xdr:col>112</xdr:col>
      <xdr:colOff>38100</xdr:colOff>
      <xdr:row>74</xdr:row>
      <xdr:rowOff>164988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10065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52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128408</xdr:rowOff>
    </xdr:from>
    <xdr:to>
      <xdr:col>107</xdr:col>
      <xdr:colOff>50800</xdr:colOff>
      <xdr:row>76</xdr:row>
      <xdr:rowOff>168503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158608"/>
          <a:ext cx="889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122641</xdr:rowOff>
    </xdr:from>
    <xdr:to>
      <xdr:col>107</xdr:col>
      <xdr:colOff>101600</xdr:colOff>
      <xdr:row>75</xdr:row>
      <xdr:rowOff>52791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69318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5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157759</xdr:rowOff>
    </xdr:from>
    <xdr:to>
      <xdr:col>102</xdr:col>
      <xdr:colOff>114300</xdr:colOff>
      <xdr:row>76</xdr:row>
      <xdr:rowOff>128408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502159"/>
          <a:ext cx="889000" cy="65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64577</xdr:rowOff>
    </xdr:from>
    <xdr:to>
      <xdr:col>102</xdr:col>
      <xdr:colOff>165100</xdr:colOff>
      <xdr:row>71</xdr:row>
      <xdr:rowOff>166177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11254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100833</xdr:rowOff>
    </xdr:from>
    <xdr:to>
      <xdr:col>98</xdr:col>
      <xdr:colOff>38100</xdr:colOff>
      <xdr:row>74</xdr:row>
      <xdr:rowOff>30983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22110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154463</xdr:rowOff>
    </xdr:from>
    <xdr:to>
      <xdr:col>116</xdr:col>
      <xdr:colOff>114300</xdr:colOff>
      <xdr:row>75</xdr:row>
      <xdr:rowOff>84613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8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132890</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8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46243</xdr:rowOff>
    </xdr:from>
    <xdr:to>
      <xdr:col>112</xdr:col>
      <xdr:colOff>38100</xdr:colOff>
      <xdr:row>75</xdr:row>
      <xdr:rowOff>147842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9049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138971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99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117703</xdr:rowOff>
    </xdr:from>
    <xdr:to>
      <xdr:col>107</xdr:col>
      <xdr:colOff>101600</xdr:colOff>
      <xdr:row>77</xdr:row>
      <xdr:rowOff>47853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4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38980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24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77608</xdr:rowOff>
    </xdr:from>
    <xdr:to>
      <xdr:col>102</xdr:col>
      <xdr:colOff>165100</xdr:colOff>
      <xdr:row>77</xdr:row>
      <xdr:rowOff>7758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170335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2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106959</xdr:rowOff>
    </xdr:from>
    <xdr:to>
      <xdr:col>98</xdr:col>
      <xdr:colOff>38100</xdr:colOff>
      <xdr:row>73</xdr:row>
      <xdr:rowOff>37109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4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53636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2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404,894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本市の特徴として、類似団体平均に対して、公債費が大きく下回っていること、物件費が大きく上回っていることがあげられる。</a:t>
          </a:r>
        </a:p>
        <a:p>
          <a:r>
            <a:rPr kumimoji="1" lang="ja-JP" altLang="en-US" sz="1300">
              <a:latin typeface="ＭＳ Ｐゴシック" panose="020B0600070205080204" pitchFamily="50" charset="-128"/>
              <a:ea typeface="ＭＳ Ｐゴシック" panose="020B0600070205080204" pitchFamily="50" charset="-128"/>
            </a:rPr>
            <a:t>　公債費については、借入に大きく依存しない財政運営を行っていることが要因であり、今後も引き続き、基金を活用しながら計画的な市債の発行に努めていく。</a:t>
          </a:r>
        </a:p>
        <a:p>
          <a:r>
            <a:rPr kumimoji="1" lang="ja-JP" altLang="en-US" sz="1300">
              <a:latin typeface="ＭＳ Ｐゴシック" panose="020B0600070205080204" pitchFamily="50" charset="-128"/>
              <a:ea typeface="ＭＳ Ｐゴシック" panose="020B0600070205080204" pitchFamily="50" charset="-128"/>
            </a:rPr>
            <a:t>　物件費については、類似団体平均と比べて高止まりの傾向にあるため、今後は事務事業の見直し等により経費削減に努めていく。</a:t>
          </a:r>
        </a:p>
        <a:p>
          <a:r>
            <a:rPr kumimoji="1" lang="ja-JP" altLang="en-US" sz="1300">
              <a:latin typeface="ＭＳ Ｐゴシック" panose="020B0600070205080204" pitchFamily="50" charset="-128"/>
              <a:ea typeface="ＭＳ Ｐゴシック" panose="020B0600070205080204" pitchFamily="50" charset="-128"/>
            </a:rPr>
            <a:t>　なお、前年数値との比較では、普通建設事業費が減少しているが、これは主に小牧南小学校改築工事費の減によるものである。また、扶助費も減少しているが、これは子育て世帯への臨時特別給付金などが減とな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150,434
140,042
62.81
63,817,183
60,909,833
2,368,194
35,033,703
9,338,469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117928</xdr:rowOff>
    </xdr:from>
    <xdr:to>
      <xdr:col>24</xdr:col>
      <xdr:colOff>63500</xdr:colOff>
      <xdr:row>36</xdr:row>
      <xdr:rowOff>149497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90128"/>
          <a:ext cx="8382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19793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9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78740</xdr:rowOff>
    </xdr:from>
    <xdr:to>
      <xdr:col>19</xdr:col>
      <xdr:colOff>177800</xdr:colOff>
      <xdr:row>36</xdr:row>
      <xdr:rowOff>117928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509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147700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169636</xdr:rowOff>
    </xdr:from>
    <xdr:to>
      <xdr:col>15</xdr:col>
      <xdr:colOff>50800</xdr:colOff>
      <xdr:row>36</xdr:row>
      <xdr:rowOff>78740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70386"/>
          <a:ext cx="8890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28501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169636</xdr:rowOff>
    </xdr:from>
    <xdr:to>
      <xdr:col>10</xdr:col>
      <xdr:colOff>114300</xdr:colOff>
      <xdr:row>36</xdr:row>
      <xdr:rowOff>4717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7038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155320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98697</xdr:rowOff>
    </xdr:from>
    <xdr:to>
      <xdr:col>24</xdr:col>
      <xdr:colOff>114300</xdr:colOff>
      <xdr:row>37</xdr:row>
      <xdr:rowOff>28847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77124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4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67128</xdr:rowOff>
    </xdr:from>
    <xdr:to>
      <xdr:col>20</xdr:col>
      <xdr:colOff>38100</xdr:colOff>
      <xdr:row>36</xdr:row>
      <xdr:rowOff>168728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3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159855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27940</xdr:rowOff>
    </xdr:from>
    <xdr:to>
      <xdr:col>15</xdr:col>
      <xdr:colOff>101600</xdr:colOff>
      <xdr:row>36</xdr:row>
      <xdr:rowOff>129540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120667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118836</xdr:rowOff>
    </xdr:from>
    <xdr:to>
      <xdr:col>10</xdr:col>
      <xdr:colOff>165100</xdr:colOff>
      <xdr:row>36</xdr:row>
      <xdr:rowOff>48986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40113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125367</xdr:rowOff>
    </xdr:from>
    <xdr:to>
      <xdr:col>6</xdr:col>
      <xdr:colOff>38100</xdr:colOff>
      <xdr:row>36</xdr:row>
      <xdr:rowOff>55517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46644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155207</xdr:rowOff>
    </xdr:from>
    <xdr:to>
      <xdr:col>24</xdr:col>
      <xdr:colOff>62865</xdr:colOff>
      <xdr:row>59</xdr:row>
      <xdr:rowOff>66472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242057"/>
          <a:ext cx="1270" cy="93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70299</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66472</xdr:rowOff>
    </xdr:from>
    <xdr:to>
      <xdr:col>24</xdr:col>
      <xdr:colOff>152400</xdr:colOff>
      <xdr:row>59</xdr:row>
      <xdr:rowOff>66472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8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101884</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0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155207</xdr:rowOff>
    </xdr:from>
    <xdr:to>
      <xdr:col>24</xdr:col>
      <xdr:colOff>152400</xdr:colOff>
      <xdr:row>53</xdr:row>
      <xdr:rowOff>155207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24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71310</xdr:rowOff>
    </xdr:from>
    <xdr:to>
      <xdr:col>24</xdr:col>
      <xdr:colOff>63500</xdr:colOff>
      <xdr:row>58</xdr:row>
      <xdr:rowOff>118059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10015410"/>
          <a:ext cx="8382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144416</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121539</xdr:rowOff>
    </xdr:from>
    <xdr:to>
      <xdr:col>24</xdr:col>
      <xdr:colOff>114300</xdr:colOff>
      <xdr:row>57</xdr:row>
      <xdr:rowOff>51689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66408</xdr:rowOff>
    </xdr:from>
    <xdr:to>
      <xdr:col>19</xdr:col>
      <xdr:colOff>177800</xdr:colOff>
      <xdr:row>58</xdr:row>
      <xdr:rowOff>118059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810358"/>
          <a:ext cx="889000" cy="125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99454</xdr:rowOff>
    </xdr:from>
    <xdr:to>
      <xdr:col>20</xdr:col>
      <xdr:colOff>38100</xdr:colOff>
      <xdr:row>57</xdr:row>
      <xdr:rowOff>29604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46131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66408</xdr:rowOff>
    </xdr:from>
    <xdr:to>
      <xdr:col>15</xdr:col>
      <xdr:colOff>50800</xdr:colOff>
      <xdr:row>58</xdr:row>
      <xdr:rowOff>134671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810358"/>
          <a:ext cx="889000" cy="126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139052</xdr:rowOff>
    </xdr:from>
    <xdr:to>
      <xdr:col>15</xdr:col>
      <xdr:colOff>101600</xdr:colOff>
      <xdr:row>50</xdr:row>
      <xdr:rowOff>69202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85729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134671</xdr:rowOff>
    </xdr:from>
    <xdr:to>
      <xdr:col>10</xdr:col>
      <xdr:colOff>114300</xdr:colOff>
      <xdr:row>58</xdr:row>
      <xdr:rowOff>163449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78771"/>
          <a:ext cx="889000" cy="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137655</xdr:rowOff>
    </xdr:from>
    <xdr:to>
      <xdr:col>10</xdr:col>
      <xdr:colOff>165100</xdr:colOff>
      <xdr:row>57</xdr:row>
      <xdr:rowOff>67805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169634</xdr:rowOff>
    </xdr:from>
    <xdr:to>
      <xdr:col>6</xdr:col>
      <xdr:colOff>38100</xdr:colOff>
      <xdr:row>58</xdr:row>
      <xdr:rowOff>99784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116311</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20510</xdr:rowOff>
    </xdr:from>
    <xdr:to>
      <xdr:col>24</xdr:col>
      <xdr:colOff>114300</xdr:colOff>
      <xdr:row>58</xdr:row>
      <xdr:rowOff>122110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6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170387</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4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67259</xdr:rowOff>
    </xdr:from>
    <xdr:to>
      <xdr:col>20</xdr:col>
      <xdr:colOff>38100</xdr:colOff>
      <xdr:row>58</xdr:row>
      <xdr:rowOff>168859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1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159986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0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15608</xdr:rowOff>
    </xdr:from>
    <xdr:to>
      <xdr:col>15</xdr:col>
      <xdr:colOff>101600</xdr:colOff>
      <xdr:row>51</xdr:row>
      <xdr:rowOff>117208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7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108335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85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83871</xdr:rowOff>
    </xdr:from>
    <xdr:to>
      <xdr:col>10</xdr:col>
      <xdr:colOff>165100</xdr:colOff>
      <xdr:row>59</xdr:row>
      <xdr:rowOff>14021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5148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112649</xdr:rowOff>
    </xdr:from>
    <xdr:to>
      <xdr:col>6</xdr:col>
      <xdr:colOff>38100</xdr:colOff>
      <xdr:row>59</xdr:row>
      <xdr:rowOff>42799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33926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119240</xdr:rowOff>
    </xdr:from>
    <xdr:to>
      <xdr:col>24</xdr:col>
      <xdr:colOff>63500</xdr:colOff>
      <xdr:row>73</xdr:row>
      <xdr:rowOff>119621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63509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47344</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34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119621</xdr:rowOff>
    </xdr:from>
    <xdr:to>
      <xdr:col>19</xdr:col>
      <xdr:colOff>177800</xdr:colOff>
      <xdr:row>76</xdr:row>
      <xdr:rowOff>22543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635471"/>
          <a:ext cx="889000" cy="4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164901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8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22543</xdr:rowOff>
    </xdr:from>
    <xdr:to>
      <xdr:col>15</xdr:col>
      <xdr:colOff>50800</xdr:colOff>
      <xdr:row>77</xdr:row>
      <xdr:rowOff>155893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52743"/>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112552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53614</xdr:rowOff>
    </xdr:from>
    <xdr:to>
      <xdr:col>10</xdr:col>
      <xdr:colOff>114300</xdr:colOff>
      <xdr:row>77</xdr:row>
      <xdr:rowOff>155893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255264"/>
          <a:ext cx="889000" cy="10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62437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2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18921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68440</xdr:rowOff>
    </xdr:from>
    <xdr:to>
      <xdr:col>24</xdr:col>
      <xdr:colOff>114300</xdr:colOff>
      <xdr:row>73</xdr:row>
      <xdr:rowOff>170040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5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91317</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3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68821</xdr:rowOff>
    </xdr:from>
    <xdr:to>
      <xdr:col>20</xdr:col>
      <xdr:colOff>38100</xdr:colOff>
      <xdr:row>73</xdr:row>
      <xdr:rowOff>170421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5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15498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35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143193</xdr:rowOff>
    </xdr:from>
    <xdr:to>
      <xdr:col>15</xdr:col>
      <xdr:colOff>101600</xdr:colOff>
      <xdr:row>76</xdr:row>
      <xdr:rowOff>73343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89870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77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105093</xdr:rowOff>
    </xdr:from>
    <xdr:to>
      <xdr:col>10</xdr:col>
      <xdr:colOff>165100</xdr:colOff>
      <xdr:row>78</xdr:row>
      <xdr:rowOff>35243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0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26370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9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2814</xdr:rowOff>
    </xdr:from>
    <xdr:to>
      <xdr:col>6</xdr:col>
      <xdr:colOff>38100</xdr:colOff>
      <xdr:row>77</xdr:row>
      <xdr:rowOff>104414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0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120941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97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169875</xdr:rowOff>
    </xdr:from>
    <xdr:to>
      <xdr:col>24</xdr:col>
      <xdr:colOff>63500</xdr:colOff>
      <xdr:row>95</xdr:row>
      <xdr:rowOff>25583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286175"/>
          <a:ext cx="8382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16578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04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25583</xdr:rowOff>
    </xdr:from>
    <xdr:to>
      <xdr:col>19</xdr:col>
      <xdr:colOff>177800</xdr:colOff>
      <xdr:row>96</xdr:row>
      <xdr:rowOff>22702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13333"/>
          <a:ext cx="889000" cy="16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124979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22702</xdr:rowOff>
    </xdr:from>
    <xdr:to>
      <xdr:col>15</xdr:col>
      <xdr:colOff>50800</xdr:colOff>
      <xdr:row>96</xdr:row>
      <xdr:rowOff>70892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81902"/>
          <a:ext cx="889000" cy="4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146376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50867</xdr:rowOff>
    </xdr:from>
    <xdr:to>
      <xdr:col>10</xdr:col>
      <xdr:colOff>114300</xdr:colOff>
      <xdr:row>96</xdr:row>
      <xdr:rowOff>70892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167167"/>
          <a:ext cx="889000" cy="36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170335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119075</xdr:rowOff>
    </xdr:from>
    <xdr:to>
      <xdr:col>24</xdr:col>
      <xdr:colOff>114300</xdr:colOff>
      <xdr:row>95</xdr:row>
      <xdr:rowOff>49225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141952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0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146233</xdr:rowOff>
    </xdr:from>
    <xdr:to>
      <xdr:col>20</xdr:col>
      <xdr:colOff>38100</xdr:colOff>
      <xdr:row>95</xdr:row>
      <xdr:rowOff>76383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6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92910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03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143352</xdr:rowOff>
    </xdr:from>
    <xdr:to>
      <xdr:col>15</xdr:col>
      <xdr:colOff>101600</xdr:colOff>
      <xdr:row>96</xdr:row>
      <xdr:rowOff>73502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90029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0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20092</xdr:rowOff>
    </xdr:from>
    <xdr:to>
      <xdr:col>10</xdr:col>
      <xdr:colOff>165100</xdr:colOff>
      <xdr:row>96</xdr:row>
      <xdr:rowOff>121692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138219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5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67</xdr:rowOff>
    </xdr:from>
    <xdr:to>
      <xdr:col>6</xdr:col>
      <xdr:colOff>38100</xdr:colOff>
      <xdr:row>94</xdr:row>
      <xdr:rowOff>101667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11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118194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89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46431</xdr:rowOff>
    </xdr:from>
    <xdr:to>
      <xdr:col>55</xdr:col>
      <xdr:colOff>0</xdr:colOff>
      <xdr:row>38</xdr:row>
      <xdr:rowOff>52192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61531"/>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1900</xdr:rowOff>
    </xdr:from>
    <xdr:to>
      <xdr:col>50</xdr:col>
      <xdr:colOff>114300</xdr:colOff>
      <xdr:row>38</xdr:row>
      <xdr:rowOff>52192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5170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1900</xdr:rowOff>
    </xdr:from>
    <xdr:to>
      <xdr:col>45</xdr:col>
      <xdr:colOff>177800</xdr:colOff>
      <xdr:row>38</xdr:row>
      <xdr:rowOff>47346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17000"/>
          <a:ext cx="8890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8328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41402</xdr:rowOff>
    </xdr:from>
    <xdr:to>
      <xdr:col>41</xdr:col>
      <xdr:colOff>50800</xdr:colOff>
      <xdr:row>38</xdr:row>
      <xdr:rowOff>47346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5650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161398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161856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167081</xdr:rowOff>
    </xdr:from>
    <xdr:to>
      <xdr:col>55</xdr:col>
      <xdr:colOff>50800</xdr:colOff>
      <xdr:row>38</xdr:row>
      <xdr:rowOff>97231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1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82008</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2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1392</xdr:rowOff>
    </xdr:from>
    <xdr:to>
      <xdr:col>50</xdr:col>
      <xdr:colOff>165100</xdr:colOff>
      <xdr:row>38</xdr:row>
      <xdr:rowOff>102992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1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94119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0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122550</xdr:rowOff>
    </xdr:from>
    <xdr:to>
      <xdr:col>46</xdr:col>
      <xdr:colOff>38100</xdr:colOff>
      <xdr:row>38</xdr:row>
      <xdr:rowOff>52700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43827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55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167996</xdr:rowOff>
    </xdr:from>
    <xdr:to>
      <xdr:col>41</xdr:col>
      <xdr:colOff>101600</xdr:colOff>
      <xdr:row>38</xdr:row>
      <xdr:rowOff>98146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89273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6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162052</xdr:rowOff>
    </xdr:from>
    <xdr:to>
      <xdr:col>36</xdr:col>
      <xdr:colOff>165100</xdr:colOff>
      <xdr:row>38</xdr:row>
      <xdr:rowOff>92202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83329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5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24577</xdr:rowOff>
    </xdr:from>
    <xdr:to>
      <xdr:col>55</xdr:col>
      <xdr:colOff>0</xdr:colOff>
      <xdr:row>58</xdr:row>
      <xdr:rowOff>28784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68677"/>
          <a:ext cx="8382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36430</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466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24577</xdr:rowOff>
    </xdr:from>
    <xdr:to>
      <xdr:col>50</xdr:col>
      <xdr:colOff>114300</xdr:colOff>
      <xdr:row>58</xdr:row>
      <xdr:rowOff>30063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68677"/>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143705</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40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30063</xdr:rowOff>
    </xdr:from>
    <xdr:to>
      <xdr:col>45</xdr:col>
      <xdr:colOff>177800</xdr:colOff>
      <xdr:row>58</xdr:row>
      <xdr:rowOff>30932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74163"/>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20078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30932</xdr:rowOff>
    </xdr:from>
    <xdr:to>
      <xdr:col>41</xdr:col>
      <xdr:colOff>50800</xdr:colOff>
      <xdr:row>58</xdr:row>
      <xdr:rowOff>31938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75032"/>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36675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149434</xdr:rowOff>
    </xdr:from>
    <xdr:to>
      <xdr:col>55</xdr:col>
      <xdr:colOff>50800</xdr:colOff>
      <xdr:row>58</xdr:row>
      <xdr:rowOff>79584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2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64361</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3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145227</xdr:rowOff>
    </xdr:from>
    <xdr:to>
      <xdr:col>50</xdr:col>
      <xdr:colOff>165100</xdr:colOff>
      <xdr:row>58</xdr:row>
      <xdr:rowOff>75377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1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66504</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01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150713</xdr:rowOff>
    </xdr:from>
    <xdr:to>
      <xdr:col>46</xdr:col>
      <xdr:colOff>38100</xdr:colOff>
      <xdr:row>58</xdr:row>
      <xdr:rowOff>80863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71990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01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151582</xdr:rowOff>
    </xdr:from>
    <xdr:to>
      <xdr:col>41</xdr:col>
      <xdr:colOff>101600</xdr:colOff>
      <xdr:row>58</xdr:row>
      <xdr:rowOff>81732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72859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1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152588</xdr:rowOff>
    </xdr:from>
    <xdr:to>
      <xdr:col>36</xdr:col>
      <xdr:colOff>165100</xdr:colOff>
      <xdr:row>58</xdr:row>
      <xdr:rowOff>82738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2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73865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1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13932</xdr:rowOff>
    </xdr:from>
    <xdr:to>
      <xdr:col>55</xdr:col>
      <xdr:colOff>0</xdr:colOff>
      <xdr:row>76</xdr:row>
      <xdr:rowOff>75388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044132"/>
          <a:ext cx="838200" cy="6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140466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2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9322</xdr:rowOff>
    </xdr:from>
    <xdr:to>
      <xdr:col>50</xdr:col>
      <xdr:colOff>114300</xdr:colOff>
      <xdr:row>76</xdr:row>
      <xdr:rowOff>13932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868072"/>
          <a:ext cx="889000" cy="17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154144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6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9322</xdr:rowOff>
    </xdr:from>
    <xdr:to>
      <xdr:col>45</xdr:col>
      <xdr:colOff>177800</xdr:colOff>
      <xdr:row>76</xdr:row>
      <xdr:rowOff>59613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868072"/>
          <a:ext cx="889000" cy="22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49153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59613</xdr:rowOff>
    </xdr:from>
    <xdr:to>
      <xdr:col>41</xdr:col>
      <xdr:colOff>50800</xdr:colOff>
      <xdr:row>77</xdr:row>
      <xdr:rowOff>30657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089813"/>
          <a:ext cx="889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19017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65447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9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24588</xdr:rowOff>
    </xdr:from>
    <xdr:to>
      <xdr:col>55</xdr:col>
      <xdr:colOff>50800</xdr:colOff>
      <xdr:row>76</xdr:row>
      <xdr:rowOff>126188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3015</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3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134582</xdr:rowOff>
    </xdr:from>
    <xdr:to>
      <xdr:col>50</xdr:col>
      <xdr:colOff>165100</xdr:colOff>
      <xdr:row>76</xdr:row>
      <xdr:rowOff>64731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9933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55859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08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129972</xdr:rowOff>
    </xdr:from>
    <xdr:to>
      <xdr:col>46</xdr:col>
      <xdr:colOff>38100</xdr:colOff>
      <xdr:row>75</xdr:row>
      <xdr:rowOff>60122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8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76649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59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8813</xdr:rowOff>
    </xdr:from>
    <xdr:to>
      <xdr:col>41</xdr:col>
      <xdr:colOff>101600</xdr:colOff>
      <xdr:row>76</xdr:row>
      <xdr:rowOff>110413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3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126940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8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151307</xdr:rowOff>
    </xdr:from>
    <xdr:to>
      <xdr:col>36</xdr:col>
      <xdr:colOff>165100</xdr:colOff>
      <xdr:row>77</xdr:row>
      <xdr:rowOff>81457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72584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27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107869</xdr:rowOff>
    </xdr:from>
    <xdr:to>
      <xdr:col>55</xdr:col>
      <xdr:colOff>0</xdr:colOff>
      <xdr:row>97</xdr:row>
      <xdr:rowOff>116849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38519"/>
          <a:ext cx="8382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80070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39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100412</xdr:rowOff>
    </xdr:from>
    <xdr:to>
      <xdr:col>50</xdr:col>
      <xdr:colOff>114300</xdr:colOff>
      <xdr:row>97</xdr:row>
      <xdr:rowOff>107869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31062"/>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153097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7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56558</xdr:rowOff>
    </xdr:from>
    <xdr:to>
      <xdr:col>45</xdr:col>
      <xdr:colOff>177800</xdr:colOff>
      <xdr:row>97</xdr:row>
      <xdr:rowOff>100412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687208"/>
          <a:ext cx="889000" cy="4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156728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8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56558</xdr:rowOff>
    </xdr:from>
    <xdr:to>
      <xdr:col>41</xdr:col>
      <xdr:colOff>50800</xdr:colOff>
      <xdr:row>97</xdr:row>
      <xdr:rowOff>87122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687208"/>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153116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7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66049</xdr:rowOff>
    </xdr:from>
    <xdr:to>
      <xdr:col>55</xdr:col>
      <xdr:colOff>50800</xdr:colOff>
      <xdr:row>97</xdr:row>
      <xdr:rowOff>167649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9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35620</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6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57069</xdr:rowOff>
    </xdr:from>
    <xdr:to>
      <xdr:col>50</xdr:col>
      <xdr:colOff>165100</xdr:colOff>
      <xdr:row>97</xdr:row>
      <xdr:rowOff>158669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3746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46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49612</xdr:rowOff>
    </xdr:from>
    <xdr:to>
      <xdr:col>46</xdr:col>
      <xdr:colOff>38100</xdr:colOff>
      <xdr:row>97</xdr:row>
      <xdr:rowOff>151212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167739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45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5758</xdr:rowOff>
    </xdr:from>
    <xdr:to>
      <xdr:col>41</xdr:col>
      <xdr:colOff>101600</xdr:colOff>
      <xdr:row>97</xdr:row>
      <xdr:rowOff>107358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3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98485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2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36322</xdr:rowOff>
    </xdr:from>
    <xdr:to>
      <xdr:col>36</xdr:col>
      <xdr:colOff>165100</xdr:colOff>
      <xdr:row>97</xdr:row>
      <xdr:rowOff>137922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154449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44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145986</xdr:rowOff>
    </xdr:from>
    <xdr:to>
      <xdr:col>85</xdr:col>
      <xdr:colOff>126364</xdr:colOff>
      <xdr:row>38</xdr:row>
      <xdr:rowOff>148749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89486"/>
          <a:ext cx="1269" cy="137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152576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148749</xdr:rowOff>
    </xdr:from>
    <xdr:to>
      <xdr:col>86</xdr:col>
      <xdr:colOff>25400</xdr:colOff>
      <xdr:row>38</xdr:row>
      <xdr:rowOff>148749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92663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145986</xdr:rowOff>
    </xdr:from>
    <xdr:to>
      <xdr:col>86</xdr:col>
      <xdr:colOff>25400</xdr:colOff>
      <xdr:row>30</xdr:row>
      <xdr:rowOff>145986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8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121317</xdr:rowOff>
    </xdr:from>
    <xdr:to>
      <xdr:col>85</xdr:col>
      <xdr:colOff>127000</xdr:colOff>
      <xdr:row>38</xdr:row>
      <xdr:rowOff>148749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64967"/>
          <a:ext cx="8382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77392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7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54515</xdr:rowOff>
    </xdr:from>
    <xdr:to>
      <xdr:col>85</xdr:col>
      <xdr:colOff>177800</xdr:colOff>
      <xdr:row>36</xdr:row>
      <xdr:rowOff>156115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121317</xdr:rowOff>
    </xdr:from>
    <xdr:to>
      <xdr:col>81</xdr:col>
      <xdr:colOff>50800</xdr:colOff>
      <xdr:row>39</xdr:row>
      <xdr:rowOff>22161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64967"/>
          <a:ext cx="889000" cy="24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53848</xdr:rowOff>
    </xdr:from>
    <xdr:to>
      <xdr:col>81</xdr:col>
      <xdr:colOff>101600</xdr:colOff>
      <xdr:row>36</xdr:row>
      <xdr:rowOff>155448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0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157417</xdr:rowOff>
    </xdr:from>
    <xdr:to>
      <xdr:col>76</xdr:col>
      <xdr:colOff>114300</xdr:colOff>
      <xdr:row>39</xdr:row>
      <xdr:rowOff>22161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67251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131763</xdr:rowOff>
    </xdr:from>
    <xdr:to>
      <xdr:col>76</xdr:col>
      <xdr:colOff>165100</xdr:colOff>
      <xdr:row>36</xdr:row>
      <xdr:rowOff>61913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78440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121698</xdr:rowOff>
    </xdr:from>
    <xdr:to>
      <xdr:col>71</xdr:col>
      <xdr:colOff>177800</xdr:colOff>
      <xdr:row>38</xdr:row>
      <xdr:rowOff>157417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636798"/>
          <a:ext cx="889000" cy="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167386</xdr:rowOff>
    </xdr:from>
    <xdr:to>
      <xdr:col>72</xdr:col>
      <xdr:colOff>38100</xdr:colOff>
      <xdr:row>36</xdr:row>
      <xdr:rowOff>97536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114063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82709</xdr:rowOff>
    </xdr:from>
    <xdr:to>
      <xdr:col>67</xdr:col>
      <xdr:colOff>101600</xdr:colOff>
      <xdr:row>37</xdr:row>
      <xdr:rowOff>12859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5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29386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97949</xdr:rowOff>
    </xdr:from>
    <xdr:to>
      <xdr:col>85</xdr:col>
      <xdr:colOff>177800</xdr:colOff>
      <xdr:row>39</xdr:row>
      <xdr:rowOff>28099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1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12876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2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70517</xdr:rowOff>
    </xdr:from>
    <xdr:to>
      <xdr:col>81</xdr:col>
      <xdr:colOff>101600</xdr:colOff>
      <xdr:row>38</xdr:row>
      <xdr:rowOff>667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163244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142811</xdr:rowOff>
    </xdr:from>
    <xdr:to>
      <xdr:col>76</xdr:col>
      <xdr:colOff>165100</xdr:colOff>
      <xdr:row>39</xdr:row>
      <xdr:rowOff>72961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64088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5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106617</xdr:rowOff>
    </xdr:from>
    <xdr:to>
      <xdr:col>72</xdr:col>
      <xdr:colOff>38100</xdr:colOff>
      <xdr:row>39</xdr:row>
      <xdr:rowOff>36767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27894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70898</xdr:rowOff>
    </xdr:from>
    <xdr:to>
      <xdr:col>67</xdr:col>
      <xdr:colOff>101600</xdr:colOff>
      <xdr:row>39</xdr:row>
      <xdr:rowOff>1048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163625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7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26739</xdr:rowOff>
    </xdr:from>
    <xdr:to>
      <xdr:col>85</xdr:col>
      <xdr:colOff>127000</xdr:colOff>
      <xdr:row>55</xdr:row>
      <xdr:rowOff>59592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456489"/>
          <a:ext cx="838200" cy="3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153378</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3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55297</xdr:rowOff>
    </xdr:from>
    <xdr:to>
      <xdr:col>81</xdr:col>
      <xdr:colOff>50800</xdr:colOff>
      <xdr:row>55</xdr:row>
      <xdr:rowOff>26739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142147"/>
          <a:ext cx="889000" cy="31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12757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8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55297</xdr:rowOff>
    </xdr:from>
    <xdr:to>
      <xdr:col>76</xdr:col>
      <xdr:colOff>114300</xdr:colOff>
      <xdr:row>56</xdr:row>
      <xdr:rowOff>32258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142147"/>
          <a:ext cx="889000" cy="49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64992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6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32258</xdr:rowOff>
    </xdr:from>
    <xdr:to>
      <xdr:col>71</xdr:col>
      <xdr:colOff>177800</xdr:colOff>
      <xdr:row>56</xdr:row>
      <xdr:rowOff>116922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633458"/>
          <a:ext cx="889000" cy="8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121048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2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75802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4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8792</xdr:rowOff>
    </xdr:from>
    <xdr:to>
      <xdr:col>85</xdr:col>
      <xdr:colOff>177800</xdr:colOff>
      <xdr:row>55</xdr:row>
      <xdr:rowOff>110392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43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31669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28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147389</xdr:rowOff>
    </xdr:from>
    <xdr:to>
      <xdr:col>81</xdr:col>
      <xdr:colOff>101600</xdr:colOff>
      <xdr:row>55</xdr:row>
      <xdr:rowOff>77539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4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94066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18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4497</xdr:rowOff>
    </xdr:from>
    <xdr:to>
      <xdr:col>76</xdr:col>
      <xdr:colOff>165100</xdr:colOff>
      <xdr:row>53</xdr:row>
      <xdr:rowOff>106097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09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122624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886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152908</xdr:rowOff>
    </xdr:from>
    <xdr:to>
      <xdr:col>72</xdr:col>
      <xdr:colOff>38100</xdr:colOff>
      <xdr:row>56</xdr:row>
      <xdr:rowOff>83058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8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99585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66122</xdr:rowOff>
    </xdr:from>
    <xdr:to>
      <xdr:col>67</xdr:col>
      <xdr:colOff>101600</xdr:colOff>
      <xdr:row>56</xdr:row>
      <xdr:rowOff>167722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12799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4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42926</xdr:rowOff>
    </xdr:from>
    <xdr:to>
      <xdr:col>85</xdr:col>
      <xdr:colOff>127000</xdr:colOff>
      <xdr:row>79</xdr:row>
      <xdr:rowOff>43765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7476"/>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59275</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60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42926</xdr:rowOff>
    </xdr:from>
    <xdr:to>
      <xdr:col>81</xdr:col>
      <xdr:colOff>50800</xdr:colOff>
      <xdr:row>79</xdr:row>
      <xdr:rowOff>43917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87476"/>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57294</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43765</xdr:rowOff>
    </xdr:from>
    <xdr:to>
      <xdr:col>76</xdr:col>
      <xdr:colOff>114300</xdr:colOff>
      <xdr:row>79</xdr:row>
      <xdr:rowOff>43917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831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148734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40717</xdr:rowOff>
    </xdr:from>
    <xdr:to>
      <xdr:col>71</xdr:col>
      <xdr:colOff>177800</xdr:colOff>
      <xdr:row>79</xdr:row>
      <xdr:rowOff>43765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526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13022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164415</xdr:rowOff>
    </xdr:from>
    <xdr:to>
      <xdr:col>85</xdr:col>
      <xdr:colOff>177800</xdr:colOff>
      <xdr:row>79</xdr:row>
      <xdr:rowOff>94565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79342</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24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163576</xdr:rowOff>
    </xdr:from>
    <xdr:to>
      <xdr:col>81</xdr:col>
      <xdr:colOff>101600</xdr:colOff>
      <xdr:row>79</xdr:row>
      <xdr:rowOff>93726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84853</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24333" y="13629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164567</xdr:rowOff>
    </xdr:from>
    <xdr:to>
      <xdr:col>76</xdr:col>
      <xdr:colOff>165100</xdr:colOff>
      <xdr:row>79</xdr:row>
      <xdr:rowOff>94717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85844</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164415</xdr:rowOff>
    </xdr:from>
    <xdr:to>
      <xdr:col>72</xdr:col>
      <xdr:colOff>38100</xdr:colOff>
      <xdr:row>79</xdr:row>
      <xdr:rowOff>94565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85692</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2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161367</xdr:rowOff>
    </xdr:from>
    <xdr:to>
      <xdr:col>67</xdr:col>
      <xdr:colOff>101600</xdr:colOff>
      <xdr:row>79</xdr:row>
      <xdr:rowOff>91517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82644</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57333" y="13627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21361</xdr:rowOff>
    </xdr:from>
    <xdr:to>
      <xdr:col>85</xdr:col>
      <xdr:colOff>127000</xdr:colOff>
      <xdr:row>98</xdr:row>
      <xdr:rowOff>48718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23461"/>
          <a:ext cx="838200" cy="2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135399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080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170999</xdr:rowOff>
    </xdr:from>
    <xdr:to>
      <xdr:col>81</xdr:col>
      <xdr:colOff>50800</xdr:colOff>
      <xdr:row>98</xdr:row>
      <xdr:rowOff>21361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01649"/>
          <a:ext cx="889000" cy="2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60113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117411</xdr:rowOff>
    </xdr:from>
    <xdr:to>
      <xdr:col>76</xdr:col>
      <xdr:colOff>114300</xdr:colOff>
      <xdr:row>97</xdr:row>
      <xdr:rowOff>170999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48061"/>
          <a:ext cx="889000" cy="5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104004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97828</xdr:rowOff>
    </xdr:from>
    <xdr:to>
      <xdr:col>71</xdr:col>
      <xdr:colOff>177800</xdr:colOff>
      <xdr:row>97</xdr:row>
      <xdr:rowOff>117411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28478"/>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115073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134960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169368</xdr:rowOff>
    </xdr:from>
    <xdr:to>
      <xdr:col>85</xdr:col>
      <xdr:colOff>177800</xdr:colOff>
      <xdr:row>98</xdr:row>
      <xdr:rowOff>99518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0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84295</xdr:rowOff>
    </xdr:from>
    <xdr:ext cx="469744"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1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142011</xdr:rowOff>
    </xdr:from>
    <xdr:to>
      <xdr:col>81</xdr:col>
      <xdr:colOff>101600</xdr:colOff>
      <xdr:row>98</xdr:row>
      <xdr:rowOff>72161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63288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6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120199</xdr:rowOff>
    </xdr:from>
    <xdr:to>
      <xdr:col>76</xdr:col>
      <xdr:colOff>165100</xdr:colOff>
      <xdr:row>98</xdr:row>
      <xdr:rowOff>50349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5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41476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4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66611</xdr:rowOff>
    </xdr:from>
    <xdr:to>
      <xdr:col>72</xdr:col>
      <xdr:colOff>38100</xdr:colOff>
      <xdr:row>97</xdr:row>
      <xdr:rowOff>168211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9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159338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8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47028</xdr:rowOff>
    </xdr:from>
    <xdr:to>
      <xdr:col>67</xdr:col>
      <xdr:colOff>101600</xdr:colOff>
      <xdr:row>97</xdr:row>
      <xdr:rowOff>148628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7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139755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38435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210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本市の特徴として、公債費が類似団体平均を大きく下回っていることがあげられ、これは借入に大きく依存しない財政運営を行っていることが要因である。</a:t>
          </a:r>
        </a:p>
        <a:p>
          <a:r>
            <a:rPr kumimoji="1" lang="ja-JP" altLang="en-US" sz="1300">
              <a:latin typeface="ＭＳ Ｐゴシック" panose="020B0600070205080204" pitchFamily="50" charset="-128"/>
              <a:ea typeface="ＭＳ Ｐゴシック" panose="020B0600070205080204" pitchFamily="50" charset="-128"/>
            </a:rPr>
            <a:t>　しかしながら、今後は市民会館の大規模改修や米野小学校の改築など老朽化が進む公共施設の改修等に伴う基金残高の減少や市債の発行増により、実質公債費比率は上昇していくことが考えられる。そのため、引き続き計画的な市債発行等により、健全な財政状況の維持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財政調整基金残高は、子育て世帯給付金への上乗せ等、各種生活支援策の財源として取崩しを行ったため減少し、財政調整基金の標準財政規模に対する比率も減少している。また、実質単年度収支は黒字が続き、実質収支比率も前年度から</a:t>
          </a:r>
          <a:r>
            <a:rPr kumimoji="1" lang="en-US" altLang="ja-JP" sz="1350">
              <a:latin typeface="ＭＳ ゴシック" pitchFamily="49" charset="-128"/>
              <a:ea typeface="ＭＳ ゴシック" pitchFamily="49" charset="-128"/>
            </a:rPr>
            <a:t>1.95</a:t>
          </a:r>
          <a:r>
            <a:rPr kumimoji="1" lang="ja-JP" altLang="en-US" sz="1350">
              <a:latin typeface="ＭＳ ゴシック" pitchFamily="49" charset="-128"/>
              <a:ea typeface="ＭＳ ゴシック" pitchFamily="49" charset="-128"/>
            </a:rPr>
            <a:t>ポイント増加している。</a:t>
          </a:r>
        </a:p>
        <a:p>
          <a:r>
            <a:rPr kumimoji="1" lang="ja-JP" altLang="en-US" sz="1350">
              <a:latin typeface="ＭＳ ゴシック" pitchFamily="49" charset="-128"/>
              <a:ea typeface="ＭＳ ゴシック" pitchFamily="49" charset="-128"/>
            </a:rPr>
            <a:t> これは、国庫支出金が減となったものの、市税収入の増に加え、臨時特別給付金に係る繰越額が減となったことなどにより、実質収支が増加したためである。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年度に比して、黒字額は増加しているが、標準財政規模に対する黒字の割合は減少している。</a:t>
          </a:r>
        </a:p>
        <a:p>
          <a:r>
            <a:rPr kumimoji="1" lang="ja-JP" altLang="en-US" sz="1400">
              <a:latin typeface="ＭＳ ゴシック" pitchFamily="49" charset="-128"/>
              <a:ea typeface="ＭＳ ゴシック" pitchFamily="49" charset="-128"/>
            </a:rPr>
            <a:t>　その主な要因は、標準財政規模は</a:t>
          </a:r>
          <a:r>
            <a:rPr kumimoji="1" lang="en-US" altLang="ja-JP" sz="1400">
              <a:latin typeface="ＭＳ ゴシック" pitchFamily="49" charset="-128"/>
              <a:ea typeface="ＭＳ ゴシック" pitchFamily="49" charset="-128"/>
            </a:rPr>
            <a:t>1,660,891</a:t>
          </a:r>
          <a:r>
            <a:rPr kumimoji="1" lang="ja-JP" altLang="en-US" sz="1400">
              <a:latin typeface="ＭＳ ゴシック" pitchFamily="49" charset="-128"/>
              <a:ea typeface="ＭＳ ゴシック" pitchFamily="49" charset="-128"/>
            </a:rPr>
            <a:t>千円増加したが、一般会計の実質収支額（黒字額）は</a:t>
          </a:r>
          <a:r>
            <a:rPr kumimoji="1" lang="en-US" altLang="ja-JP" sz="1400">
              <a:latin typeface="ＭＳ ゴシック" pitchFamily="49" charset="-128"/>
              <a:ea typeface="ＭＳ ゴシック" pitchFamily="49" charset="-128"/>
            </a:rPr>
            <a:t>763,802</a:t>
          </a:r>
          <a:r>
            <a:rPr kumimoji="1" lang="ja-JP" altLang="en-US" sz="1400">
              <a:latin typeface="ＭＳ ゴシック" pitchFamily="49" charset="-128"/>
              <a:ea typeface="ＭＳ ゴシック" pitchFamily="49" charset="-128"/>
            </a:rPr>
            <a:t>千円、病院事業会計の剰余額は</a:t>
          </a:r>
          <a:r>
            <a:rPr kumimoji="1" lang="en-US" altLang="ja-JP" sz="1400">
              <a:latin typeface="ＭＳ ゴシック" pitchFamily="49" charset="-128"/>
              <a:ea typeface="ＭＳ ゴシック" pitchFamily="49" charset="-128"/>
            </a:rPr>
            <a:t>851,844</a:t>
          </a:r>
          <a:r>
            <a:rPr kumimoji="1" lang="ja-JP" altLang="en-US" sz="1400">
              <a:latin typeface="ＭＳ ゴシック" pitchFamily="49" charset="-128"/>
              <a:ea typeface="ＭＳ ゴシック" pitchFamily="49" charset="-128"/>
            </a:rPr>
            <a:t>千円増加したものの、水道事業会計の剰余額が</a:t>
          </a:r>
          <a:r>
            <a:rPr kumimoji="1" lang="en-US" altLang="ja-JP" sz="1400">
              <a:latin typeface="ＭＳ ゴシック" pitchFamily="49" charset="-128"/>
              <a:ea typeface="ＭＳ ゴシック" pitchFamily="49" charset="-128"/>
            </a:rPr>
            <a:t>1,514,134</a:t>
          </a:r>
          <a:r>
            <a:rPr kumimoji="1" lang="ja-JP" altLang="en-US" sz="1400">
              <a:latin typeface="ＭＳ ゴシック" pitchFamily="49" charset="-128"/>
              <a:ea typeface="ＭＳ ゴシック" pitchFamily="49" charset="-128"/>
            </a:rPr>
            <a:t>千円減少し、黒字額全体の上昇を圧迫したことによる。</a:t>
          </a:r>
        </a:p>
        <a:p>
          <a:r>
            <a:rPr kumimoji="1" lang="ja-JP" altLang="en-US" sz="1400">
              <a:latin typeface="ＭＳ ゴシック" pitchFamily="49" charset="-128"/>
              <a:ea typeface="ＭＳ ゴシック" pitchFamily="49" charset="-128"/>
            </a:rPr>
            <a:t>　標準財政規模が増加した主な要因は、新型コロナウイルス感染症の影響が緩和され、企業業績や個人収入が持ち直したことにより市町村民税（法人税割・所得割など）が増額となったことによる。</a:t>
          </a:r>
        </a:p>
        <a:p>
          <a:r>
            <a:rPr kumimoji="1" lang="ja-JP" altLang="en-US" sz="1400">
              <a:latin typeface="ＭＳ ゴシック" pitchFamily="49" charset="-128"/>
              <a:ea typeface="ＭＳ ゴシック" pitchFamily="49" charset="-128"/>
            </a:rPr>
            <a:t>　一般会計においては、昨年度より執行残が増加したことに伴い実質収支額が増加し、病院事業会計においては、経常利益の増額に伴う現金預金などの流動資産の増加により剰余額が増加したが、水道事業会計において、決算未払金の増加に伴う流動負債の増加により剰余額が減少した。</a:t>
          </a:r>
        </a:p>
        <a:p>
          <a:r>
            <a:rPr kumimoji="1" lang="ja-JP" altLang="en-US" sz="1400">
              <a:latin typeface="ＭＳ ゴシック" pitchFamily="49" charset="-128"/>
              <a:ea typeface="ＭＳ ゴシック" pitchFamily="49" charset="-128"/>
            </a:rPr>
            <a:t>　今後も各会計の状況を注視しながら、引き続き健全な財政状況の維持に努める。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63817183</v>
      </c>
      <c r="BO4" s="449"/>
      <c r="BP4" s="449"/>
      <c r="BQ4" s="449"/>
      <c r="BR4" s="449"/>
      <c r="BS4" s="449"/>
      <c r="BT4" s="449"/>
      <c r="BU4" s="450"/>
      <c r="BV4" s="448">
        <v>65066222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6.8</v>
      </c>
      <c r="CU4" s="589"/>
      <c r="CV4" s="589"/>
      <c r="CW4" s="589"/>
      <c r="CX4" s="589"/>
      <c r="CY4" s="589"/>
      <c r="CZ4" s="589"/>
      <c r="DA4" s="590"/>
      <c r="DB4" s="588">
        <v>4.8</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60909833</v>
      </c>
      <c r="BO5" s="420"/>
      <c r="BP5" s="420"/>
      <c r="BQ5" s="420"/>
      <c r="BR5" s="420"/>
      <c r="BS5" s="420"/>
      <c r="BT5" s="420"/>
      <c r="BU5" s="421"/>
      <c r="BV5" s="419">
        <v>61779726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89.5</v>
      </c>
      <c r="CU5" s="417"/>
      <c r="CV5" s="417"/>
      <c r="CW5" s="417"/>
      <c r="CX5" s="417"/>
      <c r="CY5" s="417"/>
      <c r="CZ5" s="417"/>
      <c r="DA5" s="418"/>
      <c r="DB5" s="416">
        <v>88.7</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2907350</v>
      </c>
      <c r="BO6" s="420"/>
      <c r="BP6" s="420"/>
      <c r="BQ6" s="420"/>
      <c r="BR6" s="420"/>
      <c r="BS6" s="420"/>
      <c r="BT6" s="420"/>
      <c r="BU6" s="421"/>
      <c r="BV6" s="419">
        <v>3286496</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89.5</v>
      </c>
      <c r="CU6" s="563"/>
      <c r="CV6" s="563"/>
      <c r="CW6" s="563"/>
      <c r="CX6" s="563"/>
      <c r="CY6" s="563"/>
      <c r="CZ6" s="563"/>
      <c r="DA6" s="564"/>
      <c r="DB6" s="562">
        <v>88.7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539156</v>
      </c>
      <c r="BO7" s="420"/>
      <c r="BP7" s="420"/>
      <c r="BQ7" s="420"/>
      <c r="BR7" s="420"/>
      <c r="BS7" s="420"/>
      <c r="BT7" s="420"/>
      <c r="BU7" s="421"/>
      <c r="BV7" s="419">
        <v>1682104</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35033703</v>
      </c>
      <c r="CU7" s="420"/>
      <c r="CV7" s="420"/>
      <c r="CW7" s="420"/>
      <c r="CX7" s="420"/>
      <c r="CY7" s="420"/>
      <c r="CZ7" s="420"/>
      <c r="DA7" s="421"/>
      <c r="DB7" s="419">
        <v>33372812</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2368194</v>
      </c>
      <c r="BO8" s="420"/>
      <c r="BP8" s="420"/>
      <c r="BQ8" s="420"/>
      <c r="BR8" s="420"/>
      <c r="BS8" s="420"/>
      <c r="BT8" s="420"/>
      <c r="BU8" s="421"/>
      <c r="BV8" s="419">
        <v>1604392</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1.2</v>
      </c>
      <c r="CU8" s="523"/>
      <c r="CV8" s="523"/>
      <c r="CW8" s="523"/>
      <c r="CX8" s="523"/>
      <c r="CY8" s="523"/>
      <c r="CZ8" s="523"/>
      <c r="DA8" s="524"/>
      <c r="DB8" s="522">
        <v>1.22</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148831</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763802</v>
      </c>
      <c r="BO9" s="420"/>
      <c r="BP9" s="420"/>
      <c r="BQ9" s="420"/>
      <c r="BR9" s="420"/>
      <c r="BS9" s="420"/>
      <c r="BT9" s="420"/>
      <c r="BU9" s="421"/>
      <c r="BV9" s="419">
        <v>47346</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2.9</v>
      </c>
      <c r="CU9" s="417"/>
      <c r="CV9" s="417"/>
      <c r="CW9" s="417"/>
      <c r="CX9" s="417"/>
      <c r="CY9" s="417"/>
      <c r="CZ9" s="417"/>
      <c r="DA9" s="418"/>
      <c r="DB9" s="416">
        <v>3.7</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149462</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8248</v>
      </c>
      <c r="BO10" s="420"/>
      <c r="BP10" s="420"/>
      <c r="BQ10" s="420"/>
      <c r="BR10" s="420"/>
      <c r="BS10" s="420"/>
      <c r="BT10" s="420"/>
      <c r="BU10" s="421"/>
      <c r="BV10" s="419">
        <v>7865</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150434</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400000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143</v>
      </c>
      <c r="N13" s="504"/>
      <c r="O13" s="504"/>
      <c r="P13" s="504"/>
      <c r="Q13" s="505"/>
      <c r="R13" s="506">
        <v>140042</v>
      </c>
      <c r="S13" s="507"/>
      <c r="T13" s="507"/>
      <c r="U13" s="507"/>
      <c r="V13" s="508"/>
      <c r="W13" s="509" t="s">
        <v>144</v>
      </c>
      <c r="X13" s="405"/>
      <c r="Y13" s="405"/>
      <c r="Z13" s="405"/>
      <c r="AA13" s="405"/>
      <c r="AB13" s="406"/>
      <c r="AC13" s="372">
        <v>727</v>
      </c>
      <c r="AD13" s="373"/>
      <c r="AE13" s="373"/>
      <c r="AF13" s="373"/>
      <c r="AG13" s="374"/>
      <c r="AH13" s="372">
        <v>784</v>
      </c>
      <c r="AI13" s="373"/>
      <c r="AJ13" s="373"/>
      <c r="AK13" s="373"/>
      <c r="AL13" s="432"/>
      <c r="AM13" s="476" t="s">
        <v>145</v>
      </c>
      <c r="AN13" s="376"/>
      <c r="AO13" s="376"/>
      <c r="AP13" s="376"/>
      <c r="AQ13" s="376"/>
      <c r="AR13" s="376"/>
      <c r="AS13" s="376"/>
      <c r="AT13" s="377"/>
      <c r="AU13" s="477" t="s">
        <v>146</v>
      </c>
      <c r="AV13" s="478"/>
      <c r="AW13" s="478"/>
      <c r="AX13" s="478"/>
      <c r="AY13" s="433" t="s">
        <v>147</v>
      </c>
      <c r="AZ13" s="434"/>
      <c r="BA13" s="434"/>
      <c r="BB13" s="434"/>
      <c r="BC13" s="434"/>
      <c r="BD13" s="434"/>
      <c r="BE13" s="434"/>
      <c r="BF13" s="434"/>
      <c r="BG13" s="434"/>
      <c r="BH13" s="434"/>
      <c r="BI13" s="434"/>
      <c r="BJ13" s="434"/>
      <c r="BK13" s="434"/>
      <c r="BL13" s="434"/>
      <c r="BM13" s="435"/>
      <c r="BN13" s="419">
        <v>372050</v>
      </c>
      <c r="BO13" s="420"/>
      <c r="BP13" s="420"/>
      <c r="BQ13" s="420"/>
      <c r="BR13" s="420"/>
      <c r="BS13" s="420"/>
      <c r="BT13" s="420"/>
      <c r="BU13" s="421"/>
      <c r="BV13" s="419">
        <v>55211</v>
      </c>
      <c r="BW13" s="420"/>
      <c r="BX13" s="420"/>
      <c r="BY13" s="420"/>
      <c r="BZ13" s="420"/>
      <c r="CA13" s="420"/>
      <c r="CB13" s="420"/>
      <c r="CC13" s="421"/>
      <c r="CD13" s="459" t="s">
        <v>148</v>
      </c>
      <c r="CE13" s="379"/>
      <c r="CF13" s="379"/>
      <c r="CG13" s="379"/>
      <c r="CH13" s="379"/>
      <c r="CI13" s="379"/>
      <c r="CJ13" s="379"/>
      <c r="CK13" s="379"/>
      <c r="CL13" s="379"/>
      <c r="CM13" s="379"/>
      <c r="CN13" s="379"/>
      <c r="CO13" s="379"/>
      <c r="CP13" s="379"/>
      <c r="CQ13" s="379"/>
      <c r="CR13" s="379"/>
      <c r="CS13" s="460"/>
      <c r="CT13" s="416">
        <v>0.7</v>
      </c>
      <c r="CU13" s="417"/>
      <c r="CV13" s="417"/>
      <c r="CW13" s="417"/>
      <c r="CX13" s="417"/>
      <c r="CY13" s="417"/>
      <c r="CZ13" s="417"/>
      <c r="DA13" s="418"/>
      <c r="DB13" s="416">
        <v>0.8</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149</v>
      </c>
      <c r="M14" s="546"/>
      <c r="N14" s="546"/>
      <c r="O14" s="546"/>
      <c r="P14" s="546"/>
      <c r="Q14" s="547"/>
      <c r="R14" s="506">
        <v>150982</v>
      </c>
      <c r="S14" s="507"/>
      <c r="T14" s="507"/>
      <c r="U14" s="507"/>
      <c r="V14" s="508"/>
      <c r="W14" s="510"/>
      <c r="X14" s="408"/>
      <c r="Y14" s="408"/>
      <c r="Z14" s="408"/>
      <c r="AA14" s="408"/>
      <c r="AB14" s="409"/>
      <c r="AC14" s="499">
        <v>1.1000000000000001</v>
      </c>
      <c r="AD14" s="500"/>
      <c r="AE14" s="500"/>
      <c r="AF14" s="500"/>
      <c r="AG14" s="501"/>
      <c r="AH14" s="499">
        <v>1.2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150</v>
      </c>
      <c r="CE14" s="457"/>
      <c r="CF14" s="457"/>
      <c r="CG14" s="457"/>
      <c r="CH14" s="457"/>
      <c r="CI14" s="457"/>
      <c r="CJ14" s="457"/>
      <c r="CK14" s="457"/>
      <c r="CL14" s="457"/>
      <c r="CM14" s="457"/>
      <c r="CN14" s="457"/>
      <c r="CO14" s="457"/>
      <c r="CP14" s="457"/>
      <c r="CQ14" s="457"/>
      <c r="CR14" s="457"/>
      <c r="CS14" s="458"/>
      <c r="CT14" s="516" t="s">
        <v>142</v>
      </c>
      <c r="CU14" s="517"/>
      <c r="CV14" s="517"/>
      <c r="CW14" s="517"/>
      <c r="CX14" s="517"/>
      <c r="CY14" s="517"/>
      <c r="CZ14" s="517"/>
      <c r="DA14" s="518"/>
      <c r="DB14" s="516" t="s">
        <v>142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143</v>
      </c>
      <c r="N15" s="504"/>
      <c r="O15" s="504"/>
      <c r="P15" s="504"/>
      <c r="Q15" s="505"/>
      <c r="R15" s="506">
        <v>141180</v>
      </c>
      <c r="S15" s="507"/>
      <c r="T15" s="507"/>
      <c r="U15" s="507"/>
      <c r="V15" s="508"/>
      <c r="W15" s="509" t="s">
        <v>151</v>
      </c>
      <c r="X15" s="405"/>
      <c r="Y15" s="405"/>
      <c r="Z15" s="405"/>
      <c r="AA15" s="405"/>
      <c r="AB15" s="406"/>
      <c r="AC15" s="372">
        <v>24530</v>
      </c>
      <c r="AD15" s="373"/>
      <c r="AE15" s="373"/>
      <c r="AF15" s="373"/>
      <c r="AG15" s="374"/>
      <c r="AH15" s="372">
        <v>24092</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27304136</v>
      </c>
      <c r="BO15" s="449"/>
      <c r="BP15" s="449"/>
      <c r="BQ15" s="449"/>
      <c r="BR15" s="449"/>
      <c r="BS15" s="449"/>
      <c r="BT15" s="449"/>
      <c r="BU15" s="450"/>
      <c r="BV15" s="448">
        <v>26003274</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36.1</v>
      </c>
      <c r="AD16" s="500"/>
      <c r="AE16" s="500"/>
      <c r="AF16" s="500"/>
      <c r="AG16" s="501"/>
      <c r="AH16" s="499">
        <v>36.4</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22817879</v>
      </c>
      <c r="BO16" s="420"/>
      <c r="BP16" s="420"/>
      <c r="BQ16" s="420"/>
      <c r="BR16" s="420"/>
      <c r="BS16" s="420"/>
      <c r="BT16" s="420"/>
      <c r="BU16" s="421"/>
      <c r="BV16" s="419">
        <v>23105141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42774</v>
      </c>
      <c r="AD17" s="373"/>
      <c r="AE17" s="373"/>
      <c r="AF17" s="373"/>
      <c r="AG17" s="374"/>
      <c r="AH17" s="372">
        <v>41237</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35033703</v>
      </c>
      <c r="BO17" s="420"/>
      <c r="BP17" s="420"/>
      <c r="BQ17" s="420"/>
      <c r="BR17" s="420"/>
      <c r="BS17" s="420"/>
      <c r="BT17" s="420"/>
      <c r="BU17" s="421"/>
      <c r="BV17" s="419">
        <v>33372812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161</v>
      </c>
      <c r="C18" s="470"/>
      <c r="D18" s="470"/>
      <c r="E18" s="471"/>
      <c r="F18" s="471"/>
      <c r="G18" s="471"/>
      <c r="H18" s="471"/>
      <c r="I18" s="471"/>
      <c r="J18" s="471"/>
      <c r="K18" s="471"/>
      <c r="L18" s="472">
        <v>62.81</v>
      </c>
      <c r="M18" s="472"/>
      <c r="N18" s="472"/>
      <c r="O18" s="472"/>
      <c r="P18" s="472"/>
      <c r="Q18" s="472"/>
      <c r="R18" s="473"/>
      <c r="S18" s="473"/>
      <c r="T18" s="473"/>
      <c r="U18" s="473"/>
      <c r="V18" s="474"/>
      <c r="W18" s="490"/>
      <c r="X18" s="491"/>
      <c r="Y18" s="491"/>
      <c r="Z18" s="491"/>
      <c r="AA18" s="491"/>
      <c r="AB18" s="515"/>
      <c r="AC18" s="389">
        <v>62.9</v>
      </c>
      <c r="AD18" s="390"/>
      <c r="AE18" s="390"/>
      <c r="AF18" s="390"/>
      <c r="AG18" s="475"/>
      <c r="AH18" s="389">
        <v>62.4</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33067630</v>
      </c>
      <c r="BO18" s="420"/>
      <c r="BP18" s="420"/>
      <c r="BQ18" s="420"/>
      <c r="BR18" s="420"/>
      <c r="BS18" s="420"/>
      <c r="BT18" s="420"/>
      <c r="BU18" s="421"/>
      <c r="BV18" s="419">
        <v>31689105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163</v>
      </c>
      <c r="C19" s="470"/>
      <c r="D19" s="470"/>
      <c r="E19" s="471"/>
      <c r="F19" s="471"/>
      <c r="G19" s="471"/>
      <c r="H19" s="471"/>
      <c r="I19" s="471"/>
      <c r="J19" s="471"/>
      <c r="K19" s="471"/>
      <c r="L19" s="479">
        <v>2370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44316920</v>
      </c>
      <c r="BO19" s="420"/>
      <c r="BP19" s="420"/>
      <c r="BQ19" s="420"/>
      <c r="BR19" s="420"/>
      <c r="BS19" s="420"/>
      <c r="BT19" s="420"/>
      <c r="BU19" s="421"/>
      <c r="BV19" s="419">
        <v>41685212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165</v>
      </c>
      <c r="C20" s="470"/>
      <c r="D20" s="470"/>
      <c r="E20" s="471"/>
      <c r="F20" s="471"/>
      <c r="G20" s="471"/>
      <c r="H20" s="471"/>
      <c r="I20" s="471"/>
      <c r="J20" s="471"/>
      <c r="K20" s="471"/>
      <c r="L20" s="479">
        <v>62633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9338469</v>
      </c>
      <c r="BO22" s="449"/>
      <c r="BP22" s="449"/>
      <c r="BQ22" s="449"/>
      <c r="BR22" s="449"/>
      <c r="BS22" s="449"/>
      <c r="BT22" s="449"/>
      <c r="BU22" s="450"/>
      <c r="BV22" s="448">
        <v>9450877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4122241</v>
      </c>
      <c r="BO23" s="420"/>
      <c r="BP23" s="420"/>
      <c r="BQ23" s="420"/>
      <c r="BR23" s="420"/>
      <c r="BS23" s="420"/>
      <c r="BT23" s="420"/>
      <c r="BU23" s="421"/>
      <c r="BV23" s="419">
        <v>4457829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175</v>
      </c>
      <c r="F24" s="376"/>
      <c r="G24" s="376"/>
      <c r="H24" s="376"/>
      <c r="I24" s="376"/>
      <c r="J24" s="376"/>
      <c r="K24" s="377"/>
      <c r="L24" s="372">
        <v>1</v>
      </c>
      <c r="M24" s="373"/>
      <c r="N24" s="373"/>
      <c r="O24" s="373"/>
      <c r="P24" s="374"/>
      <c r="Q24" s="372">
        <v>10750</v>
      </c>
      <c r="R24" s="373"/>
      <c r="S24" s="373"/>
      <c r="T24" s="373"/>
      <c r="U24" s="373"/>
      <c r="V24" s="374"/>
      <c r="W24" s="462"/>
      <c r="X24" s="399"/>
      <c r="Y24" s="400"/>
      <c r="Z24" s="375" t="s">
        <v>176</v>
      </c>
      <c r="AA24" s="376"/>
      <c r="AB24" s="376"/>
      <c r="AC24" s="376"/>
      <c r="AD24" s="376"/>
      <c r="AE24" s="376"/>
      <c r="AF24" s="376"/>
      <c r="AG24" s="377"/>
      <c r="AH24" s="372">
        <v>955</v>
      </c>
      <c r="AI24" s="373"/>
      <c r="AJ24" s="373"/>
      <c r="AK24" s="373"/>
      <c r="AL24" s="374"/>
      <c r="AM24" s="372">
        <v>2924210</v>
      </c>
      <c r="AN24" s="373"/>
      <c r="AO24" s="373"/>
      <c r="AP24" s="373"/>
      <c r="AQ24" s="373"/>
      <c r="AR24" s="374"/>
      <c r="AS24" s="372">
        <v>3062</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9338469</v>
      </c>
      <c r="BO24" s="420"/>
      <c r="BP24" s="420"/>
      <c r="BQ24" s="420"/>
      <c r="BR24" s="420"/>
      <c r="BS24" s="420"/>
      <c r="BT24" s="420"/>
      <c r="BU24" s="421"/>
      <c r="BV24" s="419">
        <v>9450877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178</v>
      </c>
      <c r="F25" s="376"/>
      <c r="G25" s="376"/>
      <c r="H25" s="376"/>
      <c r="I25" s="376"/>
      <c r="J25" s="376"/>
      <c r="K25" s="377"/>
      <c r="L25" s="372">
        <v>2</v>
      </c>
      <c r="M25" s="373"/>
      <c r="N25" s="373"/>
      <c r="O25" s="373"/>
      <c r="P25" s="374"/>
      <c r="Q25" s="372">
        <v>8830</v>
      </c>
      <c r="R25" s="373"/>
      <c r="S25" s="373"/>
      <c r="T25" s="373"/>
      <c r="U25" s="373"/>
      <c r="V25" s="374"/>
      <c r="W25" s="462"/>
      <c r="X25" s="399"/>
      <c r="Y25" s="400"/>
      <c r="Z25" s="375" t="s">
        <v>179</v>
      </c>
      <c r="AA25" s="376"/>
      <c r="AB25" s="376"/>
      <c r="AC25" s="376"/>
      <c r="AD25" s="376"/>
      <c r="AE25" s="376"/>
      <c r="AF25" s="376"/>
      <c r="AG25" s="377"/>
      <c r="AH25" s="372">
        <v>158</v>
      </c>
      <c r="AI25" s="373"/>
      <c r="AJ25" s="373"/>
      <c r="AK25" s="373"/>
      <c r="AL25" s="374"/>
      <c r="AM25" s="372">
        <v>497226</v>
      </c>
      <c r="AN25" s="373"/>
      <c r="AO25" s="373"/>
      <c r="AP25" s="373"/>
      <c r="AQ25" s="373"/>
      <c r="AR25" s="374"/>
      <c r="AS25" s="372">
        <v>3147</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3247515</v>
      </c>
      <c r="BO25" s="449"/>
      <c r="BP25" s="449"/>
      <c r="BQ25" s="449"/>
      <c r="BR25" s="449"/>
      <c r="BS25" s="449"/>
      <c r="BT25" s="449"/>
      <c r="BU25" s="450"/>
      <c r="BV25" s="448">
        <v>4535278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181</v>
      </c>
      <c r="F26" s="376"/>
      <c r="G26" s="376"/>
      <c r="H26" s="376"/>
      <c r="I26" s="376"/>
      <c r="J26" s="376"/>
      <c r="K26" s="377"/>
      <c r="L26" s="372">
        <v>1</v>
      </c>
      <c r="M26" s="373"/>
      <c r="N26" s="373"/>
      <c r="O26" s="373"/>
      <c r="P26" s="374"/>
      <c r="Q26" s="372">
        <v>7390</v>
      </c>
      <c r="R26" s="373"/>
      <c r="S26" s="373"/>
      <c r="T26" s="373"/>
      <c r="U26" s="373"/>
      <c r="V26" s="374"/>
      <c r="W26" s="462"/>
      <c r="X26" s="399"/>
      <c r="Y26" s="400"/>
      <c r="Z26" s="375" t="s">
        <v>182</v>
      </c>
      <c r="AA26" s="430"/>
      <c r="AB26" s="430"/>
      <c r="AC26" s="430"/>
      <c r="AD26" s="430"/>
      <c r="AE26" s="430"/>
      <c r="AF26" s="430"/>
      <c r="AG26" s="431"/>
      <c r="AH26" s="372">
        <v>32</v>
      </c>
      <c r="AI26" s="373"/>
      <c r="AJ26" s="373"/>
      <c r="AK26" s="373"/>
      <c r="AL26" s="374"/>
      <c r="AM26" s="372">
        <v>89696</v>
      </c>
      <c r="AN26" s="373"/>
      <c r="AO26" s="373"/>
      <c r="AP26" s="373"/>
      <c r="AQ26" s="373"/>
      <c r="AR26" s="374"/>
      <c r="AS26" s="372">
        <v>2803</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184</v>
      </c>
      <c r="BO26" s="420"/>
      <c r="BP26" s="420"/>
      <c r="BQ26" s="420"/>
      <c r="BR26" s="420"/>
      <c r="BS26" s="420"/>
      <c r="BT26" s="420"/>
      <c r="BU26" s="421"/>
      <c r="BV26" s="419" t="s">
        <v>184</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185</v>
      </c>
      <c r="F27" s="376"/>
      <c r="G27" s="376"/>
      <c r="H27" s="376"/>
      <c r="I27" s="376"/>
      <c r="J27" s="376"/>
      <c r="K27" s="377"/>
      <c r="L27" s="372">
        <v>1</v>
      </c>
      <c r="M27" s="373"/>
      <c r="N27" s="373"/>
      <c r="O27" s="373"/>
      <c r="P27" s="374"/>
      <c r="Q27" s="372">
        <v>5960</v>
      </c>
      <c r="R27" s="373"/>
      <c r="S27" s="373"/>
      <c r="T27" s="373"/>
      <c r="U27" s="373"/>
      <c r="V27" s="374"/>
      <c r="W27" s="462"/>
      <c r="X27" s="399"/>
      <c r="Y27" s="400"/>
      <c r="Z27" s="375" t="s">
        <v>186</v>
      </c>
      <c r="AA27" s="376"/>
      <c r="AB27" s="376"/>
      <c r="AC27" s="376"/>
      <c r="AD27" s="376"/>
      <c r="AE27" s="376"/>
      <c r="AF27" s="376"/>
      <c r="AG27" s="377"/>
      <c r="AH27" s="372">
        <v>6</v>
      </c>
      <c r="AI27" s="373"/>
      <c r="AJ27" s="373"/>
      <c r="AK27" s="373"/>
      <c r="AL27" s="374"/>
      <c r="AM27" s="372">
        <v>19386</v>
      </c>
      <c r="AN27" s="373"/>
      <c r="AO27" s="373"/>
      <c r="AP27" s="373"/>
      <c r="AQ27" s="373"/>
      <c r="AR27" s="374"/>
      <c r="AS27" s="372">
        <v>3231</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4524899</v>
      </c>
      <c r="BO27" s="454"/>
      <c r="BP27" s="454"/>
      <c r="BQ27" s="454"/>
      <c r="BR27" s="454"/>
      <c r="BS27" s="454"/>
      <c r="BT27" s="454"/>
      <c r="BU27" s="455"/>
      <c r="BV27" s="453">
        <v>4524843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188</v>
      </c>
      <c r="F28" s="376"/>
      <c r="G28" s="376"/>
      <c r="H28" s="376"/>
      <c r="I28" s="376"/>
      <c r="J28" s="376"/>
      <c r="K28" s="377"/>
      <c r="L28" s="372">
        <v>1</v>
      </c>
      <c r="M28" s="373"/>
      <c r="N28" s="373"/>
      <c r="O28" s="373"/>
      <c r="P28" s="374"/>
      <c r="Q28" s="372">
        <v>5340</v>
      </c>
      <c r="R28" s="373"/>
      <c r="S28" s="373"/>
      <c r="T28" s="373"/>
      <c r="U28" s="373"/>
      <c r="V28" s="374"/>
      <c r="W28" s="462"/>
      <c r="X28" s="399"/>
      <c r="Y28" s="400"/>
      <c r="Z28" s="375" t="s">
        <v>189</v>
      </c>
      <c r="AA28" s="376"/>
      <c r="AB28" s="376"/>
      <c r="AC28" s="376"/>
      <c r="AD28" s="376"/>
      <c r="AE28" s="376"/>
      <c r="AF28" s="376"/>
      <c r="AG28" s="377"/>
      <c r="AH28" s="372" t="s">
        <v>184</v>
      </c>
      <c r="AI28" s="373"/>
      <c r="AJ28" s="373"/>
      <c r="AK28" s="373"/>
      <c r="AL28" s="374"/>
      <c r="AM28" s="372" t="s">
        <v>190</v>
      </c>
      <c r="AN28" s="373"/>
      <c r="AO28" s="373"/>
      <c r="AP28" s="373"/>
      <c r="AQ28" s="373"/>
      <c r="AR28" s="374"/>
      <c r="AS28" s="372" t="s">
        <v>142</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6385006</v>
      </c>
      <c r="BO28" s="449"/>
      <c r="BP28" s="449"/>
      <c r="BQ28" s="449"/>
      <c r="BR28" s="449"/>
      <c r="BS28" s="449"/>
      <c r="BT28" s="449"/>
      <c r="BU28" s="450"/>
      <c r="BV28" s="448">
        <v>6776758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192</v>
      </c>
      <c r="F29" s="376"/>
      <c r="G29" s="376"/>
      <c r="H29" s="376"/>
      <c r="I29" s="376"/>
      <c r="J29" s="376"/>
      <c r="K29" s="377"/>
      <c r="L29" s="372">
        <v>23</v>
      </c>
      <c r="M29" s="373"/>
      <c r="N29" s="373"/>
      <c r="O29" s="373"/>
      <c r="P29" s="374"/>
      <c r="Q29" s="372">
        <v>5040</v>
      </c>
      <c r="R29" s="373"/>
      <c r="S29" s="373"/>
      <c r="T29" s="373"/>
      <c r="U29" s="373"/>
      <c r="V29" s="374"/>
      <c r="W29" s="463"/>
      <c r="X29" s="464"/>
      <c r="Y29" s="465"/>
      <c r="Z29" s="375" t="s">
        <v>193</v>
      </c>
      <c r="AA29" s="376"/>
      <c r="AB29" s="376"/>
      <c r="AC29" s="376"/>
      <c r="AD29" s="376"/>
      <c r="AE29" s="376"/>
      <c r="AF29" s="376"/>
      <c r="AG29" s="377"/>
      <c r="AH29" s="372">
        <v>961</v>
      </c>
      <c r="AI29" s="373"/>
      <c r="AJ29" s="373"/>
      <c r="AK29" s="373"/>
      <c r="AL29" s="374"/>
      <c r="AM29" s="372">
        <v>2943596</v>
      </c>
      <c r="AN29" s="373"/>
      <c r="AO29" s="373"/>
      <c r="AP29" s="373"/>
      <c r="AQ29" s="373"/>
      <c r="AR29" s="374"/>
      <c r="AS29" s="372">
        <v>3063</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t="s">
        <v>184</v>
      </c>
      <c r="BO29" s="420"/>
      <c r="BP29" s="420"/>
      <c r="BQ29" s="420"/>
      <c r="BR29" s="420"/>
      <c r="BS29" s="420"/>
      <c r="BT29" s="420"/>
      <c r="BU29" s="421"/>
      <c r="BV29" s="419" t="s">
        <v>142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101.1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14540107</v>
      </c>
      <c r="BO30" s="454"/>
      <c r="BP30" s="454"/>
      <c r="BQ30" s="454"/>
      <c r="BR30" s="454"/>
      <c r="BS30" s="454"/>
      <c r="BT30" s="454"/>
      <c r="BU30" s="455"/>
      <c r="BV30" s="453">
        <v>14838148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204</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204</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病院事業会計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IF('各会計、関係団体の財政状況及び健全化判断比率'!B34="","",'各会計、関係団体の財政状況及び健全化判断比率'!B34)</f>
        <v>尾張都市計画事業小牧文津土地区画整理事業特別会計</v>
      </c>
      <c r="BH34" s="368"/>
      <c r="BI34" s="368"/>
      <c r="BJ34" s="368"/>
      <c r="BK34" s="368"/>
      <c r="BL34" s="368"/>
      <c r="BM34" s="368"/>
      <c r="BN34" s="368"/>
      <c r="BO34" s="368"/>
      <c r="BP34" s="368"/>
      <c r="BQ34" s="368"/>
      <c r="BR34" s="368"/>
      <c r="BS34" s="368"/>
      <c r="BT34" s="368"/>
      <c r="BU34" s="368"/>
      <c r="BV34" s="181"/>
      <c r="BW34" s="367">
        <f>IF(BY34="","",MAX(C34:D43,U34:V43,AM34:AN43,BE34:BF43)+1)</f>
        <v>13</v>
      </c>
      <c r="BX34" s="367"/>
      <c r="BY34" s="368" t="str">
        <f>IF('各会計、関係団体の財政状況及び健全化判断比率'!B68="","",'各会計、関係団体の財政状況及び健全化判断比率'!B68)</f>
        <v>尾張東部火葬場管理組合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小牧都市開発㈱</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土地取得特別会計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水道事業会計</v>
      </c>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IF('各会計、関係団体の財政状況及び健全化判断比率'!B35="","",'各会計、関係団体の財政状況及び健全化判断比率'!B35)</f>
        <v>尾張都市計画事業小牧岩崎山前土地区画整理事業特別会計</v>
      </c>
      <c r="BH35" s="368"/>
      <c r="BI35" s="368"/>
      <c r="BJ35" s="368"/>
      <c r="BK35" s="368"/>
      <c r="BL35" s="368"/>
      <c r="BM35" s="368"/>
      <c r="BN35" s="368"/>
      <c r="BO35" s="368"/>
      <c r="BP35" s="368"/>
      <c r="BQ35" s="368"/>
      <c r="BR35" s="368"/>
      <c r="BS35" s="368"/>
      <c r="BT35" s="368"/>
      <c r="BU35" s="368"/>
      <c r="BV35" s="181"/>
      <c r="BW35" s="367">
        <f t="shared" ref="BW35:BW43" si="2">IF(BY35="","",BW34+1)</f>
        <v>14</v>
      </c>
      <c r="BX35" s="367"/>
      <c r="BY35" s="368" t="str">
        <f>IF('各会計、関係団体の財政状況及び健全化判断比率'!B69="","",'各会計、関係団体の財政状況及び健全化判断比率'!B69)</f>
        <v>春日井小牧看護専門学校管理組合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小牧市土地開発公社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下水道事業会計</v>
      </c>
      <c r="AP36" s="368"/>
      <c r="AQ36" s="368"/>
      <c r="AR36" s="368"/>
      <c r="AS36" s="368"/>
      <c r="AT36" s="368"/>
      <c r="AU36" s="368"/>
      <c r="AV36" s="368"/>
      <c r="AW36" s="368"/>
      <c r="AX36" s="368"/>
      <c r="AY36" s="368"/>
      <c r="AZ36" s="368"/>
      <c r="BA36" s="368"/>
      <c r="BB36" s="368"/>
      <c r="BC36" s="368"/>
      <c r="BD36" s="181"/>
      <c r="BE36" s="367">
        <f t="shared" si="1"/>
        <v>11</v>
      </c>
      <c r="BF36" s="367"/>
      <c r="BG36" s="368" t="str">
        <f>IF('各会計、関係団体の財政状況及び健全化判断比率'!B36="","",'各会計、関係団体の財政状況及び健全化判断比率'!B36)</f>
        <v>尾張都市計画事業小牧南土地区画整理事業特別会計</v>
      </c>
      <c r="BH36" s="368"/>
      <c r="BI36" s="368"/>
      <c r="BJ36" s="368"/>
      <c r="BK36" s="368"/>
      <c r="BL36" s="368"/>
      <c r="BM36" s="368"/>
      <c r="BN36" s="368"/>
      <c r="BO36" s="368"/>
      <c r="BP36" s="368"/>
      <c r="BQ36" s="368"/>
      <c r="BR36" s="368"/>
      <c r="BS36" s="368"/>
      <c r="BT36" s="368"/>
      <c r="BU36" s="368"/>
      <c r="BV36" s="181"/>
      <c r="BW36" s="367">
        <f t="shared" si="2"/>
        <v>15</v>
      </c>
      <c r="BX36" s="367"/>
      <c r="BY36" s="368" t="str">
        <f>IF('各会計、関係団体の財政状況及び健全化判断比率'!B70="","",'各会計、関係団体の財政状況及び健全化判断比率'!B70)</f>
        <v>小牧岩倉衛生組合</v>
      </c>
      <c r="BZ36" s="368"/>
      <c r="CA36" s="368"/>
      <c r="CB36" s="368"/>
      <c r="CC36" s="368"/>
      <c r="CD36" s="368"/>
      <c r="CE36" s="368"/>
      <c r="CF36" s="368"/>
      <c r="CG36" s="368"/>
      <c r="CH36" s="368"/>
      <c r="CI36" s="368"/>
      <c r="CJ36" s="368"/>
      <c r="CK36" s="368"/>
      <c r="CL36" s="368"/>
      <c r="CM36" s="368"/>
      <c r="CN36" s="181"/>
      <c r="CO36" s="367">
        <f t="shared" si="3"/>
        <v>20</v>
      </c>
      <c r="CP36" s="367"/>
      <c r="CQ36" s="368" t="str">
        <f>IF('各会計、関係団体の財政状況及び健全化判断比率'!BS9="","",'各会計、関係団体の財政状況及び健全化判断比率'!BS9)</f>
        <v>（一財）小牧市スポーツ協会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12</v>
      </c>
      <c r="BF37" s="367"/>
      <c r="BG37" s="368" t="str">
        <f>IF('各会計、関係団体の財政状況及び健全化判断比率'!B37="","",'各会計、関係団体の財政状況及び健全化判断比率'!B37)</f>
        <v>尾張都市計画事業小牧本庄土地区画整理事業特別会計</v>
      </c>
      <c r="BH37" s="368"/>
      <c r="BI37" s="368"/>
      <c r="BJ37" s="368"/>
      <c r="BK37" s="368"/>
      <c r="BL37" s="368"/>
      <c r="BM37" s="368"/>
      <c r="BN37" s="368"/>
      <c r="BO37" s="368"/>
      <c r="BP37" s="368"/>
      <c r="BQ37" s="368"/>
      <c r="BR37" s="368"/>
      <c r="BS37" s="368"/>
      <c r="BT37" s="368"/>
      <c r="BU37" s="368"/>
      <c r="BV37" s="181"/>
      <c r="BW37" s="367">
        <f t="shared" si="2"/>
        <v>16</v>
      </c>
      <c r="BX37" s="367"/>
      <c r="BY37" s="368" t="str">
        <f>IF('各会計、関係団体の財政状況及び健全化判断比率'!B71="","",'各会計、関係団体の財政状況及び健全化判断比率'!B71)</f>
        <v>愛知県後期高齢者医療広域連合（一般会計）</v>
      </c>
      <c r="BZ37" s="368"/>
      <c r="CA37" s="368"/>
      <c r="CB37" s="368"/>
      <c r="CC37" s="368"/>
      <c r="CD37" s="368"/>
      <c r="CE37" s="368"/>
      <c r="CF37" s="368"/>
      <c r="CG37" s="368"/>
      <c r="CH37" s="368"/>
      <c r="CI37" s="368"/>
      <c r="CJ37" s="368"/>
      <c r="CK37" s="368"/>
      <c r="CL37" s="368"/>
      <c r="CM37" s="368"/>
      <c r="CN37" s="181"/>
      <c r="CO37" s="367">
        <f t="shared" si="3"/>
        <v>21</v>
      </c>
      <c r="CP37" s="367"/>
      <c r="CQ37" s="368" t="str">
        <f>IF('各会計、関係団体の財政状況及び健全化判断比率'!BS10="","",'各会計、関係団体の財政状況及び健全化判断比率'!BS10)</f>
        <v>（一財）小牧市民文化財団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17</v>
      </c>
      <c r="BX38" s="367"/>
      <c r="BY38" s="368" t="str">
        <f>IF('各会計、関係団体の財政状況及び健全化判断比率'!B72="","",'各会計、関係団体の財政状況及び健全化判断比率'!B72)</f>
        <v>愛知県後期高齢者医療広域連合（後期高齢者医療特別会計）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k7HcpnQw5wUhI/2ou9HTx8fnpOupUYEpOlqaAOBG1U7p/AwneJ6J1eqYQDOVOsoXmFjUnNT1a0gjc7k4ttTJCg==" saltValue="SBmqni1LZ0veR1Ww3LaHD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567</v>
      </c>
      <c r="D34" s="1151"/>
      <c r="E34" s="1152"/>
      <c r="F34" s="32">
        <v>51.78</v>
      </c>
      <c r="G34" s="33">
        <v>42.17</v>
      </c>
      <c r="H34" s="33">
        <v>37.04</v>
      </c>
      <c r="I34" s="33">
        <v>37.39</v>
      </c>
      <c r="J34" s="34">
        <v>38.049999999999997</v>
      </c>
      <c r="K34" s="22"/>
      <c r="L34" s="22"/>
      <c r="M34" s="22"/>
      <c r="N34" s="22"/>
      <c r="O34" s="22"/>
      <c r="P34" s="22"/>
    </row>
    <row r="35" spans="1:16" ht="39" customHeight="1" x14ac:dyDescent="0.15">
      <c r="A35" s="22"/>
      <c r="B35" s="35"/>
      <c r="C35" s="1145" t="s">
        <v>568</v>
      </c>
      <c r="D35" s="1146"/>
      <c r="E35" s="1147"/>
      <c r="F35" s="36">
        <v>16.52</v>
      </c>
      <c r="G35" s="37">
        <v>16.05</v>
      </c>
      <c r="H35" s="37">
        <v>15.61</v>
      </c>
      <c r="I35" s="37">
        <v>16.66</v>
      </c>
      <c r="J35" s="38">
        <v>11.55</v>
      </c>
      <c r="K35" s="22"/>
      <c r="L35" s="22"/>
      <c r="M35" s="22"/>
      <c r="N35" s="22"/>
      <c r="O35" s="22"/>
      <c r="P35" s="22"/>
    </row>
    <row r="36" spans="1:16" ht="39" customHeight="1" x14ac:dyDescent="0.15">
      <c r="A36" s="22"/>
      <c r="B36" s="35"/>
      <c r="C36" s="1145" t="s">
        <v>569</v>
      </c>
      <c r="D36" s="1146"/>
      <c r="E36" s="1147"/>
      <c r="F36" s="36">
        <v>5.19</v>
      </c>
      <c r="G36" s="37">
        <v>6.64</v>
      </c>
      <c r="H36" s="37">
        <v>4.3099999999999996</v>
      </c>
      <c r="I36" s="37">
        <v>4.8</v>
      </c>
      <c r="J36" s="38">
        <v>6.75</v>
      </c>
      <c r="K36" s="22"/>
      <c r="L36" s="22"/>
      <c r="M36" s="22"/>
      <c r="N36" s="22"/>
      <c r="O36" s="22"/>
      <c r="P36" s="22"/>
    </row>
    <row r="37" spans="1:16" ht="39" customHeight="1" x14ac:dyDescent="0.15">
      <c r="A37" s="22"/>
      <c r="B37" s="35"/>
      <c r="C37" s="1145" t="s">
        <v>570</v>
      </c>
      <c r="D37" s="1146"/>
      <c r="E37" s="1147"/>
      <c r="F37" s="36" t="s">
        <v>518</v>
      </c>
      <c r="G37" s="37">
        <v>0.27</v>
      </c>
      <c r="H37" s="37">
        <v>0.26</v>
      </c>
      <c r="I37" s="37">
        <v>0.31</v>
      </c>
      <c r="J37" s="38">
        <v>0.36</v>
      </c>
      <c r="K37" s="22"/>
      <c r="L37" s="22"/>
      <c r="M37" s="22"/>
      <c r="N37" s="22"/>
      <c r="O37" s="22"/>
      <c r="P37" s="22"/>
    </row>
    <row r="38" spans="1:16" ht="39" customHeight="1" x14ac:dyDescent="0.15">
      <c r="A38" s="22"/>
      <c r="B38" s="35"/>
      <c r="C38" s="1145" t="s">
        <v>571</v>
      </c>
      <c r="D38" s="1146"/>
      <c r="E38" s="1147"/>
      <c r="F38" s="36">
        <v>0.52</v>
      </c>
      <c r="G38" s="37">
        <v>0.34</v>
      </c>
      <c r="H38" s="37">
        <v>0.37</v>
      </c>
      <c r="I38" s="37">
        <v>0.38</v>
      </c>
      <c r="J38" s="38">
        <v>0.28999999999999998</v>
      </c>
      <c r="K38" s="22"/>
      <c r="L38" s="22"/>
      <c r="M38" s="22"/>
      <c r="N38" s="22"/>
      <c r="O38" s="22"/>
      <c r="P38" s="22"/>
    </row>
    <row r="39" spans="1:16" ht="39" customHeight="1" x14ac:dyDescent="0.15">
      <c r="A39" s="22"/>
      <c r="B39" s="35"/>
      <c r="C39" s="1145" t="s">
        <v>572</v>
      </c>
      <c r="D39" s="1146"/>
      <c r="E39" s="1147"/>
      <c r="F39" s="36">
        <v>0.05</v>
      </c>
      <c r="G39" s="37">
        <v>0.17</v>
      </c>
      <c r="H39" s="37">
        <v>0.05</v>
      </c>
      <c r="I39" s="37">
        <v>0.01</v>
      </c>
      <c r="J39" s="38">
        <v>0.04</v>
      </c>
      <c r="K39" s="22"/>
      <c r="L39" s="22"/>
      <c r="M39" s="22"/>
      <c r="N39" s="22"/>
      <c r="O39" s="22"/>
      <c r="P39" s="22"/>
    </row>
    <row r="40" spans="1:16" ht="39" customHeight="1" x14ac:dyDescent="0.15">
      <c r="A40" s="22"/>
      <c r="B40" s="35"/>
      <c r="C40" s="1145" t="s">
        <v>573</v>
      </c>
      <c r="D40" s="1146"/>
      <c r="E40" s="1147"/>
      <c r="F40" s="36">
        <v>0.01</v>
      </c>
      <c r="G40" s="37">
        <v>0.04</v>
      </c>
      <c r="H40" s="37">
        <v>0.04</v>
      </c>
      <c r="I40" s="37">
        <v>7.0000000000000007E-2</v>
      </c>
      <c r="J40" s="38">
        <v>0.04</v>
      </c>
      <c r="K40" s="22"/>
      <c r="L40" s="22"/>
      <c r="M40" s="22"/>
      <c r="N40" s="22"/>
      <c r="O40" s="22"/>
      <c r="P40" s="22"/>
    </row>
    <row r="41" spans="1:16" ht="39" customHeight="1" x14ac:dyDescent="0.15">
      <c r="A41" s="22"/>
      <c r="B41" s="35"/>
      <c r="C41" s="1145" t="s">
        <v>574</v>
      </c>
      <c r="D41" s="1146"/>
      <c r="E41" s="1147"/>
      <c r="F41" s="36">
        <v>0.03</v>
      </c>
      <c r="G41" s="37">
        <v>0.02</v>
      </c>
      <c r="H41" s="37">
        <v>0.03</v>
      </c>
      <c r="I41" s="37">
        <v>0.03</v>
      </c>
      <c r="J41" s="38">
        <v>0.04</v>
      </c>
      <c r="K41" s="22"/>
      <c r="L41" s="22"/>
      <c r="M41" s="22"/>
      <c r="N41" s="22"/>
      <c r="O41" s="22"/>
      <c r="P41" s="22"/>
    </row>
    <row r="42" spans="1:16" ht="39" customHeight="1" x14ac:dyDescent="0.15">
      <c r="A42" s="22"/>
      <c r="B42" s="39"/>
      <c r="C42" s="1145" t="s">
        <v>575</v>
      </c>
      <c r="D42" s="1146"/>
      <c r="E42" s="1147"/>
      <c r="F42" s="36" t="s">
        <v>518</v>
      </c>
      <c r="G42" s="37" t="s">
        <v>518</v>
      </c>
      <c r="H42" s="37" t="s">
        <v>518</v>
      </c>
      <c r="I42" s="37" t="s">
        <v>518</v>
      </c>
      <c r="J42" s="38" t="s">
        <v>518</v>
      </c>
      <c r="K42" s="22"/>
      <c r="L42" s="22"/>
      <c r="M42" s="22"/>
      <c r="N42" s="22"/>
      <c r="O42" s="22"/>
      <c r="P42" s="22"/>
    </row>
    <row r="43" spans="1:16" ht="39" customHeight="1" thickBot="1" x14ac:dyDescent="0.2">
      <c r="A43" s="22"/>
      <c r="B43" s="40"/>
      <c r="C43" s="1148" t="s">
        <v>576</v>
      </c>
      <c r="D43" s="1149"/>
      <c r="E43" s="1150"/>
      <c r="F43" s="41">
        <v>0.87</v>
      </c>
      <c r="G43" s="42">
        <v>0.06</v>
      </c>
      <c r="H43" s="42">
        <v>7.0000000000000007E-2</v>
      </c>
      <c r="I43" s="42">
        <v>7.0000000000000007E-2</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t0WnnRparb/JMOqpVG1RYExtDDc5zPAwungbukwAV564d1CtXwCe49+IEIYgJ2A56bmlxL4LCn9lN9llP55nQ==" saltValue="iuy0vgcOHYergsZTUHTY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1811</v>
      </c>
      <c r="L45" s="60">
        <v>1623</v>
      </c>
      <c r="M45" s="60">
        <v>1269</v>
      </c>
      <c r="N45" s="60">
        <v>1191</v>
      </c>
      <c r="O45" s="61">
        <v>1019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518</v>
      </c>
      <c r="L46" s="64" t="s">
        <v>518</v>
      </c>
      <c r="M46" s="64" t="s">
        <v>518</v>
      </c>
      <c r="N46" s="64" t="s">
        <v>518</v>
      </c>
      <c r="O46" s="65" t="s">
        <v>518</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518</v>
      </c>
      <c r="L47" s="64" t="s">
        <v>518</v>
      </c>
      <c r="M47" s="64" t="s">
        <v>518</v>
      </c>
      <c r="N47" s="64" t="s">
        <v>518</v>
      </c>
      <c r="O47" s="65" t="s">
        <v>518</v>
      </c>
      <c r="P47" s="48"/>
      <c r="Q47" s="48"/>
      <c r="R47" s="48"/>
      <c r="S47" s="48"/>
      <c r="T47" s="48"/>
      <c r="U47" s="48"/>
    </row>
    <row r="48" spans="1:21" ht="30.75" customHeight="1" x14ac:dyDescent="0.15">
      <c r="A48" s="48"/>
      <c r="B48" s="1178"/>
      <c r="C48" s="1179"/>
      <c r="D48" s="62"/>
      <c r="E48" s="1155" t="s">
        <v>15</v>
      </c>
      <c r="F48" s="1155"/>
      <c r="G48" s="1155"/>
      <c r="H48" s="1155"/>
      <c r="I48" s="1155"/>
      <c r="J48" s="1156"/>
      <c r="K48" s="63">
        <v>1337</v>
      </c>
      <c r="L48" s="64">
        <v>2000</v>
      </c>
      <c r="M48" s="64">
        <v>1822</v>
      </c>
      <c r="N48" s="64">
        <v>1874</v>
      </c>
      <c r="O48" s="65">
        <v>1640</v>
      </c>
      <c r="P48" s="48"/>
      <c r="Q48" s="48"/>
      <c r="R48" s="48"/>
      <c r="S48" s="48"/>
      <c r="T48" s="48"/>
      <c r="U48" s="48"/>
    </row>
    <row r="49" spans="1:21" ht="30.75" customHeight="1" x14ac:dyDescent="0.15">
      <c r="A49" s="48"/>
      <c r="B49" s="1178"/>
      <c r="C49" s="1179"/>
      <c r="D49" s="62"/>
      <c r="E49" s="1155" t="s">
        <v>16</v>
      </c>
      <c r="F49" s="1155"/>
      <c r="G49" s="1155"/>
      <c r="H49" s="1155"/>
      <c r="I49" s="1155"/>
      <c r="J49" s="1156"/>
      <c r="K49" s="63">
        <v>431</v>
      </c>
      <c r="L49" s="64">
        <v>431</v>
      </c>
      <c r="M49" s="64">
        <v>441</v>
      </c>
      <c r="N49" s="64">
        <v>462</v>
      </c>
      <c r="O49" s="65">
        <v>478</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518</v>
      </c>
      <c r="L50" s="64" t="s">
        <v>518</v>
      </c>
      <c r="M50" s="64" t="s">
        <v>518</v>
      </c>
      <c r="N50" s="64" t="s">
        <v>518</v>
      </c>
      <c r="O50" s="65" t="s">
        <v>518</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518</v>
      </c>
      <c r="L51" s="64" t="s">
        <v>518</v>
      </c>
      <c r="M51" s="64" t="s">
        <v>518</v>
      </c>
      <c r="N51" s="64" t="s">
        <v>518</v>
      </c>
      <c r="O51" s="65" t="s">
        <v>518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3752</v>
      </c>
      <c r="L52" s="64">
        <v>3790</v>
      </c>
      <c r="M52" s="64">
        <v>3580</v>
      </c>
      <c r="N52" s="64">
        <v>2981</v>
      </c>
      <c r="O52" s="65">
        <v>2915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-173</v>
      </c>
      <c r="L53" s="69">
        <v>264</v>
      </c>
      <c r="M53" s="69">
        <v>-48</v>
      </c>
      <c r="N53" s="69">
        <v>546</v>
      </c>
      <c r="O53" s="70">
        <v>222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598</v>
      </c>
      <c r="L58" s="84" t="s">
        <v>598</v>
      </c>
      <c r="M58" s="84" t="s">
        <v>598</v>
      </c>
      <c r="N58" s="84" t="s">
        <v>598</v>
      </c>
      <c r="O58" s="85" t="s">
        <v>598</v>
      </c>
    </row>
    <row r="59" spans="1:21" ht="31.5" customHeight="1" x14ac:dyDescent="0.15">
      <c r="B59" s="1163"/>
      <c r="C59" s="1164"/>
      <c r="D59" s="1170" t="s">
        <v>28</v>
      </c>
      <c r="E59" s="1171"/>
      <c r="F59" s="1171"/>
      <c r="G59" s="1171"/>
      <c r="H59" s="1171"/>
      <c r="I59" s="1171"/>
      <c r="J59" s="1172"/>
      <c r="K59" s="86" t="s">
        <v>598</v>
      </c>
      <c r="L59" s="87" t="s">
        <v>598</v>
      </c>
      <c r="M59" s="87" t="s">
        <v>598</v>
      </c>
      <c r="N59" s="87" t="s">
        <v>598</v>
      </c>
      <c r="O59" s="88" t="s">
        <v>598</v>
      </c>
    </row>
    <row r="60" spans="1:21" ht="31.5" customHeight="1" thickBot="1" x14ac:dyDescent="0.2">
      <c r="B60" s="1165"/>
      <c r="C60" s="1166"/>
      <c r="D60" s="1173" t="s">
        <v>29</v>
      </c>
      <c r="E60" s="1174"/>
      <c r="F60" s="1174"/>
      <c r="G60" s="1174"/>
      <c r="H60" s="1174"/>
      <c r="I60" s="1174"/>
      <c r="J60" s="1175"/>
      <c r="K60" s="89" t="s">
        <v>598</v>
      </c>
      <c r="L60" s="90" t="s">
        <v>598</v>
      </c>
      <c r="M60" s="90" t="s">
        <v>598</v>
      </c>
      <c r="N60" s="90" t="s">
        <v>598</v>
      </c>
      <c r="O60" s="91" t="s">
        <v>598</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NXFrpolsX+WhojUby/8MKLcI05MO2N+1nuU6UJoWFu3OZz+q0PKNaI5Fk7BkcHJNx+4FpiFUTdrC/cl/Qa3Bg==" saltValue="dGhKcz4F8+85lSar/Zld3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560</v>
      </c>
      <c r="J40" s="103" t="s">
        <v>561</v>
      </c>
      <c r="K40" s="103" t="s">
        <v>562</v>
      </c>
      <c r="L40" s="103" t="s">
        <v>563</v>
      </c>
      <c r="M40" s="104" t="s">
        <v>564</v>
      </c>
    </row>
    <row r="41" spans="2:13" ht="27.75" customHeight="1" x14ac:dyDescent="0.15">
      <c r="B41" s="1196" t="s">
        <v>32</v>
      </c>
      <c r="C41" s="1197"/>
      <c r="D41" s="105"/>
      <c r="E41" s="1198" t="s">
        <v>33</v>
      </c>
      <c r="F41" s="1198"/>
      <c r="G41" s="1198"/>
      <c r="H41" s="1199"/>
      <c r="I41" s="355">
        <v>7686</v>
      </c>
      <c r="J41" s="356">
        <v>6593</v>
      </c>
      <c r="K41" s="356">
        <v>7277</v>
      </c>
      <c r="L41" s="356">
        <v>8355</v>
      </c>
      <c r="M41" s="357">
        <v>8405</v>
      </c>
    </row>
    <row r="42" spans="2:13" ht="27.75" customHeight="1" x14ac:dyDescent="0.15">
      <c r="B42" s="1186"/>
      <c r="C42" s="1187"/>
      <c r="D42" s="106"/>
      <c r="E42" s="1190" t="s">
        <v>34</v>
      </c>
      <c r="F42" s="1190"/>
      <c r="G42" s="1190"/>
      <c r="H42" s="1191"/>
      <c r="I42" s="358">
        <v>13</v>
      </c>
      <c r="J42" s="359">
        <v>119</v>
      </c>
      <c r="K42" s="359">
        <v>483</v>
      </c>
      <c r="L42" s="359">
        <v>215</v>
      </c>
      <c r="M42" s="360">
        <v>1</v>
      </c>
    </row>
    <row r="43" spans="2:13" ht="27.75" customHeight="1" x14ac:dyDescent="0.15">
      <c r="B43" s="1186"/>
      <c r="C43" s="1187"/>
      <c r="D43" s="106"/>
      <c r="E43" s="1190" t="s">
        <v>35</v>
      </c>
      <c r="F43" s="1190"/>
      <c r="G43" s="1190"/>
      <c r="H43" s="1191"/>
      <c r="I43" s="358">
        <v>24018</v>
      </c>
      <c r="J43" s="359">
        <v>23268</v>
      </c>
      <c r="K43" s="359">
        <v>19695</v>
      </c>
      <c r="L43" s="359">
        <v>16983</v>
      </c>
      <c r="M43" s="360">
        <v>13915</v>
      </c>
    </row>
    <row r="44" spans="2:13" ht="27.75" customHeight="1" x14ac:dyDescent="0.15">
      <c r="B44" s="1186"/>
      <c r="C44" s="1187"/>
      <c r="D44" s="106"/>
      <c r="E44" s="1190" t="s">
        <v>36</v>
      </c>
      <c r="F44" s="1190"/>
      <c r="G44" s="1190"/>
      <c r="H44" s="1191"/>
      <c r="I44" s="358">
        <v>4869</v>
      </c>
      <c r="J44" s="359">
        <v>4465</v>
      </c>
      <c r="K44" s="359">
        <v>4045</v>
      </c>
      <c r="L44" s="359">
        <v>3598</v>
      </c>
      <c r="M44" s="360">
        <v>3141</v>
      </c>
    </row>
    <row r="45" spans="2:13" ht="27.75" customHeight="1" x14ac:dyDescent="0.15">
      <c r="B45" s="1186"/>
      <c r="C45" s="1187"/>
      <c r="D45" s="106"/>
      <c r="E45" s="1190" t="s">
        <v>37</v>
      </c>
      <c r="F45" s="1190"/>
      <c r="G45" s="1190"/>
      <c r="H45" s="1191"/>
      <c r="I45" s="358">
        <v>6194</v>
      </c>
      <c r="J45" s="359">
        <v>6341</v>
      </c>
      <c r="K45" s="359">
        <v>7125</v>
      </c>
      <c r="L45" s="359">
        <v>7219</v>
      </c>
      <c r="M45" s="360">
        <v>7240</v>
      </c>
    </row>
    <row r="46" spans="2:13" ht="27.75" customHeight="1" x14ac:dyDescent="0.15">
      <c r="B46" s="1186"/>
      <c r="C46" s="1187"/>
      <c r="D46" s="107"/>
      <c r="E46" s="1190" t="s">
        <v>38</v>
      </c>
      <c r="F46" s="1190"/>
      <c r="G46" s="1190"/>
      <c r="H46" s="1191"/>
      <c r="I46" s="358" t="s">
        <v>518</v>
      </c>
      <c r="J46" s="359" t="s">
        <v>518</v>
      </c>
      <c r="K46" s="359" t="s">
        <v>518</v>
      </c>
      <c r="L46" s="359">
        <v>79</v>
      </c>
      <c r="M46" s="360" t="s">
        <v>518</v>
      </c>
    </row>
    <row r="47" spans="2:13" ht="27.75" customHeight="1" x14ac:dyDescent="0.15">
      <c r="B47" s="1186"/>
      <c r="C47" s="1187"/>
      <c r="D47" s="108"/>
      <c r="E47" s="1200" t="s">
        <v>39</v>
      </c>
      <c r="F47" s="1201"/>
      <c r="G47" s="1201"/>
      <c r="H47" s="1202"/>
      <c r="I47" s="358" t="s">
        <v>518</v>
      </c>
      <c r="J47" s="359" t="s">
        <v>518</v>
      </c>
      <c r="K47" s="359" t="s">
        <v>518</v>
      </c>
      <c r="L47" s="359" t="s">
        <v>518</v>
      </c>
      <c r="M47" s="360" t="s">
        <v>518</v>
      </c>
    </row>
    <row r="48" spans="2:13" ht="27.75" customHeight="1" x14ac:dyDescent="0.15">
      <c r="B48" s="1186"/>
      <c r="C48" s="1187"/>
      <c r="D48" s="106"/>
      <c r="E48" s="1190" t="s">
        <v>40</v>
      </c>
      <c r="F48" s="1190"/>
      <c r="G48" s="1190"/>
      <c r="H48" s="1191"/>
      <c r="I48" s="358" t="s">
        <v>518</v>
      </c>
      <c r="J48" s="359" t="s">
        <v>518</v>
      </c>
      <c r="K48" s="359" t="s">
        <v>518</v>
      </c>
      <c r="L48" s="359" t="s">
        <v>518</v>
      </c>
      <c r="M48" s="360" t="s">
        <v>518</v>
      </c>
    </row>
    <row r="49" spans="2:13" ht="27.75" customHeight="1" x14ac:dyDescent="0.15">
      <c r="B49" s="1188"/>
      <c r="C49" s="1189"/>
      <c r="D49" s="106"/>
      <c r="E49" s="1190" t="s">
        <v>41</v>
      </c>
      <c r="F49" s="1190"/>
      <c r="G49" s="1190"/>
      <c r="H49" s="1191"/>
      <c r="I49" s="358" t="s">
        <v>518</v>
      </c>
      <c r="J49" s="359" t="s">
        <v>518</v>
      </c>
      <c r="K49" s="359" t="s">
        <v>518</v>
      </c>
      <c r="L49" s="359" t="s">
        <v>518</v>
      </c>
      <c r="M49" s="360" t="s">
        <v>518</v>
      </c>
    </row>
    <row r="50" spans="2:13" ht="27.75" customHeight="1" x14ac:dyDescent="0.15">
      <c r="B50" s="1184" t="s">
        <v>42</v>
      </c>
      <c r="C50" s="1185"/>
      <c r="D50" s="109"/>
      <c r="E50" s="1190" t="s">
        <v>43</v>
      </c>
      <c r="F50" s="1190"/>
      <c r="G50" s="1190"/>
      <c r="H50" s="1191"/>
      <c r="I50" s="358">
        <v>26187</v>
      </c>
      <c r="J50" s="359">
        <v>26734</v>
      </c>
      <c r="K50" s="359">
        <v>24417</v>
      </c>
      <c r="L50" s="359">
        <v>25504</v>
      </c>
      <c r="M50" s="360">
        <v>24684</v>
      </c>
    </row>
    <row r="51" spans="2:13" ht="27.75" customHeight="1" x14ac:dyDescent="0.15">
      <c r="B51" s="1186"/>
      <c r="C51" s="1187"/>
      <c r="D51" s="106"/>
      <c r="E51" s="1190" t="s">
        <v>44</v>
      </c>
      <c r="F51" s="1190"/>
      <c r="G51" s="1190"/>
      <c r="H51" s="1191"/>
      <c r="I51" s="358">
        <v>8368</v>
      </c>
      <c r="J51" s="359">
        <v>8329</v>
      </c>
      <c r="K51" s="359">
        <v>7992</v>
      </c>
      <c r="L51" s="359">
        <v>7890</v>
      </c>
      <c r="M51" s="360">
        <v>7498</v>
      </c>
    </row>
    <row r="52" spans="2:13" ht="27.75" customHeight="1" x14ac:dyDescent="0.15">
      <c r="B52" s="1188"/>
      <c r="C52" s="1189"/>
      <c r="D52" s="106"/>
      <c r="E52" s="1190" t="s">
        <v>45</v>
      </c>
      <c r="F52" s="1190"/>
      <c r="G52" s="1190"/>
      <c r="H52" s="1191"/>
      <c r="I52" s="358">
        <v>24339</v>
      </c>
      <c r="J52" s="359">
        <v>22514</v>
      </c>
      <c r="K52" s="359">
        <v>21440</v>
      </c>
      <c r="L52" s="359">
        <v>20298</v>
      </c>
      <c r="M52" s="360">
        <v>18716</v>
      </c>
    </row>
    <row r="53" spans="2:13" ht="27.75" customHeight="1" thickBot="1" x14ac:dyDescent="0.2">
      <c r="B53" s="1192" t="s">
        <v>46</v>
      </c>
      <c r="C53" s="1193"/>
      <c r="D53" s="110"/>
      <c r="E53" s="1194" t="s">
        <v>47</v>
      </c>
      <c r="F53" s="1194"/>
      <c r="G53" s="1194"/>
      <c r="H53" s="1195"/>
      <c r="I53" s="361">
        <v>-16114</v>
      </c>
      <c r="J53" s="362">
        <v>-16791</v>
      </c>
      <c r="K53" s="362">
        <v>-15224</v>
      </c>
      <c r="L53" s="362">
        <v>-17245</v>
      </c>
      <c r="M53" s="363">
        <v>-18197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TBkC5QldBHE5pclTFoTLexY0zqMFOa6yor3b85Ze0I3V6JyZGJUZjrKrJdXMiLdat7Bwic6FAA6ywYiQOFOyRg==" saltValue="2Cmb+rXDmX7AB4xZOa4F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50</v>
      </c>
      <c r="D55" s="1211"/>
      <c r="E55" s="1212"/>
      <c r="F55" s="122">
        <v>6769</v>
      </c>
      <c r="G55" s="122">
        <v>6777</v>
      </c>
      <c r="H55" s="123">
        <v>6385</v>
      </c>
    </row>
    <row r="56" spans="2:8" ht="52.5" customHeight="1" x14ac:dyDescent="0.15">
      <c r="B56" s="124"/>
      <c r="C56" s="1213" t="s">
        <v>51</v>
      </c>
      <c r="D56" s="1213"/>
      <c r="E56" s="1214"/>
      <c r="F56" s="125" t="s">
        <v>518</v>
      </c>
      <c r="G56" s="125" t="s">
        <v>518</v>
      </c>
      <c r="H56" s="126" t="s">
        <v>518</v>
      </c>
    </row>
    <row r="57" spans="2:8" ht="53.25" customHeight="1" x14ac:dyDescent="0.15">
      <c r="B57" s="124"/>
      <c r="C57" s="1215" t="s">
        <v>52</v>
      </c>
      <c r="D57" s="1215"/>
      <c r="E57" s="1216"/>
      <c r="F57" s="127">
        <v>14602</v>
      </c>
      <c r="G57" s="127">
        <v>14838</v>
      </c>
      <c r="H57" s="128">
        <v>14540</v>
      </c>
    </row>
    <row r="58" spans="2:8" ht="45.75" customHeight="1" x14ac:dyDescent="0.15">
      <c r="B58" s="129"/>
      <c r="C58" s="1203" t="s">
        <v>593</v>
      </c>
      <c r="D58" s="1204"/>
      <c r="E58" s="1205"/>
      <c r="F58" s="130">
        <v>5471</v>
      </c>
      <c r="G58" s="130">
        <v>5360</v>
      </c>
      <c r="H58" s="131">
        <v>5035</v>
      </c>
    </row>
    <row r="59" spans="2:8" ht="45.75" customHeight="1" x14ac:dyDescent="0.15">
      <c r="B59" s="129"/>
      <c r="C59" s="1203" t="s">
        <v>594</v>
      </c>
      <c r="D59" s="1204"/>
      <c r="E59" s="1205"/>
      <c r="F59" s="130">
        <v>4622</v>
      </c>
      <c r="G59" s="130">
        <v>4967</v>
      </c>
      <c r="H59" s="131">
        <v>4702</v>
      </c>
    </row>
    <row r="60" spans="2:8" ht="45.75" customHeight="1" x14ac:dyDescent="0.15">
      <c r="B60" s="129"/>
      <c r="C60" s="1203" t="s">
        <v>595</v>
      </c>
      <c r="D60" s="1204"/>
      <c r="E60" s="1205"/>
      <c r="F60" s="130">
        <v>2185</v>
      </c>
      <c r="G60" s="130">
        <v>2250</v>
      </c>
      <c r="H60" s="131">
        <v>2176</v>
      </c>
    </row>
    <row r="61" spans="2:8" ht="45.75" customHeight="1" x14ac:dyDescent="0.15">
      <c r="B61" s="129"/>
      <c r="C61" s="1203" t="s">
        <v>596</v>
      </c>
      <c r="D61" s="1204"/>
      <c r="E61" s="1205"/>
      <c r="F61" s="130">
        <v>491</v>
      </c>
      <c r="G61" s="130">
        <v>520</v>
      </c>
      <c r="H61" s="131">
        <v>953</v>
      </c>
    </row>
    <row r="62" spans="2:8" ht="45.75" customHeight="1" thickBot="1" x14ac:dyDescent="0.2">
      <c r="B62" s="132"/>
      <c r="C62" s="1206" t="s">
        <v>597</v>
      </c>
      <c r="D62" s="1207"/>
      <c r="E62" s="1208"/>
      <c r="F62" s="133">
        <v>689</v>
      </c>
      <c r="G62" s="133">
        <v>682</v>
      </c>
      <c r="H62" s="134">
        <v>671</v>
      </c>
    </row>
    <row r="63" spans="2:8" ht="52.5" customHeight="1" thickBot="1" x14ac:dyDescent="0.2">
      <c r="B63" s="135"/>
      <c r="C63" s="1209" t="s">
        <v>53</v>
      </c>
      <c r="D63" s="1209"/>
      <c r="E63" s="1210"/>
      <c r="F63" s="136">
        <v>21371</v>
      </c>
      <c r="G63" s="136">
        <v>21615</v>
      </c>
      <c r="H63" s="137">
        <v>20925</v>
      </c>
    </row>
    <row r="64" spans="2:8" x14ac:dyDescent="0.15"/>
  </sheetData>
  <sheetProtection algorithmName="SHA-512" hashValue="GRWK13Jc4/DEnk8OH7JY4kMLDtyGn+Jkt3VWgIskiwSRDJVuJoxVS3skYLjWyWaiH3HWsV1vDTaT8ZlkeDnMfg==" saltValue="lzfZ+NkrJyv2i8USK7Jk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557</v>
      </c>
      <c r="G2" s="151"/>
      <c r="H2" s="152"/>
    </row>
    <row r="3" spans="1:8" x14ac:dyDescent="0.15">
      <c r="A3" s="148" t="s">
        <v>550</v>
      </c>
      <c r="B3" s="153"/>
      <c r="C3" s="154"/>
      <c r="D3" s="155">
        <v>43159</v>
      </c>
      <c r="E3" s="156"/>
      <c r="F3" s="157">
        <v>46402</v>
      </c>
      <c r="G3" s="158"/>
      <c r="H3" s="159"/>
    </row>
    <row r="4" spans="1:8" x14ac:dyDescent="0.15">
      <c r="A4" s="160"/>
      <c r="B4" s="161"/>
      <c r="C4" s="162"/>
      <c r="D4" s="163">
        <v>30721</v>
      </c>
      <c r="E4" s="164"/>
      <c r="F4" s="165">
        <v>26897</v>
      </c>
      <c r="G4" s="166"/>
      <c r="H4" s="167"/>
    </row>
    <row r="5" spans="1:8" x14ac:dyDescent="0.15">
      <c r="A5" s="148" t="s">
        <v>552</v>
      </c>
      <c r="B5" s="153"/>
      <c r="C5" s="154"/>
      <c r="D5" s="155">
        <v>36156</v>
      </c>
      <c r="E5" s="156"/>
      <c r="F5" s="157">
        <v>66343</v>
      </c>
      <c r="G5" s="158"/>
      <c r="H5" s="159"/>
    </row>
    <row r="6" spans="1:8" x14ac:dyDescent="0.15">
      <c r="A6" s="160"/>
      <c r="B6" s="161"/>
      <c r="C6" s="162"/>
      <c r="D6" s="163">
        <v>27971</v>
      </c>
      <c r="E6" s="164"/>
      <c r="F6" s="165">
        <v>34529</v>
      </c>
      <c r="G6" s="166"/>
      <c r="H6" s="167"/>
    </row>
    <row r="7" spans="1:8" x14ac:dyDescent="0.15">
      <c r="A7" s="148" t="s">
        <v>553</v>
      </c>
      <c r="B7" s="153"/>
      <c r="C7" s="154"/>
      <c r="D7" s="155">
        <v>76996</v>
      </c>
      <c r="E7" s="156"/>
      <c r="F7" s="157">
        <v>56416</v>
      </c>
      <c r="G7" s="158"/>
      <c r="H7" s="159"/>
    </row>
    <row r="8" spans="1:8" x14ac:dyDescent="0.15">
      <c r="A8" s="160"/>
      <c r="B8" s="161"/>
      <c r="C8" s="162"/>
      <c r="D8" s="163">
        <v>42454</v>
      </c>
      <c r="E8" s="164"/>
      <c r="F8" s="165">
        <v>32623</v>
      </c>
      <c r="G8" s="166"/>
      <c r="H8" s="167"/>
    </row>
    <row r="9" spans="1:8" x14ac:dyDescent="0.15">
      <c r="A9" s="148" t="s">
        <v>554</v>
      </c>
      <c r="B9" s="153"/>
      <c r="C9" s="154"/>
      <c r="D9" s="155">
        <v>49428</v>
      </c>
      <c r="E9" s="156"/>
      <c r="F9" s="157">
        <v>49217</v>
      </c>
      <c r="G9" s="158"/>
      <c r="H9" s="159"/>
    </row>
    <row r="10" spans="1:8" x14ac:dyDescent="0.15">
      <c r="A10" s="160"/>
      <c r="B10" s="161"/>
      <c r="C10" s="162"/>
      <c r="D10" s="163">
        <v>24985</v>
      </c>
      <c r="E10" s="164"/>
      <c r="F10" s="165">
        <v>27232</v>
      </c>
      <c r="G10" s="166"/>
      <c r="H10" s="167"/>
    </row>
    <row r="11" spans="1:8" x14ac:dyDescent="0.15">
      <c r="A11" s="148" t="s">
        <v>555</v>
      </c>
      <c r="B11" s="153"/>
      <c r="C11" s="154"/>
      <c r="D11" s="155">
        <v>39012</v>
      </c>
      <c r="E11" s="156"/>
      <c r="F11" s="157">
        <v>49211</v>
      </c>
      <c r="G11" s="158"/>
      <c r="H11" s="159"/>
    </row>
    <row r="12" spans="1:8" x14ac:dyDescent="0.15">
      <c r="A12" s="160"/>
      <c r="B12" s="161"/>
      <c r="C12" s="168"/>
      <c r="D12" s="163">
        <v>25813</v>
      </c>
      <c r="E12" s="164"/>
      <c r="F12" s="165">
        <v>28367</v>
      </c>
      <c r="G12" s="166"/>
      <c r="H12" s="167"/>
    </row>
    <row r="13" spans="1:8" x14ac:dyDescent="0.15">
      <c r="A13" s="148"/>
      <c r="B13" s="153"/>
      <c r="C13" s="169"/>
      <c r="D13" s="170">
        <v>48950</v>
      </c>
      <c r="E13" s="171"/>
      <c r="F13" s="172">
        <v>53518</v>
      </c>
      <c r="G13" s="173"/>
      <c r="H13" s="159"/>
    </row>
    <row r="14" spans="1:8" x14ac:dyDescent="0.15">
      <c r="A14" s="160"/>
      <c r="B14" s="161"/>
      <c r="C14" s="162"/>
      <c r="D14" s="163">
        <v>30389</v>
      </c>
      <c r="E14" s="164"/>
      <c r="F14" s="165">
        <v>29930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5.19</v>
      </c>
      <c r="C19" s="174">
        <f>ROUND(VALUE(SUBSTITUTE(実質収支比率等に係る経年分析!G$48,"▲","-")),2)</f>
        <v>6.65</v>
      </c>
      <c r="D19" s="174">
        <f>ROUND(VALUE(SUBSTITUTE(実質収支比率等に係る経年分析!H$48,"▲","-")),2)</f>
        <v>4.3099999999999996</v>
      </c>
      <c r="E19" s="174">
        <f>ROUND(VALUE(SUBSTITUTE(実質収支比率等に係る経年分析!I$48,"▲","-")),2)</f>
        <v>4.8099999999999996</v>
      </c>
      <c r="F19" s="174">
        <f>ROUND(VALUE(SUBSTITUTE(実質収支比率等に係る経年分析!J$48,"▲","-")),2)</f>
        <v>6.76</v>
      </c>
    </row>
    <row r="20" spans="1:11" x14ac:dyDescent="0.15">
      <c r="A20" s="174" t="s">
        <v>57</v>
      </c>
      <c r="B20" s="174">
        <f>ROUND(VALUE(SUBSTITUTE(実質収支比率等に係る経年分析!F$47,"▲","-")),2)</f>
        <v>21.13</v>
      </c>
      <c r="C20" s="174">
        <f>ROUND(VALUE(SUBSTITUTE(実質収支比率等に係る経年分析!G$47,"▲","-")),2)</f>
        <v>20.52</v>
      </c>
      <c r="D20" s="174">
        <f>ROUND(VALUE(SUBSTITUTE(実質収支比率等に係る経年分析!H$47,"▲","-")),2)</f>
        <v>18.739999999999998</v>
      </c>
      <c r="E20" s="174">
        <f>ROUND(VALUE(SUBSTITUTE(実質収支比率等に係る経年分析!I$47,"▲","-")),2)</f>
        <v>20.309999999999999</v>
      </c>
      <c r="F20" s="174">
        <f>ROUND(VALUE(SUBSTITUTE(実質収支比率等に係る経年分析!J$47,"▲","-")),2)</f>
        <v>18.23</v>
      </c>
    </row>
    <row r="21" spans="1:11" x14ac:dyDescent="0.15">
      <c r="A21" s="174" t="s">
        <v>58</v>
      </c>
      <c r="B21" s="174">
        <f>IF(ISNUMBER(VALUE(SUBSTITUTE(実質収支比率等に係る経年分析!F$49,"▲","-"))),ROUND(VALUE(SUBSTITUTE(実質収支比率等に係る経年分析!F$49,"▲","-")),2),NA())</f>
        <v>-2.74</v>
      </c>
      <c r="C21" s="174">
        <f>IF(ISNUMBER(VALUE(SUBSTITUTE(実質収支比率等に係る経年分析!G$49,"▲","-"))),ROUND(VALUE(SUBSTITUTE(実質収支比率等に係る経年分析!G$49,"▲","-")),2),NA())</f>
        <v>1.62</v>
      </c>
      <c r="D21" s="174">
        <f>IF(ISNUMBER(VALUE(SUBSTITUTE(実質収支比率等に係る経年分析!H$49,"▲","-"))),ROUND(VALUE(SUBSTITUTE(実質収支比率等に係る経年分析!H$49,"▲","-")),2),NA())</f>
        <v>-3.19</v>
      </c>
      <c r="E21" s="174">
        <f>IF(ISNUMBER(VALUE(SUBSTITUTE(実質収支比率等に係る経年分析!I$49,"▲","-"))),ROUND(VALUE(SUBSTITUTE(実質収支比率等に係る経年分析!I$49,"▲","-")),2),NA())</f>
        <v>0.17</v>
      </c>
      <c r="F21" s="174">
        <f>IF(ISNUMBER(VALUE(SUBSTITUTE(実質収支比率等に係る経年分析!J$49,"▲","-"))),ROUND(VALUE(SUBSTITUTE(実質収支比率等に係る経年分析!J$49,"▲","-")),2),NA())</f>
        <v>1.06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0.87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7.0000000000000007E-2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7.0000000000000007E-2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7.0000000000000007E-2</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15">
      <c r="A30" s="175" t="str">
        <f>IF(連結実質赤字比率に係る赤字・黒字の構成分析!C$40="",NA(),連結実質赤字比率に係る赤字・黒字の構成分析!C$40)</f>
        <v>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7.0000000000000007E-2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15">
      <c r="A31" s="175" t="str">
        <f>IF(連結実質赤字比率に係る赤字・黒字の構成分析!C$39="",NA(),連結実質赤字比率に係る赤字・黒字の構成分析!C$39)</f>
        <v>尾張都市計画事業小牧岩崎山前土地区画整理事業特別会計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0.28999999999999998</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0.36</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5.19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6.64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4.3099999999999996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6.75</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16.52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16.05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15.61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16.66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11.55</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51.78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42.17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37.04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37.39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38.049999999999997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3752</v>
      </c>
      <c r="E42" s="176"/>
      <c r="F42" s="176"/>
      <c r="G42" s="176">
        <f>'実質公債費比率（分子）の構造'!L$52</f>
        <v>3790</v>
      </c>
      <c r="H42" s="176"/>
      <c r="I42" s="176"/>
      <c r="J42" s="176">
        <f>'実質公債費比率（分子）の構造'!M$52</f>
        <v>3580</v>
      </c>
      <c r="K42" s="176"/>
      <c r="L42" s="176"/>
      <c r="M42" s="176">
        <f>'実質公債費比率（分子）の構造'!N$52</f>
        <v>2981</v>
      </c>
      <c r="N42" s="176"/>
      <c r="O42" s="176"/>
      <c r="P42" s="176">
        <f>'実質公債費比率（分子）の構造'!O$52</f>
        <v>2915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431</v>
      </c>
      <c r="C45" s="176"/>
      <c r="D45" s="176"/>
      <c r="E45" s="176">
        <f>'実質公債費比率（分子）の構造'!L$49</f>
        <v>431</v>
      </c>
      <c r="F45" s="176"/>
      <c r="G45" s="176"/>
      <c r="H45" s="176">
        <f>'実質公債費比率（分子）の構造'!M$49</f>
        <v>441</v>
      </c>
      <c r="I45" s="176"/>
      <c r="J45" s="176"/>
      <c r="K45" s="176">
        <f>'実質公債費比率（分子）の構造'!N$49</f>
        <v>462</v>
      </c>
      <c r="L45" s="176"/>
      <c r="M45" s="176"/>
      <c r="N45" s="176">
        <f>'実質公債費比率（分子）の構造'!O$49</f>
        <v>478</v>
      </c>
      <c r="O45" s="176"/>
      <c r="P45" s="176"/>
    </row>
    <row r="46" spans="1:16" x14ac:dyDescent="0.15">
      <c r="A46" s="176" t="s">
        <v>69</v>
      </c>
      <c r="B46" s="176">
        <f>'実質公債費比率（分子）の構造'!K$48</f>
        <v>1337</v>
      </c>
      <c r="C46" s="176"/>
      <c r="D46" s="176"/>
      <c r="E46" s="176">
        <f>'実質公債費比率（分子）の構造'!L$48</f>
        <v>2000</v>
      </c>
      <c r="F46" s="176"/>
      <c r="G46" s="176"/>
      <c r="H46" s="176">
        <f>'実質公債費比率（分子）の構造'!M$48</f>
        <v>1822</v>
      </c>
      <c r="I46" s="176"/>
      <c r="J46" s="176"/>
      <c r="K46" s="176">
        <f>'実質公債費比率（分子）の構造'!N$48</f>
        <v>1874</v>
      </c>
      <c r="L46" s="176"/>
      <c r="M46" s="176"/>
      <c r="N46" s="176">
        <f>'実質公債費比率（分子）の構造'!O$48</f>
        <v>1640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1811</v>
      </c>
      <c r="C49" s="176"/>
      <c r="D49" s="176"/>
      <c r="E49" s="176">
        <f>'実質公債費比率（分子）の構造'!L$45</f>
        <v>1623</v>
      </c>
      <c r="F49" s="176"/>
      <c r="G49" s="176"/>
      <c r="H49" s="176">
        <f>'実質公債費比率（分子）の構造'!M$45</f>
        <v>1269</v>
      </c>
      <c r="I49" s="176"/>
      <c r="J49" s="176"/>
      <c r="K49" s="176">
        <f>'実質公債費比率（分子）の構造'!N$45</f>
        <v>1191</v>
      </c>
      <c r="L49" s="176"/>
      <c r="M49" s="176"/>
      <c r="N49" s="176">
        <f>'実質公債費比率（分子）の構造'!O$45</f>
        <v>1019</v>
      </c>
      <c r="O49" s="176"/>
      <c r="P49" s="176"/>
    </row>
    <row r="50" spans="1:16" x14ac:dyDescent="0.15">
      <c r="A50" s="176" t="s">
        <v>73</v>
      </c>
      <c r="B50" s="176" t="e">
        <f>NA()</f>
        <v>#N/A</v>
      </c>
      <c r="C50" s="176">
        <f>IF(ISNUMBER('実質公債費比率（分子）の構造'!K$53),'実質公債費比率（分子）の構造'!K$53,NA())</f>
        <v>-173</v>
      </c>
      <c r="D50" s="176" t="e">
        <f>NA()</f>
        <v>#N/A</v>
      </c>
      <c r="E50" s="176" t="e">
        <f>NA()</f>
        <v>#N/A</v>
      </c>
      <c r="F50" s="176">
        <f>IF(ISNUMBER('実質公債費比率（分子）の構造'!L$53),'実質公債費比率（分子）の構造'!L$53,NA())</f>
        <v>264</v>
      </c>
      <c r="G50" s="176" t="e">
        <f>NA()</f>
        <v>#N/A</v>
      </c>
      <c r="H50" s="176" t="e">
        <f>NA()</f>
        <v>#N/A</v>
      </c>
      <c r="I50" s="176">
        <f>IF(ISNUMBER('実質公債費比率（分子）の構造'!M$53),'実質公債費比率（分子）の構造'!M$53,NA())</f>
        <v>-48</v>
      </c>
      <c r="J50" s="176" t="e">
        <f>NA()</f>
        <v>#N/A</v>
      </c>
      <c r="K50" s="176" t="e">
        <f>NA()</f>
        <v>#N/A</v>
      </c>
      <c r="L50" s="176">
        <f>IF(ISNUMBER('実質公債費比率（分子）の構造'!N$53),'実質公債費比率（分子）の構造'!N$53,NA())</f>
        <v>546</v>
      </c>
      <c r="M50" s="176" t="e">
        <f>NA()</f>
        <v>#N/A</v>
      </c>
      <c r="N50" s="176" t="e">
        <f>NA()</f>
        <v>#N/A</v>
      </c>
      <c r="O50" s="176">
        <f>IF(ISNUMBER('実質公債費比率（分子）の構造'!O$53),'実質公債費比率（分子）の構造'!O$53,NA())</f>
        <v>222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24339</v>
      </c>
      <c r="E56" s="175"/>
      <c r="F56" s="175"/>
      <c r="G56" s="175">
        <f>'将来負担比率（分子）の構造'!J$52</f>
        <v>22514</v>
      </c>
      <c r="H56" s="175"/>
      <c r="I56" s="175"/>
      <c r="J56" s="175">
        <f>'将来負担比率（分子）の構造'!K$52</f>
        <v>21440</v>
      </c>
      <c r="K56" s="175"/>
      <c r="L56" s="175"/>
      <c r="M56" s="175">
        <f>'将来負担比率（分子）の構造'!L$52</f>
        <v>20298</v>
      </c>
      <c r="N56" s="175"/>
      <c r="O56" s="175"/>
      <c r="P56" s="175">
        <f>'将来負担比率（分子）の構造'!M$52</f>
        <v>18716</v>
      </c>
    </row>
    <row r="57" spans="1:16" x14ac:dyDescent="0.15">
      <c r="A57" s="175" t="s">
        <v>44</v>
      </c>
      <c r="B57" s="175"/>
      <c r="C57" s="175"/>
      <c r="D57" s="175">
        <f>'将来負担比率（分子）の構造'!I$51</f>
        <v>8368</v>
      </c>
      <c r="E57" s="175"/>
      <c r="F57" s="175"/>
      <c r="G57" s="175">
        <f>'将来負担比率（分子）の構造'!J$51</f>
        <v>8329</v>
      </c>
      <c r="H57" s="175"/>
      <c r="I57" s="175"/>
      <c r="J57" s="175">
        <f>'将来負担比率（分子）の構造'!K$51</f>
        <v>7992</v>
      </c>
      <c r="K57" s="175"/>
      <c r="L57" s="175"/>
      <c r="M57" s="175">
        <f>'将来負担比率（分子）の構造'!L$51</f>
        <v>7890</v>
      </c>
      <c r="N57" s="175"/>
      <c r="O57" s="175"/>
      <c r="P57" s="175">
        <f>'将来負担比率（分子）の構造'!M$51</f>
        <v>7498</v>
      </c>
    </row>
    <row r="58" spans="1:16" x14ac:dyDescent="0.15">
      <c r="A58" s="175" t="s">
        <v>43</v>
      </c>
      <c r="B58" s="175"/>
      <c r="C58" s="175"/>
      <c r="D58" s="175">
        <f>'将来負担比率（分子）の構造'!I$50</f>
        <v>26187</v>
      </c>
      <c r="E58" s="175"/>
      <c r="F58" s="175"/>
      <c r="G58" s="175">
        <f>'将来負担比率（分子）の構造'!J$50</f>
        <v>26734</v>
      </c>
      <c r="H58" s="175"/>
      <c r="I58" s="175"/>
      <c r="J58" s="175">
        <f>'将来負担比率（分子）の構造'!K$50</f>
        <v>24417</v>
      </c>
      <c r="K58" s="175"/>
      <c r="L58" s="175"/>
      <c r="M58" s="175">
        <f>'将来負担比率（分子）の構造'!L$50</f>
        <v>25504</v>
      </c>
      <c r="N58" s="175"/>
      <c r="O58" s="175"/>
      <c r="P58" s="175">
        <f>'将来負担比率（分子）の構造'!M$50</f>
        <v>24684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f>'将来負担比率（分子）の構造'!L$46</f>
        <v>79</v>
      </c>
      <c r="L61" s="175"/>
      <c r="M61" s="175"/>
      <c r="N61" s="175" t="str">
        <f>'将来負担比率（分子）の構造'!M$46</f>
        <v>-</v>
      </c>
      <c r="O61" s="175"/>
      <c r="P61" s="175"/>
    </row>
    <row r="62" spans="1:16" x14ac:dyDescent="0.15">
      <c r="A62" s="175" t="s">
        <v>37</v>
      </c>
      <c r="B62" s="175">
        <f>'将来負担比率（分子）の構造'!I$45</f>
        <v>6194</v>
      </c>
      <c r="C62" s="175"/>
      <c r="D62" s="175"/>
      <c r="E62" s="175">
        <f>'将来負担比率（分子）の構造'!J$45</f>
        <v>6341</v>
      </c>
      <c r="F62" s="175"/>
      <c r="G62" s="175"/>
      <c r="H62" s="175">
        <f>'将来負担比率（分子）の構造'!K$45</f>
        <v>7125</v>
      </c>
      <c r="I62" s="175"/>
      <c r="J62" s="175"/>
      <c r="K62" s="175">
        <f>'将来負担比率（分子）の構造'!L$45</f>
        <v>7219</v>
      </c>
      <c r="L62" s="175"/>
      <c r="M62" s="175"/>
      <c r="N62" s="175">
        <f>'将来負担比率（分子）の構造'!M$45</f>
        <v>7240</v>
      </c>
      <c r="O62" s="175"/>
      <c r="P62" s="175"/>
    </row>
    <row r="63" spans="1:16" x14ac:dyDescent="0.15">
      <c r="A63" s="175" t="s">
        <v>36</v>
      </c>
      <c r="B63" s="175">
        <f>'将来負担比率（分子）の構造'!I$44</f>
        <v>4869</v>
      </c>
      <c r="C63" s="175"/>
      <c r="D63" s="175"/>
      <c r="E63" s="175">
        <f>'将来負担比率（分子）の構造'!J$44</f>
        <v>4465</v>
      </c>
      <c r="F63" s="175"/>
      <c r="G63" s="175"/>
      <c r="H63" s="175">
        <f>'将来負担比率（分子）の構造'!K$44</f>
        <v>4045</v>
      </c>
      <c r="I63" s="175"/>
      <c r="J63" s="175"/>
      <c r="K63" s="175">
        <f>'将来負担比率（分子）の構造'!L$44</f>
        <v>3598</v>
      </c>
      <c r="L63" s="175"/>
      <c r="M63" s="175"/>
      <c r="N63" s="175">
        <f>'将来負担比率（分子）の構造'!M$44</f>
        <v>3141</v>
      </c>
      <c r="O63" s="175"/>
      <c r="P63" s="175"/>
    </row>
    <row r="64" spans="1:16" x14ac:dyDescent="0.15">
      <c r="A64" s="175" t="s">
        <v>35</v>
      </c>
      <c r="B64" s="175">
        <f>'将来負担比率（分子）の構造'!I$43</f>
        <v>24018</v>
      </c>
      <c r="C64" s="175"/>
      <c r="D64" s="175"/>
      <c r="E64" s="175">
        <f>'将来負担比率（分子）の構造'!J$43</f>
        <v>23268</v>
      </c>
      <c r="F64" s="175"/>
      <c r="G64" s="175"/>
      <c r="H64" s="175">
        <f>'将来負担比率（分子）の構造'!K$43</f>
        <v>19695</v>
      </c>
      <c r="I64" s="175"/>
      <c r="J64" s="175"/>
      <c r="K64" s="175">
        <f>'将来負担比率（分子）の構造'!L$43</f>
        <v>16983</v>
      </c>
      <c r="L64" s="175"/>
      <c r="M64" s="175"/>
      <c r="N64" s="175">
        <f>'将来負担比率（分子）の構造'!M$43</f>
        <v>13915</v>
      </c>
      <c r="O64" s="175"/>
      <c r="P64" s="175"/>
    </row>
    <row r="65" spans="1:16" x14ac:dyDescent="0.15">
      <c r="A65" s="175" t="s">
        <v>34</v>
      </c>
      <c r="B65" s="175">
        <f>'将来負担比率（分子）の構造'!I$42</f>
        <v>13</v>
      </c>
      <c r="C65" s="175"/>
      <c r="D65" s="175"/>
      <c r="E65" s="175">
        <f>'将来負担比率（分子）の構造'!J$42</f>
        <v>119</v>
      </c>
      <c r="F65" s="175"/>
      <c r="G65" s="175"/>
      <c r="H65" s="175">
        <f>'将来負担比率（分子）の構造'!K$42</f>
        <v>483</v>
      </c>
      <c r="I65" s="175"/>
      <c r="J65" s="175"/>
      <c r="K65" s="175">
        <f>'将来負担比率（分子）の構造'!L$42</f>
        <v>215</v>
      </c>
      <c r="L65" s="175"/>
      <c r="M65" s="175"/>
      <c r="N65" s="175">
        <f>'将来負担比率（分子）の構造'!M$42</f>
        <v>1</v>
      </c>
      <c r="O65" s="175"/>
      <c r="P65" s="175"/>
    </row>
    <row r="66" spans="1:16" x14ac:dyDescent="0.15">
      <c r="A66" s="175" t="s">
        <v>33</v>
      </c>
      <c r="B66" s="175">
        <f>'将来負担比率（分子）の構造'!I$41</f>
        <v>7686</v>
      </c>
      <c r="C66" s="175"/>
      <c r="D66" s="175"/>
      <c r="E66" s="175">
        <f>'将来負担比率（分子）の構造'!J$41</f>
        <v>6593</v>
      </c>
      <c r="F66" s="175"/>
      <c r="G66" s="175"/>
      <c r="H66" s="175">
        <f>'将来負担比率（分子）の構造'!K$41</f>
        <v>7277</v>
      </c>
      <c r="I66" s="175"/>
      <c r="J66" s="175"/>
      <c r="K66" s="175">
        <f>'将来負担比率（分子）の構造'!L$41</f>
        <v>8355</v>
      </c>
      <c r="L66" s="175"/>
      <c r="M66" s="175"/>
      <c r="N66" s="175">
        <f>'将来負担比率（分子）の構造'!M$41</f>
        <v>8405</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6769</v>
      </c>
      <c r="C72" s="179">
        <f>基金残高に係る経年分析!G55</f>
        <v>6777</v>
      </c>
      <c r="D72" s="179">
        <f>基金残高に係る経年分析!H55</f>
        <v>6385</v>
      </c>
    </row>
    <row r="73" spans="1:16" x14ac:dyDescent="0.15">
      <c r="A73" s="178" t="s">
        <v>80</v>
      </c>
      <c r="B73" s="179" t="str">
        <f>基金残高に係る経年分析!F56</f>
        <v>-</v>
      </c>
      <c r="C73" s="179" t="str">
        <f>基金残高に係る経年分析!G56</f>
        <v>-</v>
      </c>
      <c r="D73" s="179" t="str">
        <f>基金残高に係る経年分析!H56</f>
        <v>-</v>
      </c>
    </row>
    <row r="74" spans="1:16" x14ac:dyDescent="0.15">
      <c r="A74" s="178" t="s">
        <v>81</v>
      </c>
      <c r="B74" s="179">
        <f>基金残高に係る経年分析!F57</f>
        <v>14602</v>
      </c>
      <c r="C74" s="179">
        <f>基金残高に係る経年分析!G57</f>
        <v>14838</v>
      </c>
      <c r="D74" s="179">
        <f>基金残高に係る経年分析!H57</f>
        <v>14540</v>
      </c>
    </row>
  </sheetData>
  <sheetProtection algorithmName="SHA-512" hashValue="tRk5v/wySmJp9u/HNQUJ4nffLANQsJpmm4c1kqAlDB72uAzBO9WESObnLQHOUeAX5KRMqc/3MT1rprdDPTAA8A==" saltValue="7l+R0PVlSQAlxf5zGf4E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233</v>
      </c>
      <c r="C5" s="680"/>
      <c r="D5" s="680"/>
      <c r="E5" s="680"/>
      <c r="F5" s="680"/>
      <c r="G5" s="680"/>
      <c r="H5" s="680"/>
      <c r="I5" s="680"/>
      <c r="J5" s="680"/>
      <c r="K5" s="680"/>
      <c r="L5" s="680"/>
      <c r="M5" s="680"/>
      <c r="N5" s="680"/>
      <c r="O5" s="680"/>
      <c r="P5" s="680"/>
      <c r="Q5" s="681"/>
      <c r="R5" s="676">
        <v>33702069</v>
      </c>
      <c r="S5" s="677"/>
      <c r="T5" s="677"/>
      <c r="U5" s="677"/>
      <c r="V5" s="677"/>
      <c r="W5" s="677"/>
      <c r="X5" s="677"/>
      <c r="Y5" s="702"/>
      <c r="Z5" s="715">
        <v>52.8</v>
      </c>
      <c r="AA5" s="715"/>
      <c r="AB5" s="715"/>
      <c r="AC5" s="715"/>
      <c r="AD5" s="716">
        <v>30822646</v>
      </c>
      <c r="AE5" s="716"/>
      <c r="AF5" s="716"/>
      <c r="AG5" s="716"/>
      <c r="AH5" s="716"/>
      <c r="AI5" s="716"/>
      <c r="AJ5" s="716"/>
      <c r="AK5" s="716"/>
      <c r="AL5" s="703">
        <v>83.4</v>
      </c>
      <c r="AM5" s="685"/>
      <c r="AN5" s="685"/>
      <c r="AO5" s="704"/>
      <c r="AP5" s="679" t="s">
        <v>234</v>
      </c>
      <c r="AQ5" s="680"/>
      <c r="AR5" s="680"/>
      <c r="AS5" s="680"/>
      <c r="AT5" s="680"/>
      <c r="AU5" s="680"/>
      <c r="AV5" s="680"/>
      <c r="AW5" s="680"/>
      <c r="AX5" s="680"/>
      <c r="AY5" s="680"/>
      <c r="AZ5" s="680"/>
      <c r="BA5" s="680"/>
      <c r="BB5" s="680"/>
      <c r="BC5" s="680"/>
      <c r="BD5" s="680"/>
      <c r="BE5" s="680"/>
      <c r="BF5" s="681"/>
      <c r="BG5" s="621">
        <v>31713420</v>
      </c>
      <c r="BH5" s="622"/>
      <c r="BI5" s="622"/>
      <c r="BJ5" s="622"/>
      <c r="BK5" s="622"/>
      <c r="BL5" s="622"/>
      <c r="BM5" s="622"/>
      <c r="BN5" s="623"/>
      <c r="BO5" s="659">
        <v>94.1</v>
      </c>
      <c r="BP5" s="659"/>
      <c r="BQ5" s="659"/>
      <c r="BR5" s="659"/>
      <c r="BS5" s="660">
        <v>890774</v>
      </c>
      <c r="BT5" s="660"/>
      <c r="BU5" s="660"/>
      <c r="BV5" s="660"/>
      <c r="BW5" s="660"/>
      <c r="BX5" s="660"/>
      <c r="BY5" s="660"/>
      <c r="BZ5" s="660"/>
      <c r="CA5" s="660"/>
      <c r="CB5" s="700"/>
      <c r="CD5" s="673" t="s">
        <v>229</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227</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15">
      <c r="B6" s="618" t="s">
        <v>238</v>
      </c>
      <c r="C6" s="619"/>
      <c r="D6" s="619"/>
      <c r="E6" s="619"/>
      <c r="F6" s="619"/>
      <c r="G6" s="619"/>
      <c r="H6" s="619"/>
      <c r="I6" s="619"/>
      <c r="J6" s="619"/>
      <c r="K6" s="619"/>
      <c r="L6" s="619"/>
      <c r="M6" s="619"/>
      <c r="N6" s="619"/>
      <c r="O6" s="619"/>
      <c r="P6" s="619"/>
      <c r="Q6" s="620"/>
      <c r="R6" s="621">
        <v>394429</v>
      </c>
      <c r="S6" s="622"/>
      <c r="T6" s="622"/>
      <c r="U6" s="622"/>
      <c r="V6" s="622"/>
      <c r="W6" s="622"/>
      <c r="X6" s="622"/>
      <c r="Y6" s="623"/>
      <c r="Z6" s="659">
        <v>0.6</v>
      </c>
      <c r="AA6" s="659"/>
      <c r="AB6" s="659"/>
      <c r="AC6" s="659"/>
      <c r="AD6" s="660">
        <v>394429</v>
      </c>
      <c r="AE6" s="660"/>
      <c r="AF6" s="660"/>
      <c r="AG6" s="660"/>
      <c r="AH6" s="660"/>
      <c r="AI6" s="660"/>
      <c r="AJ6" s="660"/>
      <c r="AK6" s="660"/>
      <c r="AL6" s="624">
        <v>1.1000000000000001</v>
      </c>
      <c r="AM6" s="625"/>
      <c r="AN6" s="625"/>
      <c r="AO6" s="661"/>
      <c r="AP6" s="618" t="s">
        <v>239</v>
      </c>
      <c r="AQ6" s="619"/>
      <c r="AR6" s="619"/>
      <c r="AS6" s="619"/>
      <c r="AT6" s="619"/>
      <c r="AU6" s="619"/>
      <c r="AV6" s="619"/>
      <c r="AW6" s="619"/>
      <c r="AX6" s="619"/>
      <c r="AY6" s="619"/>
      <c r="AZ6" s="619"/>
      <c r="BA6" s="619"/>
      <c r="BB6" s="619"/>
      <c r="BC6" s="619"/>
      <c r="BD6" s="619"/>
      <c r="BE6" s="619"/>
      <c r="BF6" s="620"/>
      <c r="BG6" s="621">
        <v>31713420</v>
      </c>
      <c r="BH6" s="622"/>
      <c r="BI6" s="622"/>
      <c r="BJ6" s="622"/>
      <c r="BK6" s="622"/>
      <c r="BL6" s="622"/>
      <c r="BM6" s="622"/>
      <c r="BN6" s="623"/>
      <c r="BO6" s="659">
        <v>94.1</v>
      </c>
      <c r="BP6" s="659"/>
      <c r="BQ6" s="659"/>
      <c r="BR6" s="659"/>
      <c r="BS6" s="660">
        <v>890774</v>
      </c>
      <c r="BT6" s="660"/>
      <c r="BU6" s="660"/>
      <c r="BV6" s="660"/>
      <c r="BW6" s="660"/>
      <c r="BX6" s="660"/>
      <c r="BY6" s="660"/>
      <c r="BZ6" s="660"/>
      <c r="CA6" s="660"/>
      <c r="CB6" s="700"/>
      <c r="CD6" s="679" t="s">
        <v>240</v>
      </c>
      <c r="CE6" s="680"/>
      <c r="CF6" s="680"/>
      <c r="CG6" s="680"/>
      <c r="CH6" s="680"/>
      <c r="CI6" s="680"/>
      <c r="CJ6" s="680"/>
      <c r="CK6" s="680"/>
      <c r="CL6" s="680"/>
      <c r="CM6" s="680"/>
      <c r="CN6" s="680"/>
      <c r="CO6" s="680"/>
      <c r="CP6" s="680"/>
      <c r="CQ6" s="681"/>
      <c r="CR6" s="621">
        <v>334930</v>
      </c>
      <c r="CS6" s="622"/>
      <c r="CT6" s="622"/>
      <c r="CU6" s="622"/>
      <c r="CV6" s="622"/>
      <c r="CW6" s="622"/>
      <c r="CX6" s="622"/>
      <c r="CY6" s="623"/>
      <c r="CZ6" s="703">
        <v>0.5</v>
      </c>
      <c r="DA6" s="685"/>
      <c r="DB6" s="685"/>
      <c r="DC6" s="705"/>
      <c r="DD6" s="627" t="s">
        <v>241</v>
      </c>
      <c r="DE6" s="622"/>
      <c r="DF6" s="622"/>
      <c r="DG6" s="622"/>
      <c r="DH6" s="622"/>
      <c r="DI6" s="622"/>
      <c r="DJ6" s="622"/>
      <c r="DK6" s="622"/>
      <c r="DL6" s="622"/>
      <c r="DM6" s="622"/>
      <c r="DN6" s="622"/>
      <c r="DO6" s="622"/>
      <c r="DP6" s="623"/>
      <c r="DQ6" s="627">
        <v>334930</v>
      </c>
      <c r="DR6" s="622"/>
      <c r="DS6" s="622"/>
      <c r="DT6" s="622"/>
      <c r="DU6" s="622"/>
      <c r="DV6" s="622"/>
      <c r="DW6" s="622"/>
      <c r="DX6" s="622"/>
      <c r="DY6" s="622"/>
      <c r="DZ6" s="622"/>
      <c r="EA6" s="622"/>
      <c r="EB6" s="622"/>
      <c r="EC6" s="658"/>
    </row>
    <row r="7" spans="2:143" ht="11.25" customHeight="1" x14ac:dyDescent="0.15">
      <c r="B7" s="618" t="s">
        <v>242</v>
      </c>
      <c r="C7" s="619"/>
      <c r="D7" s="619"/>
      <c r="E7" s="619"/>
      <c r="F7" s="619"/>
      <c r="G7" s="619"/>
      <c r="H7" s="619"/>
      <c r="I7" s="619"/>
      <c r="J7" s="619"/>
      <c r="K7" s="619"/>
      <c r="L7" s="619"/>
      <c r="M7" s="619"/>
      <c r="N7" s="619"/>
      <c r="O7" s="619"/>
      <c r="P7" s="619"/>
      <c r="Q7" s="620"/>
      <c r="R7" s="621">
        <v>10777</v>
      </c>
      <c r="S7" s="622"/>
      <c r="T7" s="622"/>
      <c r="U7" s="622"/>
      <c r="V7" s="622"/>
      <c r="W7" s="622"/>
      <c r="X7" s="622"/>
      <c r="Y7" s="623"/>
      <c r="Z7" s="659">
        <v>0</v>
      </c>
      <c r="AA7" s="659"/>
      <c r="AB7" s="659"/>
      <c r="AC7" s="659"/>
      <c r="AD7" s="660">
        <v>10777</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13747782</v>
      </c>
      <c r="BH7" s="622"/>
      <c r="BI7" s="622"/>
      <c r="BJ7" s="622"/>
      <c r="BK7" s="622"/>
      <c r="BL7" s="622"/>
      <c r="BM7" s="622"/>
      <c r="BN7" s="623"/>
      <c r="BO7" s="659">
        <v>40.799999999999997</v>
      </c>
      <c r="BP7" s="659"/>
      <c r="BQ7" s="659"/>
      <c r="BR7" s="659"/>
      <c r="BS7" s="660">
        <v>890774</v>
      </c>
      <c r="BT7" s="660"/>
      <c r="BU7" s="660"/>
      <c r="BV7" s="660"/>
      <c r="BW7" s="660"/>
      <c r="BX7" s="660"/>
      <c r="BY7" s="660"/>
      <c r="BZ7" s="660"/>
      <c r="CA7" s="660"/>
      <c r="CB7" s="700"/>
      <c r="CD7" s="618" t="s">
        <v>244</v>
      </c>
      <c r="CE7" s="619"/>
      <c r="CF7" s="619"/>
      <c r="CG7" s="619"/>
      <c r="CH7" s="619"/>
      <c r="CI7" s="619"/>
      <c r="CJ7" s="619"/>
      <c r="CK7" s="619"/>
      <c r="CL7" s="619"/>
      <c r="CM7" s="619"/>
      <c r="CN7" s="619"/>
      <c r="CO7" s="619"/>
      <c r="CP7" s="619"/>
      <c r="CQ7" s="620"/>
      <c r="CR7" s="621">
        <v>6225647</v>
      </c>
      <c r="CS7" s="622"/>
      <c r="CT7" s="622"/>
      <c r="CU7" s="622"/>
      <c r="CV7" s="622"/>
      <c r="CW7" s="622"/>
      <c r="CX7" s="622"/>
      <c r="CY7" s="623"/>
      <c r="CZ7" s="659">
        <v>10.199999999999999</v>
      </c>
      <c r="DA7" s="659"/>
      <c r="DB7" s="659"/>
      <c r="DC7" s="659"/>
      <c r="DD7" s="627">
        <v>191596</v>
      </c>
      <c r="DE7" s="622"/>
      <c r="DF7" s="622"/>
      <c r="DG7" s="622"/>
      <c r="DH7" s="622"/>
      <c r="DI7" s="622"/>
      <c r="DJ7" s="622"/>
      <c r="DK7" s="622"/>
      <c r="DL7" s="622"/>
      <c r="DM7" s="622"/>
      <c r="DN7" s="622"/>
      <c r="DO7" s="622"/>
      <c r="DP7" s="623"/>
      <c r="DQ7" s="627">
        <v>5509266</v>
      </c>
      <c r="DR7" s="622"/>
      <c r="DS7" s="622"/>
      <c r="DT7" s="622"/>
      <c r="DU7" s="622"/>
      <c r="DV7" s="622"/>
      <c r="DW7" s="622"/>
      <c r="DX7" s="622"/>
      <c r="DY7" s="622"/>
      <c r="DZ7" s="622"/>
      <c r="EA7" s="622"/>
      <c r="EB7" s="622"/>
      <c r="EC7" s="658"/>
    </row>
    <row r="8" spans="2:143" ht="11.25" customHeight="1" x14ac:dyDescent="0.15">
      <c r="B8" s="618" t="s">
        <v>245</v>
      </c>
      <c r="C8" s="619"/>
      <c r="D8" s="619"/>
      <c r="E8" s="619"/>
      <c r="F8" s="619"/>
      <c r="G8" s="619"/>
      <c r="H8" s="619"/>
      <c r="I8" s="619"/>
      <c r="J8" s="619"/>
      <c r="K8" s="619"/>
      <c r="L8" s="619"/>
      <c r="M8" s="619"/>
      <c r="N8" s="619"/>
      <c r="O8" s="619"/>
      <c r="P8" s="619"/>
      <c r="Q8" s="620"/>
      <c r="R8" s="621">
        <v>189093</v>
      </c>
      <c r="S8" s="622"/>
      <c r="T8" s="622"/>
      <c r="U8" s="622"/>
      <c r="V8" s="622"/>
      <c r="W8" s="622"/>
      <c r="X8" s="622"/>
      <c r="Y8" s="623"/>
      <c r="Z8" s="659">
        <v>0.3</v>
      </c>
      <c r="AA8" s="659"/>
      <c r="AB8" s="659"/>
      <c r="AC8" s="659"/>
      <c r="AD8" s="660">
        <v>189093</v>
      </c>
      <c r="AE8" s="660"/>
      <c r="AF8" s="660"/>
      <c r="AG8" s="660"/>
      <c r="AH8" s="660"/>
      <c r="AI8" s="660"/>
      <c r="AJ8" s="660"/>
      <c r="AK8" s="660"/>
      <c r="AL8" s="624">
        <v>0.5</v>
      </c>
      <c r="AM8" s="625"/>
      <c r="AN8" s="625"/>
      <c r="AO8" s="661"/>
      <c r="AP8" s="618" t="s">
        <v>246</v>
      </c>
      <c r="AQ8" s="619"/>
      <c r="AR8" s="619"/>
      <c r="AS8" s="619"/>
      <c r="AT8" s="619"/>
      <c r="AU8" s="619"/>
      <c r="AV8" s="619"/>
      <c r="AW8" s="619"/>
      <c r="AX8" s="619"/>
      <c r="AY8" s="619"/>
      <c r="AZ8" s="619"/>
      <c r="BA8" s="619"/>
      <c r="BB8" s="619"/>
      <c r="BC8" s="619"/>
      <c r="BD8" s="619"/>
      <c r="BE8" s="619"/>
      <c r="BF8" s="620"/>
      <c r="BG8" s="621">
        <v>293015</v>
      </c>
      <c r="BH8" s="622"/>
      <c r="BI8" s="622"/>
      <c r="BJ8" s="622"/>
      <c r="BK8" s="622"/>
      <c r="BL8" s="622"/>
      <c r="BM8" s="622"/>
      <c r="BN8" s="623"/>
      <c r="BO8" s="659">
        <v>0.9</v>
      </c>
      <c r="BP8" s="659"/>
      <c r="BQ8" s="659"/>
      <c r="BR8" s="659"/>
      <c r="BS8" s="660" t="s">
        <v>241</v>
      </c>
      <c r="BT8" s="660"/>
      <c r="BU8" s="660"/>
      <c r="BV8" s="660"/>
      <c r="BW8" s="660"/>
      <c r="BX8" s="660"/>
      <c r="BY8" s="660"/>
      <c r="BZ8" s="660"/>
      <c r="CA8" s="660"/>
      <c r="CB8" s="700"/>
      <c r="CD8" s="618" t="s">
        <v>247</v>
      </c>
      <c r="CE8" s="619"/>
      <c r="CF8" s="619"/>
      <c r="CG8" s="619"/>
      <c r="CH8" s="619"/>
      <c r="CI8" s="619"/>
      <c r="CJ8" s="619"/>
      <c r="CK8" s="619"/>
      <c r="CL8" s="619"/>
      <c r="CM8" s="619"/>
      <c r="CN8" s="619"/>
      <c r="CO8" s="619"/>
      <c r="CP8" s="619"/>
      <c r="CQ8" s="620"/>
      <c r="CR8" s="621">
        <v>25584951</v>
      </c>
      <c r="CS8" s="622"/>
      <c r="CT8" s="622"/>
      <c r="CU8" s="622"/>
      <c r="CV8" s="622"/>
      <c r="CW8" s="622"/>
      <c r="CX8" s="622"/>
      <c r="CY8" s="623"/>
      <c r="CZ8" s="659">
        <v>42</v>
      </c>
      <c r="DA8" s="659"/>
      <c r="DB8" s="659"/>
      <c r="DC8" s="659"/>
      <c r="DD8" s="627">
        <v>1207896</v>
      </c>
      <c r="DE8" s="622"/>
      <c r="DF8" s="622"/>
      <c r="DG8" s="622"/>
      <c r="DH8" s="622"/>
      <c r="DI8" s="622"/>
      <c r="DJ8" s="622"/>
      <c r="DK8" s="622"/>
      <c r="DL8" s="622"/>
      <c r="DM8" s="622"/>
      <c r="DN8" s="622"/>
      <c r="DO8" s="622"/>
      <c r="DP8" s="623"/>
      <c r="DQ8" s="627">
        <v>13399183</v>
      </c>
      <c r="DR8" s="622"/>
      <c r="DS8" s="622"/>
      <c r="DT8" s="622"/>
      <c r="DU8" s="622"/>
      <c r="DV8" s="622"/>
      <c r="DW8" s="622"/>
      <c r="DX8" s="622"/>
      <c r="DY8" s="622"/>
      <c r="DZ8" s="622"/>
      <c r="EA8" s="622"/>
      <c r="EB8" s="622"/>
      <c r="EC8" s="658"/>
    </row>
    <row r="9" spans="2:143" ht="11.25" customHeight="1" x14ac:dyDescent="0.15">
      <c r="B9" s="618" t="s">
        <v>248</v>
      </c>
      <c r="C9" s="619"/>
      <c r="D9" s="619"/>
      <c r="E9" s="619"/>
      <c r="F9" s="619"/>
      <c r="G9" s="619"/>
      <c r="H9" s="619"/>
      <c r="I9" s="619"/>
      <c r="J9" s="619"/>
      <c r="K9" s="619"/>
      <c r="L9" s="619"/>
      <c r="M9" s="619"/>
      <c r="N9" s="619"/>
      <c r="O9" s="619"/>
      <c r="P9" s="619"/>
      <c r="Q9" s="620"/>
      <c r="R9" s="621">
        <v>130090</v>
      </c>
      <c r="S9" s="622"/>
      <c r="T9" s="622"/>
      <c r="U9" s="622"/>
      <c r="V9" s="622"/>
      <c r="W9" s="622"/>
      <c r="X9" s="622"/>
      <c r="Y9" s="623"/>
      <c r="Z9" s="659">
        <v>0.2</v>
      </c>
      <c r="AA9" s="659"/>
      <c r="AB9" s="659"/>
      <c r="AC9" s="659"/>
      <c r="AD9" s="660">
        <v>130090</v>
      </c>
      <c r="AE9" s="660"/>
      <c r="AF9" s="660"/>
      <c r="AG9" s="660"/>
      <c r="AH9" s="660"/>
      <c r="AI9" s="660"/>
      <c r="AJ9" s="660"/>
      <c r="AK9" s="660"/>
      <c r="AL9" s="624">
        <v>0.4</v>
      </c>
      <c r="AM9" s="625"/>
      <c r="AN9" s="625"/>
      <c r="AO9" s="661"/>
      <c r="AP9" s="618" t="s">
        <v>249</v>
      </c>
      <c r="AQ9" s="619"/>
      <c r="AR9" s="619"/>
      <c r="AS9" s="619"/>
      <c r="AT9" s="619"/>
      <c r="AU9" s="619"/>
      <c r="AV9" s="619"/>
      <c r="AW9" s="619"/>
      <c r="AX9" s="619"/>
      <c r="AY9" s="619"/>
      <c r="AZ9" s="619"/>
      <c r="BA9" s="619"/>
      <c r="BB9" s="619"/>
      <c r="BC9" s="619"/>
      <c r="BD9" s="619"/>
      <c r="BE9" s="619"/>
      <c r="BF9" s="620"/>
      <c r="BG9" s="621">
        <v>9446142</v>
      </c>
      <c r="BH9" s="622"/>
      <c r="BI9" s="622"/>
      <c r="BJ9" s="622"/>
      <c r="BK9" s="622"/>
      <c r="BL9" s="622"/>
      <c r="BM9" s="622"/>
      <c r="BN9" s="623"/>
      <c r="BO9" s="659">
        <v>28</v>
      </c>
      <c r="BP9" s="659"/>
      <c r="BQ9" s="659"/>
      <c r="BR9" s="659"/>
      <c r="BS9" s="660" t="s">
        <v>241</v>
      </c>
      <c r="BT9" s="660"/>
      <c r="BU9" s="660"/>
      <c r="BV9" s="660"/>
      <c r="BW9" s="660"/>
      <c r="BX9" s="660"/>
      <c r="BY9" s="660"/>
      <c r="BZ9" s="660"/>
      <c r="CA9" s="660"/>
      <c r="CB9" s="700"/>
      <c r="CD9" s="618" t="s">
        <v>250</v>
      </c>
      <c r="CE9" s="619"/>
      <c r="CF9" s="619"/>
      <c r="CG9" s="619"/>
      <c r="CH9" s="619"/>
      <c r="CI9" s="619"/>
      <c r="CJ9" s="619"/>
      <c r="CK9" s="619"/>
      <c r="CL9" s="619"/>
      <c r="CM9" s="619"/>
      <c r="CN9" s="619"/>
      <c r="CO9" s="619"/>
      <c r="CP9" s="619"/>
      <c r="CQ9" s="620"/>
      <c r="CR9" s="621">
        <v>7323139</v>
      </c>
      <c r="CS9" s="622"/>
      <c r="CT9" s="622"/>
      <c r="CU9" s="622"/>
      <c r="CV9" s="622"/>
      <c r="CW9" s="622"/>
      <c r="CX9" s="622"/>
      <c r="CY9" s="623"/>
      <c r="CZ9" s="659">
        <v>12</v>
      </c>
      <c r="DA9" s="659"/>
      <c r="DB9" s="659"/>
      <c r="DC9" s="659"/>
      <c r="DD9" s="627">
        <v>30749</v>
      </c>
      <c r="DE9" s="622"/>
      <c r="DF9" s="622"/>
      <c r="DG9" s="622"/>
      <c r="DH9" s="622"/>
      <c r="DI9" s="622"/>
      <c r="DJ9" s="622"/>
      <c r="DK9" s="622"/>
      <c r="DL9" s="622"/>
      <c r="DM9" s="622"/>
      <c r="DN9" s="622"/>
      <c r="DO9" s="622"/>
      <c r="DP9" s="623"/>
      <c r="DQ9" s="627">
        <v>6172013</v>
      </c>
      <c r="DR9" s="622"/>
      <c r="DS9" s="622"/>
      <c r="DT9" s="622"/>
      <c r="DU9" s="622"/>
      <c r="DV9" s="622"/>
      <c r="DW9" s="622"/>
      <c r="DX9" s="622"/>
      <c r="DY9" s="622"/>
      <c r="DZ9" s="622"/>
      <c r="EA9" s="622"/>
      <c r="EB9" s="622"/>
      <c r="EC9" s="658"/>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190</v>
      </c>
      <c r="S10" s="622"/>
      <c r="T10" s="622"/>
      <c r="U10" s="622"/>
      <c r="V10" s="622"/>
      <c r="W10" s="622"/>
      <c r="X10" s="622"/>
      <c r="Y10" s="623"/>
      <c r="Z10" s="659" t="s">
        <v>241</v>
      </c>
      <c r="AA10" s="659"/>
      <c r="AB10" s="659"/>
      <c r="AC10" s="659"/>
      <c r="AD10" s="660" t="s">
        <v>241</v>
      </c>
      <c r="AE10" s="660"/>
      <c r="AF10" s="660"/>
      <c r="AG10" s="660"/>
      <c r="AH10" s="660"/>
      <c r="AI10" s="660"/>
      <c r="AJ10" s="660"/>
      <c r="AK10" s="660"/>
      <c r="AL10" s="624" t="s">
        <v>241</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718862</v>
      </c>
      <c r="BH10" s="622"/>
      <c r="BI10" s="622"/>
      <c r="BJ10" s="622"/>
      <c r="BK10" s="622"/>
      <c r="BL10" s="622"/>
      <c r="BM10" s="622"/>
      <c r="BN10" s="623"/>
      <c r="BO10" s="659">
        <v>2.1</v>
      </c>
      <c r="BP10" s="659"/>
      <c r="BQ10" s="659"/>
      <c r="BR10" s="659"/>
      <c r="BS10" s="660" t="s">
        <v>241</v>
      </c>
      <c r="BT10" s="660"/>
      <c r="BU10" s="660"/>
      <c r="BV10" s="660"/>
      <c r="BW10" s="660"/>
      <c r="BX10" s="660"/>
      <c r="BY10" s="660"/>
      <c r="BZ10" s="660"/>
      <c r="CA10" s="660"/>
      <c r="CB10" s="700"/>
      <c r="CD10" s="618" t="s">
        <v>253</v>
      </c>
      <c r="CE10" s="619"/>
      <c r="CF10" s="619"/>
      <c r="CG10" s="619"/>
      <c r="CH10" s="619"/>
      <c r="CI10" s="619"/>
      <c r="CJ10" s="619"/>
      <c r="CK10" s="619"/>
      <c r="CL10" s="619"/>
      <c r="CM10" s="619"/>
      <c r="CN10" s="619"/>
      <c r="CO10" s="619"/>
      <c r="CP10" s="619"/>
      <c r="CQ10" s="620"/>
      <c r="CR10" s="621">
        <v>153507</v>
      </c>
      <c r="CS10" s="622"/>
      <c r="CT10" s="622"/>
      <c r="CU10" s="622"/>
      <c r="CV10" s="622"/>
      <c r="CW10" s="622"/>
      <c r="CX10" s="622"/>
      <c r="CY10" s="623"/>
      <c r="CZ10" s="659">
        <v>0.3</v>
      </c>
      <c r="DA10" s="659"/>
      <c r="DB10" s="659"/>
      <c r="DC10" s="659"/>
      <c r="DD10" s="627">
        <v>3285</v>
      </c>
      <c r="DE10" s="622"/>
      <c r="DF10" s="622"/>
      <c r="DG10" s="622"/>
      <c r="DH10" s="622"/>
      <c r="DI10" s="622"/>
      <c r="DJ10" s="622"/>
      <c r="DK10" s="622"/>
      <c r="DL10" s="622"/>
      <c r="DM10" s="622"/>
      <c r="DN10" s="622"/>
      <c r="DO10" s="622"/>
      <c r="DP10" s="623"/>
      <c r="DQ10" s="627">
        <v>128920</v>
      </c>
      <c r="DR10" s="622"/>
      <c r="DS10" s="622"/>
      <c r="DT10" s="622"/>
      <c r="DU10" s="622"/>
      <c r="DV10" s="622"/>
      <c r="DW10" s="622"/>
      <c r="DX10" s="622"/>
      <c r="DY10" s="622"/>
      <c r="DZ10" s="622"/>
      <c r="EA10" s="622"/>
      <c r="EB10" s="622"/>
      <c r="EC10" s="658"/>
    </row>
    <row r="11" spans="2:143" ht="11.25" customHeight="1" x14ac:dyDescent="0.15">
      <c r="B11" s="618" t="s">
        <v>254</v>
      </c>
      <c r="C11" s="619"/>
      <c r="D11" s="619"/>
      <c r="E11" s="619"/>
      <c r="F11" s="619"/>
      <c r="G11" s="619"/>
      <c r="H11" s="619"/>
      <c r="I11" s="619"/>
      <c r="J11" s="619"/>
      <c r="K11" s="619"/>
      <c r="L11" s="619"/>
      <c r="M11" s="619"/>
      <c r="N11" s="619"/>
      <c r="O11" s="619"/>
      <c r="P11" s="619"/>
      <c r="Q11" s="620"/>
      <c r="R11" s="621">
        <v>4072023</v>
      </c>
      <c r="S11" s="622"/>
      <c r="T11" s="622"/>
      <c r="U11" s="622"/>
      <c r="V11" s="622"/>
      <c r="W11" s="622"/>
      <c r="X11" s="622"/>
      <c r="Y11" s="623"/>
      <c r="Z11" s="624">
        <v>6.4</v>
      </c>
      <c r="AA11" s="625"/>
      <c r="AB11" s="625"/>
      <c r="AC11" s="626"/>
      <c r="AD11" s="627">
        <v>4072023</v>
      </c>
      <c r="AE11" s="622"/>
      <c r="AF11" s="622"/>
      <c r="AG11" s="622"/>
      <c r="AH11" s="622"/>
      <c r="AI11" s="622"/>
      <c r="AJ11" s="622"/>
      <c r="AK11" s="623"/>
      <c r="AL11" s="624">
        <v>11</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3289763</v>
      </c>
      <c r="BH11" s="622"/>
      <c r="BI11" s="622"/>
      <c r="BJ11" s="622"/>
      <c r="BK11" s="622"/>
      <c r="BL11" s="622"/>
      <c r="BM11" s="622"/>
      <c r="BN11" s="623"/>
      <c r="BO11" s="659">
        <v>9.8000000000000007</v>
      </c>
      <c r="BP11" s="659"/>
      <c r="BQ11" s="659"/>
      <c r="BR11" s="659"/>
      <c r="BS11" s="660">
        <v>890774</v>
      </c>
      <c r="BT11" s="660"/>
      <c r="BU11" s="660"/>
      <c r="BV11" s="660"/>
      <c r="BW11" s="660"/>
      <c r="BX11" s="660"/>
      <c r="BY11" s="660"/>
      <c r="BZ11" s="660"/>
      <c r="CA11" s="660"/>
      <c r="CB11" s="700"/>
      <c r="CD11" s="618" t="s">
        <v>256</v>
      </c>
      <c r="CE11" s="619"/>
      <c r="CF11" s="619"/>
      <c r="CG11" s="619"/>
      <c r="CH11" s="619"/>
      <c r="CI11" s="619"/>
      <c r="CJ11" s="619"/>
      <c r="CK11" s="619"/>
      <c r="CL11" s="619"/>
      <c r="CM11" s="619"/>
      <c r="CN11" s="619"/>
      <c r="CO11" s="619"/>
      <c r="CP11" s="619"/>
      <c r="CQ11" s="620"/>
      <c r="CR11" s="621">
        <v>365009</v>
      </c>
      <c r="CS11" s="622"/>
      <c r="CT11" s="622"/>
      <c r="CU11" s="622"/>
      <c r="CV11" s="622"/>
      <c r="CW11" s="622"/>
      <c r="CX11" s="622"/>
      <c r="CY11" s="623"/>
      <c r="CZ11" s="659">
        <v>0.6</v>
      </c>
      <c r="DA11" s="659"/>
      <c r="DB11" s="659"/>
      <c r="DC11" s="659"/>
      <c r="DD11" s="627">
        <v>74393</v>
      </c>
      <c r="DE11" s="622"/>
      <c r="DF11" s="622"/>
      <c r="DG11" s="622"/>
      <c r="DH11" s="622"/>
      <c r="DI11" s="622"/>
      <c r="DJ11" s="622"/>
      <c r="DK11" s="622"/>
      <c r="DL11" s="622"/>
      <c r="DM11" s="622"/>
      <c r="DN11" s="622"/>
      <c r="DO11" s="622"/>
      <c r="DP11" s="623"/>
      <c r="DQ11" s="627">
        <v>324584</v>
      </c>
      <c r="DR11" s="622"/>
      <c r="DS11" s="622"/>
      <c r="DT11" s="622"/>
      <c r="DU11" s="622"/>
      <c r="DV11" s="622"/>
      <c r="DW11" s="622"/>
      <c r="DX11" s="622"/>
      <c r="DY11" s="622"/>
      <c r="DZ11" s="622"/>
      <c r="EA11" s="622"/>
      <c r="EB11" s="622"/>
      <c r="EC11" s="658"/>
    </row>
    <row r="12" spans="2:143" ht="11.25" customHeight="1" x14ac:dyDescent="0.15">
      <c r="B12" s="618" t="s">
        <v>257</v>
      </c>
      <c r="C12" s="619"/>
      <c r="D12" s="619"/>
      <c r="E12" s="619"/>
      <c r="F12" s="619"/>
      <c r="G12" s="619"/>
      <c r="H12" s="619"/>
      <c r="I12" s="619"/>
      <c r="J12" s="619"/>
      <c r="K12" s="619"/>
      <c r="L12" s="619"/>
      <c r="M12" s="619"/>
      <c r="N12" s="619"/>
      <c r="O12" s="619"/>
      <c r="P12" s="619"/>
      <c r="Q12" s="620"/>
      <c r="R12" s="621">
        <v>6799</v>
      </c>
      <c r="S12" s="622"/>
      <c r="T12" s="622"/>
      <c r="U12" s="622"/>
      <c r="V12" s="622"/>
      <c r="W12" s="622"/>
      <c r="X12" s="622"/>
      <c r="Y12" s="623"/>
      <c r="Z12" s="659">
        <v>0</v>
      </c>
      <c r="AA12" s="659"/>
      <c r="AB12" s="659"/>
      <c r="AC12" s="659"/>
      <c r="AD12" s="660">
        <v>6799</v>
      </c>
      <c r="AE12" s="660"/>
      <c r="AF12" s="660"/>
      <c r="AG12" s="660"/>
      <c r="AH12" s="660"/>
      <c r="AI12" s="660"/>
      <c r="AJ12" s="660"/>
      <c r="AK12" s="660"/>
      <c r="AL12" s="624">
        <v>0</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16395905</v>
      </c>
      <c r="BH12" s="622"/>
      <c r="BI12" s="622"/>
      <c r="BJ12" s="622"/>
      <c r="BK12" s="622"/>
      <c r="BL12" s="622"/>
      <c r="BM12" s="622"/>
      <c r="BN12" s="623"/>
      <c r="BO12" s="659">
        <v>48.6</v>
      </c>
      <c r="BP12" s="659"/>
      <c r="BQ12" s="659"/>
      <c r="BR12" s="659"/>
      <c r="BS12" s="660" t="s">
        <v>190</v>
      </c>
      <c r="BT12" s="660"/>
      <c r="BU12" s="660"/>
      <c r="BV12" s="660"/>
      <c r="BW12" s="660"/>
      <c r="BX12" s="660"/>
      <c r="BY12" s="660"/>
      <c r="BZ12" s="660"/>
      <c r="CA12" s="660"/>
      <c r="CB12" s="700"/>
      <c r="CD12" s="618" t="s">
        <v>259</v>
      </c>
      <c r="CE12" s="619"/>
      <c r="CF12" s="619"/>
      <c r="CG12" s="619"/>
      <c r="CH12" s="619"/>
      <c r="CI12" s="619"/>
      <c r="CJ12" s="619"/>
      <c r="CK12" s="619"/>
      <c r="CL12" s="619"/>
      <c r="CM12" s="619"/>
      <c r="CN12" s="619"/>
      <c r="CO12" s="619"/>
      <c r="CP12" s="619"/>
      <c r="CQ12" s="620"/>
      <c r="CR12" s="621">
        <v>1908754</v>
      </c>
      <c r="CS12" s="622"/>
      <c r="CT12" s="622"/>
      <c r="CU12" s="622"/>
      <c r="CV12" s="622"/>
      <c r="CW12" s="622"/>
      <c r="CX12" s="622"/>
      <c r="CY12" s="623"/>
      <c r="CZ12" s="659">
        <v>3.1</v>
      </c>
      <c r="DA12" s="659"/>
      <c r="DB12" s="659"/>
      <c r="DC12" s="659"/>
      <c r="DD12" s="627">
        <v>96434</v>
      </c>
      <c r="DE12" s="622"/>
      <c r="DF12" s="622"/>
      <c r="DG12" s="622"/>
      <c r="DH12" s="622"/>
      <c r="DI12" s="622"/>
      <c r="DJ12" s="622"/>
      <c r="DK12" s="622"/>
      <c r="DL12" s="622"/>
      <c r="DM12" s="622"/>
      <c r="DN12" s="622"/>
      <c r="DO12" s="622"/>
      <c r="DP12" s="623"/>
      <c r="DQ12" s="627">
        <v>848968</v>
      </c>
      <c r="DR12" s="622"/>
      <c r="DS12" s="622"/>
      <c r="DT12" s="622"/>
      <c r="DU12" s="622"/>
      <c r="DV12" s="622"/>
      <c r="DW12" s="622"/>
      <c r="DX12" s="622"/>
      <c r="DY12" s="622"/>
      <c r="DZ12" s="622"/>
      <c r="EA12" s="622"/>
      <c r="EB12" s="622"/>
      <c r="EC12" s="658"/>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241</v>
      </c>
      <c r="S13" s="622"/>
      <c r="T13" s="622"/>
      <c r="U13" s="622"/>
      <c r="V13" s="622"/>
      <c r="W13" s="622"/>
      <c r="X13" s="622"/>
      <c r="Y13" s="623"/>
      <c r="Z13" s="659" t="s">
        <v>241</v>
      </c>
      <c r="AA13" s="659"/>
      <c r="AB13" s="659"/>
      <c r="AC13" s="659"/>
      <c r="AD13" s="660" t="s">
        <v>241</v>
      </c>
      <c r="AE13" s="660"/>
      <c r="AF13" s="660"/>
      <c r="AG13" s="660"/>
      <c r="AH13" s="660"/>
      <c r="AI13" s="660"/>
      <c r="AJ13" s="660"/>
      <c r="AK13" s="660"/>
      <c r="AL13" s="624" t="s">
        <v>190</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16235788</v>
      </c>
      <c r="BH13" s="622"/>
      <c r="BI13" s="622"/>
      <c r="BJ13" s="622"/>
      <c r="BK13" s="622"/>
      <c r="BL13" s="622"/>
      <c r="BM13" s="622"/>
      <c r="BN13" s="623"/>
      <c r="BO13" s="659">
        <v>48.2</v>
      </c>
      <c r="BP13" s="659"/>
      <c r="BQ13" s="659"/>
      <c r="BR13" s="659"/>
      <c r="BS13" s="660" t="s">
        <v>241</v>
      </c>
      <c r="BT13" s="660"/>
      <c r="BU13" s="660"/>
      <c r="BV13" s="660"/>
      <c r="BW13" s="660"/>
      <c r="BX13" s="660"/>
      <c r="BY13" s="660"/>
      <c r="BZ13" s="660"/>
      <c r="CA13" s="660"/>
      <c r="CB13" s="700"/>
      <c r="CD13" s="618" t="s">
        <v>262</v>
      </c>
      <c r="CE13" s="619"/>
      <c r="CF13" s="619"/>
      <c r="CG13" s="619"/>
      <c r="CH13" s="619"/>
      <c r="CI13" s="619"/>
      <c r="CJ13" s="619"/>
      <c r="CK13" s="619"/>
      <c r="CL13" s="619"/>
      <c r="CM13" s="619"/>
      <c r="CN13" s="619"/>
      <c r="CO13" s="619"/>
      <c r="CP13" s="619"/>
      <c r="CQ13" s="620"/>
      <c r="CR13" s="621">
        <v>6393114</v>
      </c>
      <c r="CS13" s="622"/>
      <c r="CT13" s="622"/>
      <c r="CU13" s="622"/>
      <c r="CV13" s="622"/>
      <c r="CW13" s="622"/>
      <c r="CX13" s="622"/>
      <c r="CY13" s="623"/>
      <c r="CZ13" s="659">
        <v>10.5</v>
      </c>
      <c r="DA13" s="659"/>
      <c r="DB13" s="659"/>
      <c r="DC13" s="659"/>
      <c r="DD13" s="627">
        <v>2278360</v>
      </c>
      <c r="DE13" s="622"/>
      <c r="DF13" s="622"/>
      <c r="DG13" s="622"/>
      <c r="DH13" s="622"/>
      <c r="DI13" s="622"/>
      <c r="DJ13" s="622"/>
      <c r="DK13" s="622"/>
      <c r="DL13" s="622"/>
      <c r="DM13" s="622"/>
      <c r="DN13" s="622"/>
      <c r="DO13" s="622"/>
      <c r="DP13" s="623"/>
      <c r="DQ13" s="627">
        <v>5189693</v>
      </c>
      <c r="DR13" s="622"/>
      <c r="DS13" s="622"/>
      <c r="DT13" s="622"/>
      <c r="DU13" s="622"/>
      <c r="DV13" s="622"/>
      <c r="DW13" s="622"/>
      <c r="DX13" s="622"/>
      <c r="DY13" s="622"/>
      <c r="DZ13" s="622"/>
      <c r="EA13" s="622"/>
      <c r="EB13" s="622"/>
      <c r="EC13" s="658"/>
    </row>
    <row r="14" spans="2:143" ht="11.25" customHeight="1" x14ac:dyDescent="0.15">
      <c r="B14" s="618" t="s">
        <v>263</v>
      </c>
      <c r="C14" s="619"/>
      <c r="D14" s="619"/>
      <c r="E14" s="619"/>
      <c r="F14" s="619"/>
      <c r="G14" s="619"/>
      <c r="H14" s="619"/>
      <c r="I14" s="619"/>
      <c r="J14" s="619"/>
      <c r="K14" s="619"/>
      <c r="L14" s="619"/>
      <c r="M14" s="619"/>
      <c r="N14" s="619"/>
      <c r="O14" s="619"/>
      <c r="P14" s="619"/>
      <c r="Q14" s="620"/>
      <c r="R14" s="621">
        <v>6</v>
      </c>
      <c r="S14" s="622"/>
      <c r="T14" s="622"/>
      <c r="U14" s="622"/>
      <c r="V14" s="622"/>
      <c r="W14" s="622"/>
      <c r="X14" s="622"/>
      <c r="Y14" s="623"/>
      <c r="Z14" s="659">
        <v>0</v>
      </c>
      <c r="AA14" s="659"/>
      <c r="AB14" s="659"/>
      <c r="AC14" s="659"/>
      <c r="AD14" s="660">
        <v>6</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390267</v>
      </c>
      <c r="BH14" s="622"/>
      <c r="BI14" s="622"/>
      <c r="BJ14" s="622"/>
      <c r="BK14" s="622"/>
      <c r="BL14" s="622"/>
      <c r="BM14" s="622"/>
      <c r="BN14" s="623"/>
      <c r="BO14" s="659">
        <v>1.2</v>
      </c>
      <c r="BP14" s="659"/>
      <c r="BQ14" s="659"/>
      <c r="BR14" s="659"/>
      <c r="BS14" s="660" t="s">
        <v>241</v>
      </c>
      <c r="BT14" s="660"/>
      <c r="BU14" s="660"/>
      <c r="BV14" s="660"/>
      <c r="BW14" s="660"/>
      <c r="BX14" s="660"/>
      <c r="BY14" s="660"/>
      <c r="BZ14" s="660"/>
      <c r="CA14" s="660"/>
      <c r="CB14" s="700"/>
      <c r="CD14" s="618" t="s">
        <v>265</v>
      </c>
      <c r="CE14" s="619"/>
      <c r="CF14" s="619"/>
      <c r="CG14" s="619"/>
      <c r="CH14" s="619"/>
      <c r="CI14" s="619"/>
      <c r="CJ14" s="619"/>
      <c r="CK14" s="619"/>
      <c r="CL14" s="619"/>
      <c r="CM14" s="619"/>
      <c r="CN14" s="619"/>
      <c r="CO14" s="619"/>
      <c r="CP14" s="619"/>
      <c r="CQ14" s="620"/>
      <c r="CR14" s="621">
        <v>1610330</v>
      </c>
      <c r="CS14" s="622"/>
      <c r="CT14" s="622"/>
      <c r="CU14" s="622"/>
      <c r="CV14" s="622"/>
      <c r="CW14" s="622"/>
      <c r="CX14" s="622"/>
      <c r="CY14" s="623"/>
      <c r="CZ14" s="659">
        <v>2.6</v>
      </c>
      <c r="DA14" s="659"/>
      <c r="DB14" s="659"/>
      <c r="DC14" s="659"/>
      <c r="DD14" s="627">
        <v>50901</v>
      </c>
      <c r="DE14" s="622"/>
      <c r="DF14" s="622"/>
      <c r="DG14" s="622"/>
      <c r="DH14" s="622"/>
      <c r="DI14" s="622"/>
      <c r="DJ14" s="622"/>
      <c r="DK14" s="622"/>
      <c r="DL14" s="622"/>
      <c r="DM14" s="622"/>
      <c r="DN14" s="622"/>
      <c r="DO14" s="622"/>
      <c r="DP14" s="623"/>
      <c r="DQ14" s="627">
        <v>1456694</v>
      </c>
      <c r="DR14" s="622"/>
      <c r="DS14" s="622"/>
      <c r="DT14" s="622"/>
      <c r="DU14" s="622"/>
      <c r="DV14" s="622"/>
      <c r="DW14" s="622"/>
      <c r="DX14" s="622"/>
      <c r="DY14" s="622"/>
      <c r="DZ14" s="622"/>
      <c r="EA14" s="622"/>
      <c r="EB14" s="622"/>
      <c r="EC14" s="658"/>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241</v>
      </c>
      <c r="S15" s="622"/>
      <c r="T15" s="622"/>
      <c r="U15" s="622"/>
      <c r="V15" s="622"/>
      <c r="W15" s="622"/>
      <c r="X15" s="622"/>
      <c r="Y15" s="623"/>
      <c r="Z15" s="659" t="s">
        <v>241</v>
      </c>
      <c r="AA15" s="659"/>
      <c r="AB15" s="659"/>
      <c r="AC15" s="659"/>
      <c r="AD15" s="660" t="s">
        <v>241</v>
      </c>
      <c r="AE15" s="660"/>
      <c r="AF15" s="660"/>
      <c r="AG15" s="660"/>
      <c r="AH15" s="660"/>
      <c r="AI15" s="660"/>
      <c r="AJ15" s="660"/>
      <c r="AK15" s="660"/>
      <c r="AL15" s="624" t="s">
        <v>241</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1179466</v>
      </c>
      <c r="BH15" s="622"/>
      <c r="BI15" s="622"/>
      <c r="BJ15" s="622"/>
      <c r="BK15" s="622"/>
      <c r="BL15" s="622"/>
      <c r="BM15" s="622"/>
      <c r="BN15" s="623"/>
      <c r="BO15" s="659">
        <v>3.5</v>
      </c>
      <c r="BP15" s="659"/>
      <c r="BQ15" s="659"/>
      <c r="BR15" s="659"/>
      <c r="BS15" s="660" t="s">
        <v>241</v>
      </c>
      <c r="BT15" s="660"/>
      <c r="BU15" s="660"/>
      <c r="BV15" s="660"/>
      <c r="BW15" s="660"/>
      <c r="BX15" s="660"/>
      <c r="BY15" s="660"/>
      <c r="BZ15" s="660"/>
      <c r="CA15" s="660"/>
      <c r="CB15" s="700"/>
      <c r="CD15" s="618" t="s">
        <v>268</v>
      </c>
      <c r="CE15" s="619"/>
      <c r="CF15" s="619"/>
      <c r="CG15" s="619"/>
      <c r="CH15" s="619"/>
      <c r="CI15" s="619"/>
      <c r="CJ15" s="619"/>
      <c r="CK15" s="619"/>
      <c r="CL15" s="619"/>
      <c r="CM15" s="619"/>
      <c r="CN15" s="619"/>
      <c r="CO15" s="619"/>
      <c r="CP15" s="619"/>
      <c r="CQ15" s="620"/>
      <c r="CR15" s="621">
        <v>9688898</v>
      </c>
      <c r="CS15" s="622"/>
      <c r="CT15" s="622"/>
      <c r="CU15" s="622"/>
      <c r="CV15" s="622"/>
      <c r="CW15" s="622"/>
      <c r="CX15" s="622"/>
      <c r="CY15" s="623"/>
      <c r="CZ15" s="659">
        <v>15.9</v>
      </c>
      <c r="DA15" s="659"/>
      <c r="DB15" s="659"/>
      <c r="DC15" s="659"/>
      <c r="DD15" s="627">
        <v>1935183</v>
      </c>
      <c r="DE15" s="622"/>
      <c r="DF15" s="622"/>
      <c r="DG15" s="622"/>
      <c r="DH15" s="622"/>
      <c r="DI15" s="622"/>
      <c r="DJ15" s="622"/>
      <c r="DK15" s="622"/>
      <c r="DL15" s="622"/>
      <c r="DM15" s="622"/>
      <c r="DN15" s="622"/>
      <c r="DO15" s="622"/>
      <c r="DP15" s="623"/>
      <c r="DQ15" s="627">
        <v>6738825</v>
      </c>
      <c r="DR15" s="622"/>
      <c r="DS15" s="622"/>
      <c r="DT15" s="622"/>
      <c r="DU15" s="622"/>
      <c r="DV15" s="622"/>
      <c r="DW15" s="622"/>
      <c r="DX15" s="622"/>
      <c r="DY15" s="622"/>
      <c r="DZ15" s="622"/>
      <c r="EA15" s="622"/>
      <c r="EB15" s="622"/>
      <c r="EC15" s="658"/>
    </row>
    <row r="16" spans="2:143" ht="11.25" customHeight="1" x14ac:dyDescent="0.15">
      <c r="B16" s="618" t="s">
        <v>269</v>
      </c>
      <c r="C16" s="619"/>
      <c r="D16" s="619"/>
      <c r="E16" s="619"/>
      <c r="F16" s="619"/>
      <c r="G16" s="619"/>
      <c r="H16" s="619"/>
      <c r="I16" s="619"/>
      <c r="J16" s="619"/>
      <c r="K16" s="619"/>
      <c r="L16" s="619"/>
      <c r="M16" s="619"/>
      <c r="N16" s="619"/>
      <c r="O16" s="619"/>
      <c r="P16" s="619"/>
      <c r="Q16" s="620"/>
      <c r="R16" s="621">
        <v>93860</v>
      </c>
      <c r="S16" s="622"/>
      <c r="T16" s="622"/>
      <c r="U16" s="622"/>
      <c r="V16" s="622"/>
      <c r="W16" s="622"/>
      <c r="X16" s="622"/>
      <c r="Y16" s="623"/>
      <c r="Z16" s="659">
        <v>0.1</v>
      </c>
      <c r="AA16" s="659"/>
      <c r="AB16" s="659"/>
      <c r="AC16" s="659"/>
      <c r="AD16" s="660">
        <v>93860</v>
      </c>
      <c r="AE16" s="660"/>
      <c r="AF16" s="660"/>
      <c r="AG16" s="660"/>
      <c r="AH16" s="660"/>
      <c r="AI16" s="660"/>
      <c r="AJ16" s="660"/>
      <c r="AK16" s="660"/>
      <c r="AL16" s="624">
        <v>0.3</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241</v>
      </c>
      <c r="BH16" s="622"/>
      <c r="BI16" s="622"/>
      <c r="BJ16" s="622"/>
      <c r="BK16" s="622"/>
      <c r="BL16" s="622"/>
      <c r="BM16" s="622"/>
      <c r="BN16" s="623"/>
      <c r="BO16" s="659" t="s">
        <v>241</v>
      </c>
      <c r="BP16" s="659"/>
      <c r="BQ16" s="659"/>
      <c r="BR16" s="659"/>
      <c r="BS16" s="660" t="s">
        <v>241</v>
      </c>
      <c r="BT16" s="660"/>
      <c r="BU16" s="660"/>
      <c r="BV16" s="660"/>
      <c r="BW16" s="660"/>
      <c r="BX16" s="660"/>
      <c r="BY16" s="660"/>
      <c r="BZ16" s="660"/>
      <c r="CA16" s="660"/>
      <c r="CB16" s="700"/>
      <c r="CD16" s="618" t="s">
        <v>271</v>
      </c>
      <c r="CE16" s="619"/>
      <c r="CF16" s="619"/>
      <c r="CG16" s="619"/>
      <c r="CH16" s="619"/>
      <c r="CI16" s="619"/>
      <c r="CJ16" s="619"/>
      <c r="CK16" s="619"/>
      <c r="CL16" s="619"/>
      <c r="CM16" s="619"/>
      <c r="CN16" s="619"/>
      <c r="CO16" s="619"/>
      <c r="CP16" s="619"/>
      <c r="CQ16" s="620"/>
      <c r="CR16" s="621">
        <v>1420</v>
      </c>
      <c r="CS16" s="622"/>
      <c r="CT16" s="622"/>
      <c r="CU16" s="622"/>
      <c r="CV16" s="622"/>
      <c r="CW16" s="622"/>
      <c r="CX16" s="622"/>
      <c r="CY16" s="623"/>
      <c r="CZ16" s="659">
        <v>0</v>
      </c>
      <c r="DA16" s="659"/>
      <c r="DB16" s="659"/>
      <c r="DC16" s="659"/>
      <c r="DD16" s="627" t="s">
        <v>241</v>
      </c>
      <c r="DE16" s="622"/>
      <c r="DF16" s="622"/>
      <c r="DG16" s="622"/>
      <c r="DH16" s="622"/>
      <c r="DI16" s="622"/>
      <c r="DJ16" s="622"/>
      <c r="DK16" s="622"/>
      <c r="DL16" s="622"/>
      <c r="DM16" s="622"/>
      <c r="DN16" s="622"/>
      <c r="DO16" s="622"/>
      <c r="DP16" s="623"/>
      <c r="DQ16" s="627">
        <v>981</v>
      </c>
      <c r="DR16" s="622"/>
      <c r="DS16" s="622"/>
      <c r="DT16" s="622"/>
      <c r="DU16" s="622"/>
      <c r="DV16" s="622"/>
      <c r="DW16" s="622"/>
      <c r="DX16" s="622"/>
      <c r="DY16" s="622"/>
      <c r="DZ16" s="622"/>
      <c r="EA16" s="622"/>
      <c r="EB16" s="622"/>
      <c r="EC16" s="658"/>
    </row>
    <row r="17" spans="2:133" ht="11.25" customHeight="1" x14ac:dyDescent="0.15">
      <c r="B17" s="618" t="s">
        <v>272</v>
      </c>
      <c r="C17" s="619"/>
      <c r="D17" s="619"/>
      <c r="E17" s="619"/>
      <c r="F17" s="619"/>
      <c r="G17" s="619"/>
      <c r="H17" s="619"/>
      <c r="I17" s="619"/>
      <c r="J17" s="619"/>
      <c r="K17" s="619"/>
      <c r="L17" s="619"/>
      <c r="M17" s="619"/>
      <c r="N17" s="619"/>
      <c r="O17" s="619"/>
      <c r="P17" s="619"/>
      <c r="Q17" s="620"/>
      <c r="R17" s="621">
        <v>731929</v>
      </c>
      <c r="S17" s="622"/>
      <c r="T17" s="622"/>
      <c r="U17" s="622"/>
      <c r="V17" s="622"/>
      <c r="W17" s="622"/>
      <c r="X17" s="622"/>
      <c r="Y17" s="623"/>
      <c r="Z17" s="659">
        <v>1.1000000000000001</v>
      </c>
      <c r="AA17" s="659"/>
      <c r="AB17" s="659"/>
      <c r="AC17" s="659"/>
      <c r="AD17" s="660">
        <v>731929</v>
      </c>
      <c r="AE17" s="660"/>
      <c r="AF17" s="660"/>
      <c r="AG17" s="660"/>
      <c r="AH17" s="660"/>
      <c r="AI17" s="660"/>
      <c r="AJ17" s="660"/>
      <c r="AK17" s="660"/>
      <c r="AL17" s="624">
        <v>2</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241</v>
      </c>
      <c r="BH17" s="622"/>
      <c r="BI17" s="622"/>
      <c r="BJ17" s="622"/>
      <c r="BK17" s="622"/>
      <c r="BL17" s="622"/>
      <c r="BM17" s="622"/>
      <c r="BN17" s="623"/>
      <c r="BO17" s="659" t="s">
        <v>190</v>
      </c>
      <c r="BP17" s="659"/>
      <c r="BQ17" s="659"/>
      <c r="BR17" s="659"/>
      <c r="BS17" s="660" t="s">
        <v>241</v>
      </c>
      <c r="BT17" s="660"/>
      <c r="BU17" s="660"/>
      <c r="BV17" s="660"/>
      <c r="BW17" s="660"/>
      <c r="BX17" s="660"/>
      <c r="BY17" s="660"/>
      <c r="BZ17" s="660"/>
      <c r="CA17" s="660"/>
      <c r="CB17" s="700"/>
      <c r="CD17" s="618" t="s">
        <v>274</v>
      </c>
      <c r="CE17" s="619"/>
      <c r="CF17" s="619"/>
      <c r="CG17" s="619"/>
      <c r="CH17" s="619"/>
      <c r="CI17" s="619"/>
      <c r="CJ17" s="619"/>
      <c r="CK17" s="619"/>
      <c r="CL17" s="619"/>
      <c r="CM17" s="619"/>
      <c r="CN17" s="619"/>
      <c r="CO17" s="619"/>
      <c r="CP17" s="619"/>
      <c r="CQ17" s="620"/>
      <c r="CR17" s="621">
        <v>1320134</v>
      </c>
      <c r="CS17" s="622"/>
      <c r="CT17" s="622"/>
      <c r="CU17" s="622"/>
      <c r="CV17" s="622"/>
      <c r="CW17" s="622"/>
      <c r="CX17" s="622"/>
      <c r="CY17" s="623"/>
      <c r="CZ17" s="659">
        <v>2.2000000000000002</v>
      </c>
      <c r="DA17" s="659"/>
      <c r="DB17" s="659"/>
      <c r="DC17" s="659"/>
      <c r="DD17" s="627" t="s">
        <v>241</v>
      </c>
      <c r="DE17" s="622"/>
      <c r="DF17" s="622"/>
      <c r="DG17" s="622"/>
      <c r="DH17" s="622"/>
      <c r="DI17" s="622"/>
      <c r="DJ17" s="622"/>
      <c r="DK17" s="622"/>
      <c r="DL17" s="622"/>
      <c r="DM17" s="622"/>
      <c r="DN17" s="622"/>
      <c r="DO17" s="622"/>
      <c r="DP17" s="623"/>
      <c r="DQ17" s="627">
        <v>1305513</v>
      </c>
      <c r="DR17" s="622"/>
      <c r="DS17" s="622"/>
      <c r="DT17" s="622"/>
      <c r="DU17" s="622"/>
      <c r="DV17" s="622"/>
      <c r="DW17" s="622"/>
      <c r="DX17" s="622"/>
      <c r="DY17" s="622"/>
      <c r="DZ17" s="622"/>
      <c r="EA17" s="622"/>
      <c r="EB17" s="622"/>
      <c r="EC17" s="658"/>
    </row>
    <row r="18" spans="2:133" ht="11.25" customHeight="1" x14ac:dyDescent="0.15">
      <c r="B18" s="618" t="s">
        <v>275</v>
      </c>
      <c r="C18" s="619"/>
      <c r="D18" s="619"/>
      <c r="E18" s="619"/>
      <c r="F18" s="619"/>
      <c r="G18" s="619"/>
      <c r="H18" s="619"/>
      <c r="I18" s="619"/>
      <c r="J18" s="619"/>
      <c r="K18" s="619"/>
      <c r="L18" s="619"/>
      <c r="M18" s="619"/>
      <c r="N18" s="619"/>
      <c r="O18" s="619"/>
      <c r="P18" s="619"/>
      <c r="Q18" s="620"/>
      <c r="R18" s="621">
        <v>207890</v>
      </c>
      <c r="S18" s="622"/>
      <c r="T18" s="622"/>
      <c r="U18" s="622"/>
      <c r="V18" s="622"/>
      <c r="W18" s="622"/>
      <c r="X18" s="622"/>
      <c r="Y18" s="623"/>
      <c r="Z18" s="659">
        <v>0.3</v>
      </c>
      <c r="AA18" s="659"/>
      <c r="AB18" s="659"/>
      <c r="AC18" s="659"/>
      <c r="AD18" s="660">
        <v>207890</v>
      </c>
      <c r="AE18" s="660"/>
      <c r="AF18" s="660"/>
      <c r="AG18" s="660"/>
      <c r="AH18" s="660"/>
      <c r="AI18" s="660"/>
      <c r="AJ18" s="660"/>
      <c r="AK18" s="660"/>
      <c r="AL18" s="624">
        <v>0.6</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241</v>
      </c>
      <c r="BH18" s="622"/>
      <c r="BI18" s="622"/>
      <c r="BJ18" s="622"/>
      <c r="BK18" s="622"/>
      <c r="BL18" s="622"/>
      <c r="BM18" s="622"/>
      <c r="BN18" s="623"/>
      <c r="BO18" s="659" t="s">
        <v>241</v>
      </c>
      <c r="BP18" s="659"/>
      <c r="BQ18" s="659"/>
      <c r="BR18" s="659"/>
      <c r="BS18" s="660" t="s">
        <v>241</v>
      </c>
      <c r="BT18" s="660"/>
      <c r="BU18" s="660"/>
      <c r="BV18" s="660"/>
      <c r="BW18" s="660"/>
      <c r="BX18" s="660"/>
      <c r="BY18" s="660"/>
      <c r="BZ18" s="660"/>
      <c r="CA18" s="660"/>
      <c r="CB18" s="700"/>
      <c r="CD18" s="618" t="s">
        <v>277</v>
      </c>
      <c r="CE18" s="619"/>
      <c r="CF18" s="619"/>
      <c r="CG18" s="619"/>
      <c r="CH18" s="619"/>
      <c r="CI18" s="619"/>
      <c r="CJ18" s="619"/>
      <c r="CK18" s="619"/>
      <c r="CL18" s="619"/>
      <c r="CM18" s="619"/>
      <c r="CN18" s="619"/>
      <c r="CO18" s="619"/>
      <c r="CP18" s="619"/>
      <c r="CQ18" s="620"/>
      <c r="CR18" s="621" t="s">
        <v>190</v>
      </c>
      <c r="CS18" s="622"/>
      <c r="CT18" s="622"/>
      <c r="CU18" s="622"/>
      <c r="CV18" s="622"/>
      <c r="CW18" s="622"/>
      <c r="CX18" s="622"/>
      <c r="CY18" s="623"/>
      <c r="CZ18" s="659" t="s">
        <v>241</v>
      </c>
      <c r="DA18" s="659"/>
      <c r="DB18" s="659"/>
      <c r="DC18" s="659"/>
      <c r="DD18" s="627" t="s">
        <v>241</v>
      </c>
      <c r="DE18" s="622"/>
      <c r="DF18" s="622"/>
      <c r="DG18" s="622"/>
      <c r="DH18" s="622"/>
      <c r="DI18" s="622"/>
      <c r="DJ18" s="622"/>
      <c r="DK18" s="622"/>
      <c r="DL18" s="622"/>
      <c r="DM18" s="622"/>
      <c r="DN18" s="622"/>
      <c r="DO18" s="622"/>
      <c r="DP18" s="623"/>
      <c r="DQ18" s="627" t="s">
        <v>190</v>
      </c>
      <c r="DR18" s="622"/>
      <c r="DS18" s="622"/>
      <c r="DT18" s="622"/>
      <c r="DU18" s="622"/>
      <c r="DV18" s="622"/>
      <c r="DW18" s="622"/>
      <c r="DX18" s="622"/>
      <c r="DY18" s="622"/>
      <c r="DZ18" s="622"/>
      <c r="EA18" s="622"/>
      <c r="EB18" s="622"/>
      <c r="EC18" s="658"/>
    </row>
    <row r="19" spans="2:133" ht="11.25" customHeight="1" x14ac:dyDescent="0.15">
      <c r="B19" s="618" t="s">
        <v>278</v>
      </c>
      <c r="C19" s="619"/>
      <c r="D19" s="619"/>
      <c r="E19" s="619"/>
      <c r="F19" s="619"/>
      <c r="G19" s="619"/>
      <c r="H19" s="619"/>
      <c r="I19" s="619"/>
      <c r="J19" s="619"/>
      <c r="K19" s="619"/>
      <c r="L19" s="619"/>
      <c r="M19" s="619"/>
      <c r="N19" s="619"/>
      <c r="O19" s="619"/>
      <c r="P19" s="619"/>
      <c r="Q19" s="620"/>
      <c r="R19" s="621">
        <v>183890</v>
      </c>
      <c r="S19" s="622"/>
      <c r="T19" s="622"/>
      <c r="U19" s="622"/>
      <c r="V19" s="622"/>
      <c r="W19" s="622"/>
      <c r="X19" s="622"/>
      <c r="Y19" s="623"/>
      <c r="Z19" s="659">
        <v>0.3</v>
      </c>
      <c r="AA19" s="659"/>
      <c r="AB19" s="659"/>
      <c r="AC19" s="659"/>
      <c r="AD19" s="660">
        <v>183890</v>
      </c>
      <c r="AE19" s="660"/>
      <c r="AF19" s="660"/>
      <c r="AG19" s="660"/>
      <c r="AH19" s="660"/>
      <c r="AI19" s="660"/>
      <c r="AJ19" s="660"/>
      <c r="AK19" s="660"/>
      <c r="AL19" s="624">
        <v>0.5</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1988649</v>
      </c>
      <c r="BH19" s="622"/>
      <c r="BI19" s="622"/>
      <c r="BJ19" s="622"/>
      <c r="BK19" s="622"/>
      <c r="BL19" s="622"/>
      <c r="BM19" s="622"/>
      <c r="BN19" s="623"/>
      <c r="BO19" s="659">
        <v>5.9</v>
      </c>
      <c r="BP19" s="659"/>
      <c r="BQ19" s="659"/>
      <c r="BR19" s="659"/>
      <c r="BS19" s="660" t="s">
        <v>190</v>
      </c>
      <c r="BT19" s="660"/>
      <c r="BU19" s="660"/>
      <c r="BV19" s="660"/>
      <c r="BW19" s="660"/>
      <c r="BX19" s="660"/>
      <c r="BY19" s="660"/>
      <c r="BZ19" s="660"/>
      <c r="CA19" s="660"/>
      <c r="CB19" s="700"/>
      <c r="CD19" s="618" t="s">
        <v>280</v>
      </c>
      <c r="CE19" s="619"/>
      <c r="CF19" s="619"/>
      <c r="CG19" s="619"/>
      <c r="CH19" s="619"/>
      <c r="CI19" s="619"/>
      <c r="CJ19" s="619"/>
      <c r="CK19" s="619"/>
      <c r="CL19" s="619"/>
      <c r="CM19" s="619"/>
      <c r="CN19" s="619"/>
      <c r="CO19" s="619"/>
      <c r="CP19" s="619"/>
      <c r="CQ19" s="620"/>
      <c r="CR19" s="621" t="s">
        <v>241</v>
      </c>
      <c r="CS19" s="622"/>
      <c r="CT19" s="622"/>
      <c r="CU19" s="622"/>
      <c r="CV19" s="622"/>
      <c r="CW19" s="622"/>
      <c r="CX19" s="622"/>
      <c r="CY19" s="623"/>
      <c r="CZ19" s="659" t="s">
        <v>190</v>
      </c>
      <c r="DA19" s="659"/>
      <c r="DB19" s="659"/>
      <c r="DC19" s="659"/>
      <c r="DD19" s="627" t="s">
        <v>241</v>
      </c>
      <c r="DE19" s="622"/>
      <c r="DF19" s="622"/>
      <c r="DG19" s="622"/>
      <c r="DH19" s="622"/>
      <c r="DI19" s="622"/>
      <c r="DJ19" s="622"/>
      <c r="DK19" s="622"/>
      <c r="DL19" s="622"/>
      <c r="DM19" s="622"/>
      <c r="DN19" s="622"/>
      <c r="DO19" s="622"/>
      <c r="DP19" s="623"/>
      <c r="DQ19" s="627" t="s">
        <v>241</v>
      </c>
      <c r="DR19" s="622"/>
      <c r="DS19" s="622"/>
      <c r="DT19" s="622"/>
      <c r="DU19" s="622"/>
      <c r="DV19" s="622"/>
      <c r="DW19" s="622"/>
      <c r="DX19" s="622"/>
      <c r="DY19" s="622"/>
      <c r="DZ19" s="622"/>
      <c r="EA19" s="622"/>
      <c r="EB19" s="622"/>
      <c r="EC19" s="658"/>
    </row>
    <row r="20" spans="2:133" ht="11.25" customHeight="1" x14ac:dyDescent="0.15">
      <c r="B20" s="688" t="s">
        <v>281</v>
      </c>
      <c r="C20" s="689"/>
      <c r="D20" s="689"/>
      <c r="E20" s="689"/>
      <c r="F20" s="689"/>
      <c r="G20" s="689"/>
      <c r="H20" s="689"/>
      <c r="I20" s="689"/>
      <c r="J20" s="689"/>
      <c r="K20" s="689"/>
      <c r="L20" s="689"/>
      <c r="M20" s="689"/>
      <c r="N20" s="689"/>
      <c r="O20" s="689"/>
      <c r="P20" s="689"/>
      <c r="Q20" s="690"/>
      <c r="R20" s="621">
        <v>24000</v>
      </c>
      <c r="S20" s="622"/>
      <c r="T20" s="622"/>
      <c r="U20" s="622"/>
      <c r="V20" s="622"/>
      <c r="W20" s="622"/>
      <c r="X20" s="622"/>
      <c r="Y20" s="623"/>
      <c r="Z20" s="659">
        <v>0</v>
      </c>
      <c r="AA20" s="659"/>
      <c r="AB20" s="659"/>
      <c r="AC20" s="659"/>
      <c r="AD20" s="660">
        <v>24000</v>
      </c>
      <c r="AE20" s="660"/>
      <c r="AF20" s="660"/>
      <c r="AG20" s="660"/>
      <c r="AH20" s="660"/>
      <c r="AI20" s="660"/>
      <c r="AJ20" s="660"/>
      <c r="AK20" s="660"/>
      <c r="AL20" s="624">
        <v>0.1</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1988649</v>
      </c>
      <c r="BH20" s="622"/>
      <c r="BI20" s="622"/>
      <c r="BJ20" s="622"/>
      <c r="BK20" s="622"/>
      <c r="BL20" s="622"/>
      <c r="BM20" s="622"/>
      <c r="BN20" s="623"/>
      <c r="BO20" s="659">
        <v>5.9</v>
      </c>
      <c r="BP20" s="659"/>
      <c r="BQ20" s="659"/>
      <c r="BR20" s="659"/>
      <c r="BS20" s="660" t="s">
        <v>190</v>
      </c>
      <c r="BT20" s="660"/>
      <c r="BU20" s="660"/>
      <c r="BV20" s="660"/>
      <c r="BW20" s="660"/>
      <c r="BX20" s="660"/>
      <c r="BY20" s="660"/>
      <c r="BZ20" s="660"/>
      <c r="CA20" s="660"/>
      <c r="CB20" s="700"/>
      <c r="CD20" s="618" t="s">
        <v>283</v>
      </c>
      <c r="CE20" s="619"/>
      <c r="CF20" s="619"/>
      <c r="CG20" s="619"/>
      <c r="CH20" s="619"/>
      <c r="CI20" s="619"/>
      <c r="CJ20" s="619"/>
      <c r="CK20" s="619"/>
      <c r="CL20" s="619"/>
      <c r="CM20" s="619"/>
      <c r="CN20" s="619"/>
      <c r="CO20" s="619"/>
      <c r="CP20" s="619"/>
      <c r="CQ20" s="620"/>
      <c r="CR20" s="621">
        <v>60909833</v>
      </c>
      <c r="CS20" s="622"/>
      <c r="CT20" s="622"/>
      <c r="CU20" s="622"/>
      <c r="CV20" s="622"/>
      <c r="CW20" s="622"/>
      <c r="CX20" s="622"/>
      <c r="CY20" s="623"/>
      <c r="CZ20" s="659">
        <v>100</v>
      </c>
      <c r="DA20" s="659"/>
      <c r="DB20" s="659"/>
      <c r="DC20" s="659"/>
      <c r="DD20" s="627">
        <v>5868797</v>
      </c>
      <c r="DE20" s="622"/>
      <c r="DF20" s="622"/>
      <c r="DG20" s="622"/>
      <c r="DH20" s="622"/>
      <c r="DI20" s="622"/>
      <c r="DJ20" s="622"/>
      <c r="DK20" s="622"/>
      <c r="DL20" s="622"/>
      <c r="DM20" s="622"/>
      <c r="DN20" s="622"/>
      <c r="DO20" s="622"/>
      <c r="DP20" s="623"/>
      <c r="DQ20" s="627">
        <v>41409570</v>
      </c>
      <c r="DR20" s="622"/>
      <c r="DS20" s="622"/>
      <c r="DT20" s="622"/>
      <c r="DU20" s="622"/>
      <c r="DV20" s="622"/>
      <c r="DW20" s="622"/>
      <c r="DX20" s="622"/>
      <c r="DY20" s="622"/>
      <c r="DZ20" s="622"/>
      <c r="EA20" s="622"/>
      <c r="EB20" s="622"/>
      <c r="EC20" s="658"/>
    </row>
    <row r="21" spans="2:133" ht="11.25" customHeight="1" x14ac:dyDescent="0.15">
      <c r="B21" s="618" t="s">
        <v>284</v>
      </c>
      <c r="C21" s="619"/>
      <c r="D21" s="619"/>
      <c r="E21" s="619"/>
      <c r="F21" s="619"/>
      <c r="G21" s="619"/>
      <c r="H21" s="619"/>
      <c r="I21" s="619"/>
      <c r="J21" s="619"/>
      <c r="K21" s="619"/>
      <c r="L21" s="619"/>
      <c r="M21" s="619"/>
      <c r="N21" s="619"/>
      <c r="O21" s="619"/>
      <c r="P21" s="619"/>
      <c r="Q21" s="620"/>
      <c r="R21" s="621">
        <v>67705</v>
      </c>
      <c r="S21" s="622"/>
      <c r="T21" s="622"/>
      <c r="U21" s="622"/>
      <c r="V21" s="622"/>
      <c r="W21" s="622"/>
      <c r="X21" s="622"/>
      <c r="Y21" s="623"/>
      <c r="Z21" s="659">
        <v>0.1</v>
      </c>
      <c r="AA21" s="659"/>
      <c r="AB21" s="659"/>
      <c r="AC21" s="659"/>
      <c r="AD21" s="660" t="s">
        <v>241</v>
      </c>
      <c r="AE21" s="660"/>
      <c r="AF21" s="660"/>
      <c r="AG21" s="660"/>
      <c r="AH21" s="660"/>
      <c r="AI21" s="660"/>
      <c r="AJ21" s="660"/>
      <c r="AK21" s="660"/>
      <c r="AL21" s="624" t="s">
        <v>241</v>
      </c>
      <c r="AM21" s="625"/>
      <c r="AN21" s="625"/>
      <c r="AO21" s="661"/>
      <c r="AP21" s="618" t="s">
        <v>285</v>
      </c>
      <c r="AQ21" s="698"/>
      <c r="AR21" s="698"/>
      <c r="AS21" s="698"/>
      <c r="AT21" s="698"/>
      <c r="AU21" s="698"/>
      <c r="AV21" s="698"/>
      <c r="AW21" s="698"/>
      <c r="AX21" s="698"/>
      <c r="AY21" s="698"/>
      <c r="AZ21" s="698"/>
      <c r="BA21" s="698"/>
      <c r="BB21" s="698"/>
      <c r="BC21" s="698"/>
      <c r="BD21" s="698"/>
      <c r="BE21" s="698"/>
      <c r="BF21" s="699"/>
      <c r="BG21" s="621" t="s">
        <v>241</v>
      </c>
      <c r="BH21" s="622"/>
      <c r="BI21" s="622"/>
      <c r="BJ21" s="622"/>
      <c r="BK21" s="622"/>
      <c r="BL21" s="622"/>
      <c r="BM21" s="622"/>
      <c r="BN21" s="623"/>
      <c r="BO21" s="659" t="s">
        <v>190</v>
      </c>
      <c r="BP21" s="659"/>
      <c r="BQ21" s="659"/>
      <c r="BR21" s="659"/>
      <c r="BS21" s="660" t="s">
        <v>241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286</v>
      </c>
      <c r="C22" s="619"/>
      <c r="D22" s="619"/>
      <c r="E22" s="619"/>
      <c r="F22" s="619"/>
      <c r="G22" s="619"/>
      <c r="H22" s="619"/>
      <c r="I22" s="619"/>
      <c r="J22" s="619"/>
      <c r="K22" s="619"/>
      <c r="L22" s="619"/>
      <c r="M22" s="619"/>
      <c r="N22" s="619"/>
      <c r="O22" s="619"/>
      <c r="P22" s="619"/>
      <c r="Q22" s="620"/>
      <c r="R22" s="621" t="s">
        <v>190</v>
      </c>
      <c r="S22" s="622"/>
      <c r="T22" s="622"/>
      <c r="U22" s="622"/>
      <c r="V22" s="622"/>
      <c r="W22" s="622"/>
      <c r="X22" s="622"/>
      <c r="Y22" s="623"/>
      <c r="Z22" s="659" t="s">
        <v>241</v>
      </c>
      <c r="AA22" s="659"/>
      <c r="AB22" s="659"/>
      <c r="AC22" s="659"/>
      <c r="AD22" s="660" t="s">
        <v>241</v>
      </c>
      <c r="AE22" s="660"/>
      <c r="AF22" s="660"/>
      <c r="AG22" s="660"/>
      <c r="AH22" s="660"/>
      <c r="AI22" s="660"/>
      <c r="AJ22" s="660"/>
      <c r="AK22" s="660"/>
      <c r="AL22" s="624" t="s">
        <v>241</v>
      </c>
      <c r="AM22" s="625"/>
      <c r="AN22" s="625"/>
      <c r="AO22" s="661"/>
      <c r="AP22" s="618" t="s">
        <v>287</v>
      </c>
      <c r="AQ22" s="698"/>
      <c r="AR22" s="698"/>
      <c r="AS22" s="698"/>
      <c r="AT22" s="698"/>
      <c r="AU22" s="698"/>
      <c r="AV22" s="698"/>
      <c r="AW22" s="698"/>
      <c r="AX22" s="698"/>
      <c r="AY22" s="698"/>
      <c r="AZ22" s="698"/>
      <c r="BA22" s="698"/>
      <c r="BB22" s="698"/>
      <c r="BC22" s="698"/>
      <c r="BD22" s="698"/>
      <c r="BE22" s="698"/>
      <c r="BF22" s="699"/>
      <c r="BG22" s="621" t="s">
        <v>241</v>
      </c>
      <c r="BH22" s="622"/>
      <c r="BI22" s="622"/>
      <c r="BJ22" s="622"/>
      <c r="BK22" s="622"/>
      <c r="BL22" s="622"/>
      <c r="BM22" s="622"/>
      <c r="BN22" s="623"/>
      <c r="BO22" s="659" t="s">
        <v>241</v>
      </c>
      <c r="BP22" s="659"/>
      <c r="BQ22" s="659"/>
      <c r="BR22" s="659"/>
      <c r="BS22" s="660" t="s">
        <v>241</v>
      </c>
      <c r="BT22" s="660"/>
      <c r="BU22" s="660"/>
      <c r="BV22" s="660"/>
      <c r="BW22" s="660"/>
      <c r="BX22" s="660"/>
      <c r="BY22" s="660"/>
      <c r="BZ22" s="660"/>
      <c r="CA22" s="660"/>
      <c r="CB22" s="700"/>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289</v>
      </c>
      <c r="C23" s="619"/>
      <c r="D23" s="619"/>
      <c r="E23" s="619"/>
      <c r="F23" s="619"/>
      <c r="G23" s="619"/>
      <c r="H23" s="619"/>
      <c r="I23" s="619"/>
      <c r="J23" s="619"/>
      <c r="K23" s="619"/>
      <c r="L23" s="619"/>
      <c r="M23" s="619"/>
      <c r="N23" s="619"/>
      <c r="O23" s="619"/>
      <c r="P23" s="619"/>
      <c r="Q23" s="620"/>
      <c r="R23" s="621">
        <v>67705</v>
      </c>
      <c r="S23" s="622"/>
      <c r="T23" s="622"/>
      <c r="U23" s="622"/>
      <c r="V23" s="622"/>
      <c r="W23" s="622"/>
      <c r="X23" s="622"/>
      <c r="Y23" s="623"/>
      <c r="Z23" s="659">
        <v>0.1</v>
      </c>
      <c r="AA23" s="659"/>
      <c r="AB23" s="659"/>
      <c r="AC23" s="659"/>
      <c r="AD23" s="660" t="s">
        <v>190</v>
      </c>
      <c r="AE23" s="660"/>
      <c r="AF23" s="660"/>
      <c r="AG23" s="660"/>
      <c r="AH23" s="660"/>
      <c r="AI23" s="660"/>
      <c r="AJ23" s="660"/>
      <c r="AK23" s="660"/>
      <c r="AL23" s="624" t="s">
        <v>190</v>
      </c>
      <c r="AM23" s="625"/>
      <c r="AN23" s="625"/>
      <c r="AO23" s="661"/>
      <c r="AP23" s="618" t="s">
        <v>290</v>
      </c>
      <c r="AQ23" s="698"/>
      <c r="AR23" s="698"/>
      <c r="AS23" s="698"/>
      <c r="AT23" s="698"/>
      <c r="AU23" s="698"/>
      <c r="AV23" s="698"/>
      <c r="AW23" s="698"/>
      <c r="AX23" s="698"/>
      <c r="AY23" s="698"/>
      <c r="AZ23" s="698"/>
      <c r="BA23" s="698"/>
      <c r="BB23" s="698"/>
      <c r="BC23" s="698"/>
      <c r="BD23" s="698"/>
      <c r="BE23" s="698"/>
      <c r="BF23" s="699"/>
      <c r="BG23" s="621">
        <v>1988649</v>
      </c>
      <c r="BH23" s="622"/>
      <c r="BI23" s="622"/>
      <c r="BJ23" s="622"/>
      <c r="BK23" s="622"/>
      <c r="BL23" s="622"/>
      <c r="BM23" s="622"/>
      <c r="BN23" s="623"/>
      <c r="BO23" s="659">
        <v>5.9</v>
      </c>
      <c r="BP23" s="659"/>
      <c r="BQ23" s="659"/>
      <c r="BR23" s="659"/>
      <c r="BS23" s="660" t="s">
        <v>190</v>
      </c>
      <c r="BT23" s="660"/>
      <c r="BU23" s="660"/>
      <c r="BV23" s="660"/>
      <c r="BW23" s="660"/>
      <c r="BX23" s="660"/>
      <c r="BY23" s="660"/>
      <c r="BZ23" s="660"/>
      <c r="CA23" s="660"/>
      <c r="CB23" s="700"/>
      <c r="CD23" s="673" t="s">
        <v>229</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15">
      <c r="B24" s="618" t="s">
        <v>296</v>
      </c>
      <c r="C24" s="619"/>
      <c r="D24" s="619"/>
      <c r="E24" s="619"/>
      <c r="F24" s="619"/>
      <c r="G24" s="619"/>
      <c r="H24" s="619"/>
      <c r="I24" s="619"/>
      <c r="J24" s="619"/>
      <c r="K24" s="619"/>
      <c r="L24" s="619"/>
      <c r="M24" s="619"/>
      <c r="N24" s="619"/>
      <c r="O24" s="619"/>
      <c r="P24" s="619"/>
      <c r="Q24" s="620"/>
      <c r="R24" s="621" t="s">
        <v>241</v>
      </c>
      <c r="S24" s="622"/>
      <c r="T24" s="622"/>
      <c r="U24" s="622"/>
      <c r="V24" s="622"/>
      <c r="W24" s="622"/>
      <c r="X24" s="622"/>
      <c r="Y24" s="623"/>
      <c r="Z24" s="659" t="s">
        <v>190</v>
      </c>
      <c r="AA24" s="659"/>
      <c r="AB24" s="659"/>
      <c r="AC24" s="659"/>
      <c r="AD24" s="660" t="s">
        <v>241</v>
      </c>
      <c r="AE24" s="660"/>
      <c r="AF24" s="660"/>
      <c r="AG24" s="660"/>
      <c r="AH24" s="660"/>
      <c r="AI24" s="660"/>
      <c r="AJ24" s="660"/>
      <c r="AK24" s="660"/>
      <c r="AL24" s="624" t="s">
        <v>241</v>
      </c>
      <c r="AM24" s="625"/>
      <c r="AN24" s="625"/>
      <c r="AO24" s="661"/>
      <c r="AP24" s="618" t="s">
        <v>297</v>
      </c>
      <c r="AQ24" s="698"/>
      <c r="AR24" s="698"/>
      <c r="AS24" s="698"/>
      <c r="AT24" s="698"/>
      <c r="AU24" s="698"/>
      <c r="AV24" s="698"/>
      <c r="AW24" s="698"/>
      <c r="AX24" s="698"/>
      <c r="AY24" s="698"/>
      <c r="AZ24" s="698"/>
      <c r="BA24" s="698"/>
      <c r="BB24" s="698"/>
      <c r="BC24" s="698"/>
      <c r="BD24" s="698"/>
      <c r="BE24" s="698"/>
      <c r="BF24" s="699"/>
      <c r="BG24" s="621" t="s">
        <v>241</v>
      </c>
      <c r="BH24" s="622"/>
      <c r="BI24" s="622"/>
      <c r="BJ24" s="622"/>
      <c r="BK24" s="622"/>
      <c r="BL24" s="622"/>
      <c r="BM24" s="622"/>
      <c r="BN24" s="623"/>
      <c r="BO24" s="659" t="s">
        <v>190</v>
      </c>
      <c r="BP24" s="659"/>
      <c r="BQ24" s="659"/>
      <c r="BR24" s="659"/>
      <c r="BS24" s="660" t="s">
        <v>241</v>
      </c>
      <c r="BT24" s="660"/>
      <c r="BU24" s="660"/>
      <c r="BV24" s="660"/>
      <c r="BW24" s="660"/>
      <c r="BX24" s="660"/>
      <c r="BY24" s="660"/>
      <c r="BZ24" s="660"/>
      <c r="CA24" s="660"/>
      <c r="CB24" s="700"/>
      <c r="CD24" s="679" t="s">
        <v>298</v>
      </c>
      <c r="CE24" s="680"/>
      <c r="CF24" s="680"/>
      <c r="CG24" s="680"/>
      <c r="CH24" s="680"/>
      <c r="CI24" s="680"/>
      <c r="CJ24" s="680"/>
      <c r="CK24" s="680"/>
      <c r="CL24" s="680"/>
      <c r="CM24" s="680"/>
      <c r="CN24" s="680"/>
      <c r="CO24" s="680"/>
      <c r="CP24" s="680"/>
      <c r="CQ24" s="681"/>
      <c r="CR24" s="676">
        <v>25988247</v>
      </c>
      <c r="CS24" s="677"/>
      <c r="CT24" s="677"/>
      <c r="CU24" s="677"/>
      <c r="CV24" s="677"/>
      <c r="CW24" s="677"/>
      <c r="CX24" s="677"/>
      <c r="CY24" s="702"/>
      <c r="CZ24" s="703">
        <v>42.7</v>
      </c>
      <c r="DA24" s="685"/>
      <c r="DB24" s="685"/>
      <c r="DC24" s="705"/>
      <c r="DD24" s="701">
        <v>15188542</v>
      </c>
      <c r="DE24" s="677"/>
      <c r="DF24" s="677"/>
      <c r="DG24" s="677"/>
      <c r="DH24" s="677"/>
      <c r="DI24" s="677"/>
      <c r="DJ24" s="677"/>
      <c r="DK24" s="702"/>
      <c r="DL24" s="701">
        <v>14709684</v>
      </c>
      <c r="DM24" s="677"/>
      <c r="DN24" s="677"/>
      <c r="DO24" s="677"/>
      <c r="DP24" s="677"/>
      <c r="DQ24" s="677"/>
      <c r="DR24" s="677"/>
      <c r="DS24" s="677"/>
      <c r="DT24" s="677"/>
      <c r="DU24" s="677"/>
      <c r="DV24" s="702"/>
      <c r="DW24" s="703">
        <v>39.799999999999997</v>
      </c>
      <c r="DX24" s="685"/>
      <c r="DY24" s="685"/>
      <c r="DZ24" s="685"/>
      <c r="EA24" s="685"/>
      <c r="EB24" s="685"/>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39606670</v>
      </c>
      <c r="S25" s="622"/>
      <c r="T25" s="622"/>
      <c r="U25" s="622"/>
      <c r="V25" s="622"/>
      <c r="W25" s="622"/>
      <c r="X25" s="622"/>
      <c r="Y25" s="623"/>
      <c r="Z25" s="659">
        <v>62.1</v>
      </c>
      <c r="AA25" s="659"/>
      <c r="AB25" s="659"/>
      <c r="AC25" s="659"/>
      <c r="AD25" s="660">
        <v>36659542</v>
      </c>
      <c r="AE25" s="660"/>
      <c r="AF25" s="660"/>
      <c r="AG25" s="660"/>
      <c r="AH25" s="660"/>
      <c r="AI25" s="660"/>
      <c r="AJ25" s="660"/>
      <c r="AK25" s="660"/>
      <c r="AL25" s="624">
        <v>99.2</v>
      </c>
      <c r="AM25" s="625"/>
      <c r="AN25" s="625"/>
      <c r="AO25" s="661"/>
      <c r="AP25" s="618" t="s">
        <v>300</v>
      </c>
      <c r="AQ25" s="698"/>
      <c r="AR25" s="698"/>
      <c r="AS25" s="698"/>
      <c r="AT25" s="698"/>
      <c r="AU25" s="698"/>
      <c r="AV25" s="698"/>
      <c r="AW25" s="698"/>
      <c r="AX25" s="698"/>
      <c r="AY25" s="698"/>
      <c r="AZ25" s="698"/>
      <c r="BA25" s="698"/>
      <c r="BB25" s="698"/>
      <c r="BC25" s="698"/>
      <c r="BD25" s="698"/>
      <c r="BE25" s="698"/>
      <c r="BF25" s="699"/>
      <c r="BG25" s="621" t="s">
        <v>241</v>
      </c>
      <c r="BH25" s="622"/>
      <c r="BI25" s="622"/>
      <c r="BJ25" s="622"/>
      <c r="BK25" s="622"/>
      <c r="BL25" s="622"/>
      <c r="BM25" s="622"/>
      <c r="BN25" s="623"/>
      <c r="BO25" s="659" t="s">
        <v>190</v>
      </c>
      <c r="BP25" s="659"/>
      <c r="BQ25" s="659"/>
      <c r="BR25" s="659"/>
      <c r="BS25" s="660" t="s">
        <v>241</v>
      </c>
      <c r="BT25" s="660"/>
      <c r="BU25" s="660"/>
      <c r="BV25" s="660"/>
      <c r="BW25" s="660"/>
      <c r="BX25" s="660"/>
      <c r="BY25" s="660"/>
      <c r="BZ25" s="660"/>
      <c r="CA25" s="660"/>
      <c r="CB25" s="700"/>
      <c r="CD25" s="618" t="s">
        <v>301</v>
      </c>
      <c r="CE25" s="619"/>
      <c r="CF25" s="619"/>
      <c r="CG25" s="619"/>
      <c r="CH25" s="619"/>
      <c r="CI25" s="619"/>
      <c r="CJ25" s="619"/>
      <c r="CK25" s="619"/>
      <c r="CL25" s="619"/>
      <c r="CM25" s="619"/>
      <c r="CN25" s="619"/>
      <c r="CO25" s="619"/>
      <c r="CP25" s="619"/>
      <c r="CQ25" s="620"/>
      <c r="CR25" s="621">
        <v>9425529</v>
      </c>
      <c r="CS25" s="634"/>
      <c r="CT25" s="634"/>
      <c r="CU25" s="634"/>
      <c r="CV25" s="634"/>
      <c r="CW25" s="634"/>
      <c r="CX25" s="634"/>
      <c r="CY25" s="635"/>
      <c r="CZ25" s="624">
        <v>15.5</v>
      </c>
      <c r="DA25" s="636"/>
      <c r="DB25" s="636"/>
      <c r="DC25" s="637"/>
      <c r="DD25" s="627">
        <v>8427386</v>
      </c>
      <c r="DE25" s="634"/>
      <c r="DF25" s="634"/>
      <c r="DG25" s="634"/>
      <c r="DH25" s="634"/>
      <c r="DI25" s="634"/>
      <c r="DJ25" s="634"/>
      <c r="DK25" s="635"/>
      <c r="DL25" s="627">
        <v>8322344</v>
      </c>
      <c r="DM25" s="634"/>
      <c r="DN25" s="634"/>
      <c r="DO25" s="634"/>
      <c r="DP25" s="634"/>
      <c r="DQ25" s="634"/>
      <c r="DR25" s="634"/>
      <c r="DS25" s="634"/>
      <c r="DT25" s="634"/>
      <c r="DU25" s="634"/>
      <c r="DV25" s="635"/>
      <c r="DW25" s="624">
        <v>22.5</v>
      </c>
      <c r="DX25" s="636"/>
      <c r="DY25" s="636"/>
      <c r="DZ25" s="636"/>
      <c r="EA25" s="636"/>
      <c r="EB25" s="636"/>
      <c r="EC25" s="648"/>
    </row>
    <row r="26" spans="2:133" ht="11.25" customHeight="1" x14ac:dyDescent="0.15">
      <c r="B26" s="618" t="s">
        <v>302</v>
      </c>
      <c r="C26" s="619"/>
      <c r="D26" s="619"/>
      <c r="E26" s="619"/>
      <c r="F26" s="619"/>
      <c r="G26" s="619"/>
      <c r="H26" s="619"/>
      <c r="I26" s="619"/>
      <c r="J26" s="619"/>
      <c r="K26" s="619"/>
      <c r="L26" s="619"/>
      <c r="M26" s="619"/>
      <c r="N26" s="619"/>
      <c r="O26" s="619"/>
      <c r="P26" s="619"/>
      <c r="Q26" s="620"/>
      <c r="R26" s="621">
        <v>21571</v>
      </c>
      <c r="S26" s="622"/>
      <c r="T26" s="622"/>
      <c r="U26" s="622"/>
      <c r="V26" s="622"/>
      <c r="W26" s="622"/>
      <c r="X26" s="622"/>
      <c r="Y26" s="623"/>
      <c r="Z26" s="659">
        <v>0</v>
      </c>
      <c r="AA26" s="659"/>
      <c r="AB26" s="659"/>
      <c r="AC26" s="659"/>
      <c r="AD26" s="660">
        <v>21571</v>
      </c>
      <c r="AE26" s="660"/>
      <c r="AF26" s="660"/>
      <c r="AG26" s="660"/>
      <c r="AH26" s="660"/>
      <c r="AI26" s="660"/>
      <c r="AJ26" s="660"/>
      <c r="AK26" s="660"/>
      <c r="AL26" s="624">
        <v>0.1</v>
      </c>
      <c r="AM26" s="625"/>
      <c r="AN26" s="625"/>
      <c r="AO26" s="661"/>
      <c r="AP26" s="618" t="s">
        <v>303</v>
      </c>
      <c r="AQ26" s="698"/>
      <c r="AR26" s="698"/>
      <c r="AS26" s="698"/>
      <c r="AT26" s="698"/>
      <c r="AU26" s="698"/>
      <c r="AV26" s="698"/>
      <c r="AW26" s="698"/>
      <c r="AX26" s="698"/>
      <c r="AY26" s="698"/>
      <c r="AZ26" s="698"/>
      <c r="BA26" s="698"/>
      <c r="BB26" s="698"/>
      <c r="BC26" s="698"/>
      <c r="BD26" s="698"/>
      <c r="BE26" s="698"/>
      <c r="BF26" s="699"/>
      <c r="BG26" s="621" t="s">
        <v>241</v>
      </c>
      <c r="BH26" s="622"/>
      <c r="BI26" s="622"/>
      <c r="BJ26" s="622"/>
      <c r="BK26" s="622"/>
      <c r="BL26" s="622"/>
      <c r="BM26" s="622"/>
      <c r="BN26" s="623"/>
      <c r="BO26" s="659" t="s">
        <v>190</v>
      </c>
      <c r="BP26" s="659"/>
      <c r="BQ26" s="659"/>
      <c r="BR26" s="659"/>
      <c r="BS26" s="660" t="s">
        <v>190</v>
      </c>
      <c r="BT26" s="660"/>
      <c r="BU26" s="660"/>
      <c r="BV26" s="660"/>
      <c r="BW26" s="660"/>
      <c r="BX26" s="660"/>
      <c r="BY26" s="660"/>
      <c r="BZ26" s="660"/>
      <c r="CA26" s="660"/>
      <c r="CB26" s="700"/>
      <c r="CD26" s="618" t="s">
        <v>304</v>
      </c>
      <c r="CE26" s="619"/>
      <c r="CF26" s="619"/>
      <c r="CG26" s="619"/>
      <c r="CH26" s="619"/>
      <c r="CI26" s="619"/>
      <c r="CJ26" s="619"/>
      <c r="CK26" s="619"/>
      <c r="CL26" s="619"/>
      <c r="CM26" s="619"/>
      <c r="CN26" s="619"/>
      <c r="CO26" s="619"/>
      <c r="CP26" s="619"/>
      <c r="CQ26" s="620"/>
      <c r="CR26" s="621">
        <v>5586740</v>
      </c>
      <c r="CS26" s="622"/>
      <c r="CT26" s="622"/>
      <c r="CU26" s="622"/>
      <c r="CV26" s="622"/>
      <c r="CW26" s="622"/>
      <c r="CX26" s="622"/>
      <c r="CY26" s="623"/>
      <c r="CZ26" s="624">
        <v>9.1999999999999993</v>
      </c>
      <c r="DA26" s="636"/>
      <c r="DB26" s="636"/>
      <c r="DC26" s="637"/>
      <c r="DD26" s="627">
        <v>5047755</v>
      </c>
      <c r="DE26" s="622"/>
      <c r="DF26" s="622"/>
      <c r="DG26" s="622"/>
      <c r="DH26" s="622"/>
      <c r="DI26" s="622"/>
      <c r="DJ26" s="622"/>
      <c r="DK26" s="623"/>
      <c r="DL26" s="627" t="s">
        <v>190</v>
      </c>
      <c r="DM26" s="622"/>
      <c r="DN26" s="622"/>
      <c r="DO26" s="622"/>
      <c r="DP26" s="622"/>
      <c r="DQ26" s="622"/>
      <c r="DR26" s="622"/>
      <c r="DS26" s="622"/>
      <c r="DT26" s="622"/>
      <c r="DU26" s="622"/>
      <c r="DV26" s="623"/>
      <c r="DW26" s="624" t="s">
        <v>241</v>
      </c>
      <c r="DX26" s="636"/>
      <c r="DY26" s="636"/>
      <c r="DZ26" s="636"/>
      <c r="EA26" s="636"/>
      <c r="EB26" s="636"/>
      <c r="EC26" s="648"/>
    </row>
    <row r="27" spans="2:133" ht="11.25" customHeight="1" x14ac:dyDescent="0.15">
      <c r="B27" s="618" t="s">
        <v>305</v>
      </c>
      <c r="C27" s="619"/>
      <c r="D27" s="619"/>
      <c r="E27" s="619"/>
      <c r="F27" s="619"/>
      <c r="G27" s="619"/>
      <c r="H27" s="619"/>
      <c r="I27" s="619"/>
      <c r="J27" s="619"/>
      <c r="K27" s="619"/>
      <c r="L27" s="619"/>
      <c r="M27" s="619"/>
      <c r="N27" s="619"/>
      <c r="O27" s="619"/>
      <c r="P27" s="619"/>
      <c r="Q27" s="620"/>
      <c r="R27" s="621">
        <v>72797</v>
      </c>
      <c r="S27" s="622"/>
      <c r="T27" s="622"/>
      <c r="U27" s="622"/>
      <c r="V27" s="622"/>
      <c r="W27" s="622"/>
      <c r="X27" s="622"/>
      <c r="Y27" s="623"/>
      <c r="Z27" s="659">
        <v>0.1</v>
      </c>
      <c r="AA27" s="659"/>
      <c r="AB27" s="659"/>
      <c r="AC27" s="659"/>
      <c r="AD27" s="660">
        <v>93</v>
      </c>
      <c r="AE27" s="660"/>
      <c r="AF27" s="660"/>
      <c r="AG27" s="660"/>
      <c r="AH27" s="660"/>
      <c r="AI27" s="660"/>
      <c r="AJ27" s="660"/>
      <c r="AK27" s="660"/>
      <c r="AL27" s="624">
        <v>0</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33702069</v>
      </c>
      <c r="BH27" s="622"/>
      <c r="BI27" s="622"/>
      <c r="BJ27" s="622"/>
      <c r="BK27" s="622"/>
      <c r="BL27" s="622"/>
      <c r="BM27" s="622"/>
      <c r="BN27" s="623"/>
      <c r="BO27" s="659">
        <v>100</v>
      </c>
      <c r="BP27" s="659"/>
      <c r="BQ27" s="659"/>
      <c r="BR27" s="659"/>
      <c r="BS27" s="660">
        <v>890774</v>
      </c>
      <c r="BT27" s="660"/>
      <c r="BU27" s="660"/>
      <c r="BV27" s="660"/>
      <c r="BW27" s="660"/>
      <c r="BX27" s="660"/>
      <c r="BY27" s="660"/>
      <c r="BZ27" s="660"/>
      <c r="CA27" s="660"/>
      <c r="CB27" s="700"/>
      <c r="CD27" s="618" t="s">
        <v>307</v>
      </c>
      <c r="CE27" s="619"/>
      <c r="CF27" s="619"/>
      <c r="CG27" s="619"/>
      <c r="CH27" s="619"/>
      <c r="CI27" s="619"/>
      <c r="CJ27" s="619"/>
      <c r="CK27" s="619"/>
      <c r="CL27" s="619"/>
      <c r="CM27" s="619"/>
      <c r="CN27" s="619"/>
      <c r="CO27" s="619"/>
      <c r="CP27" s="619"/>
      <c r="CQ27" s="620"/>
      <c r="CR27" s="621">
        <v>15242584</v>
      </c>
      <c r="CS27" s="634"/>
      <c r="CT27" s="634"/>
      <c r="CU27" s="634"/>
      <c r="CV27" s="634"/>
      <c r="CW27" s="634"/>
      <c r="CX27" s="634"/>
      <c r="CY27" s="635"/>
      <c r="CZ27" s="624">
        <v>25</v>
      </c>
      <c r="DA27" s="636"/>
      <c r="DB27" s="636"/>
      <c r="DC27" s="637"/>
      <c r="DD27" s="627">
        <v>5455643</v>
      </c>
      <c r="DE27" s="634"/>
      <c r="DF27" s="634"/>
      <c r="DG27" s="634"/>
      <c r="DH27" s="634"/>
      <c r="DI27" s="634"/>
      <c r="DJ27" s="634"/>
      <c r="DK27" s="635"/>
      <c r="DL27" s="627">
        <v>5081827</v>
      </c>
      <c r="DM27" s="634"/>
      <c r="DN27" s="634"/>
      <c r="DO27" s="634"/>
      <c r="DP27" s="634"/>
      <c r="DQ27" s="634"/>
      <c r="DR27" s="634"/>
      <c r="DS27" s="634"/>
      <c r="DT27" s="634"/>
      <c r="DU27" s="634"/>
      <c r="DV27" s="635"/>
      <c r="DW27" s="624">
        <v>13.8</v>
      </c>
      <c r="DX27" s="636"/>
      <c r="DY27" s="636"/>
      <c r="DZ27" s="636"/>
      <c r="EA27" s="636"/>
      <c r="EB27" s="636"/>
      <c r="EC27" s="648"/>
    </row>
    <row r="28" spans="2:133" ht="11.25" customHeight="1" x14ac:dyDescent="0.15">
      <c r="B28" s="618" t="s">
        <v>308</v>
      </c>
      <c r="C28" s="619"/>
      <c r="D28" s="619"/>
      <c r="E28" s="619"/>
      <c r="F28" s="619"/>
      <c r="G28" s="619"/>
      <c r="H28" s="619"/>
      <c r="I28" s="619"/>
      <c r="J28" s="619"/>
      <c r="K28" s="619"/>
      <c r="L28" s="619"/>
      <c r="M28" s="619"/>
      <c r="N28" s="619"/>
      <c r="O28" s="619"/>
      <c r="P28" s="619"/>
      <c r="Q28" s="620"/>
      <c r="R28" s="621">
        <v>584918</v>
      </c>
      <c r="S28" s="622"/>
      <c r="T28" s="622"/>
      <c r="U28" s="622"/>
      <c r="V28" s="622"/>
      <c r="W28" s="622"/>
      <c r="X28" s="622"/>
      <c r="Y28" s="623"/>
      <c r="Z28" s="659">
        <v>0.9</v>
      </c>
      <c r="AA28" s="659"/>
      <c r="AB28" s="659"/>
      <c r="AC28" s="659"/>
      <c r="AD28" s="660">
        <v>153350</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1320134</v>
      </c>
      <c r="CS28" s="622"/>
      <c r="CT28" s="622"/>
      <c r="CU28" s="622"/>
      <c r="CV28" s="622"/>
      <c r="CW28" s="622"/>
      <c r="CX28" s="622"/>
      <c r="CY28" s="623"/>
      <c r="CZ28" s="624">
        <v>2.2000000000000002</v>
      </c>
      <c r="DA28" s="636"/>
      <c r="DB28" s="636"/>
      <c r="DC28" s="637"/>
      <c r="DD28" s="627">
        <v>1305513</v>
      </c>
      <c r="DE28" s="622"/>
      <c r="DF28" s="622"/>
      <c r="DG28" s="622"/>
      <c r="DH28" s="622"/>
      <c r="DI28" s="622"/>
      <c r="DJ28" s="622"/>
      <c r="DK28" s="623"/>
      <c r="DL28" s="627">
        <v>1305513</v>
      </c>
      <c r="DM28" s="622"/>
      <c r="DN28" s="622"/>
      <c r="DO28" s="622"/>
      <c r="DP28" s="622"/>
      <c r="DQ28" s="622"/>
      <c r="DR28" s="622"/>
      <c r="DS28" s="622"/>
      <c r="DT28" s="622"/>
      <c r="DU28" s="622"/>
      <c r="DV28" s="623"/>
      <c r="DW28" s="624">
        <v>3.5</v>
      </c>
      <c r="DX28" s="636"/>
      <c r="DY28" s="636"/>
      <c r="DZ28" s="636"/>
      <c r="EA28" s="636"/>
      <c r="EB28" s="636"/>
      <c r="EC28" s="648"/>
    </row>
    <row r="29" spans="2:133" ht="11.25" customHeight="1" x14ac:dyDescent="0.15">
      <c r="B29" s="618" t="s">
        <v>310</v>
      </c>
      <c r="C29" s="619"/>
      <c r="D29" s="619"/>
      <c r="E29" s="619"/>
      <c r="F29" s="619"/>
      <c r="G29" s="619"/>
      <c r="H29" s="619"/>
      <c r="I29" s="619"/>
      <c r="J29" s="619"/>
      <c r="K29" s="619"/>
      <c r="L29" s="619"/>
      <c r="M29" s="619"/>
      <c r="N29" s="619"/>
      <c r="O29" s="619"/>
      <c r="P29" s="619"/>
      <c r="Q29" s="620"/>
      <c r="R29" s="621">
        <v>154899</v>
      </c>
      <c r="S29" s="622"/>
      <c r="T29" s="622"/>
      <c r="U29" s="622"/>
      <c r="V29" s="622"/>
      <c r="W29" s="622"/>
      <c r="X29" s="622"/>
      <c r="Y29" s="623"/>
      <c r="Z29" s="659">
        <v>0.2</v>
      </c>
      <c r="AA29" s="659"/>
      <c r="AB29" s="659"/>
      <c r="AC29" s="659"/>
      <c r="AD29" s="660" t="s">
        <v>241</v>
      </c>
      <c r="AE29" s="660"/>
      <c r="AF29" s="660"/>
      <c r="AG29" s="660"/>
      <c r="AH29" s="660"/>
      <c r="AI29" s="660"/>
      <c r="AJ29" s="660"/>
      <c r="AK29" s="660"/>
      <c r="AL29" s="624" t="s">
        <v>241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311</v>
      </c>
      <c r="CE29" s="641"/>
      <c r="CF29" s="618" t="s">
        <v>312</v>
      </c>
      <c r="CG29" s="619"/>
      <c r="CH29" s="619"/>
      <c r="CI29" s="619"/>
      <c r="CJ29" s="619"/>
      <c r="CK29" s="619"/>
      <c r="CL29" s="619"/>
      <c r="CM29" s="619"/>
      <c r="CN29" s="619"/>
      <c r="CO29" s="619"/>
      <c r="CP29" s="619"/>
      <c r="CQ29" s="620"/>
      <c r="CR29" s="621">
        <v>1320134</v>
      </c>
      <c r="CS29" s="634"/>
      <c r="CT29" s="634"/>
      <c r="CU29" s="634"/>
      <c r="CV29" s="634"/>
      <c r="CW29" s="634"/>
      <c r="CX29" s="634"/>
      <c r="CY29" s="635"/>
      <c r="CZ29" s="624">
        <v>2.2000000000000002</v>
      </c>
      <c r="DA29" s="636"/>
      <c r="DB29" s="636"/>
      <c r="DC29" s="637"/>
      <c r="DD29" s="627">
        <v>1305513</v>
      </c>
      <c r="DE29" s="634"/>
      <c r="DF29" s="634"/>
      <c r="DG29" s="634"/>
      <c r="DH29" s="634"/>
      <c r="DI29" s="634"/>
      <c r="DJ29" s="634"/>
      <c r="DK29" s="635"/>
      <c r="DL29" s="627">
        <v>1305513</v>
      </c>
      <c r="DM29" s="634"/>
      <c r="DN29" s="634"/>
      <c r="DO29" s="634"/>
      <c r="DP29" s="634"/>
      <c r="DQ29" s="634"/>
      <c r="DR29" s="634"/>
      <c r="DS29" s="634"/>
      <c r="DT29" s="634"/>
      <c r="DU29" s="634"/>
      <c r="DV29" s="635"/>
      <c r="DW29" s="624">
        <v>3.5</v>
      </c>
      <c r="DX29" s="636"/>
      <c r="DY29" s="636"/>
      <c r="DZ29" s="636"/>
      <c r="EA29" s="636"/>
      <c r="EB29" s="636"/>
      <c r="EC29" s="648"/>
    </row>
    <row r="30" spans="2:133" ht="11.25" customHeight="1" x14ac:dyDescent="0.15">
      <c r="B30" s="618" t="s">
        <v>313</v>
      </c>
      <c r="C30" s="619"/>
      <c r="D30" s="619"/>
      <c r="E30" s="619"/>
      <c r="F30" s="619"/>
      <c r="G30" s="619"/>
      <c r="H30" s="619"/>
      <c r="I30" s="619"/>
      <c r="J30" s="619"/>
      <c r="K30" s="619"/>
      <c r="L30" s="619"/>
      <c r="M30" s="619"/>
      <c r="N30" s="619"/>
      <c r="O30" s="619"/>
      <c r="P30" s="619"/>
      <c r="Q30" s="620"/>
      <c r="R30" s="621">
        <v>9689043</v>
      </c>
      <c r="S30" s="622"/>
      <c r="T30" s="622"/>
      <c r="U30" s="622"/>
      <c r="V30" s="622"/>
      <c r="W30" s="622"/>
      <c r="X30" s="622"/>
      <c r="Y30" s="623"/>
      <c r="Z30" s="659">
        <v>15.2</v>
      </c>
      <c r="AA30" s="659"/>
      <c r="AB30" s="659"/>
      <c r="AC30" s="659"/>
      <c r="AD30" s="660" t="s">
        <v>241</v>
      </c>
      <c r="AE30" s="660"/>
      <c r="AF30" s="660"/>
      <c r="AG30" s="660"/>
      <c r="AH30" s="660"/>
      <c r="AI30" s="660"/>
      <c r="AJ30" s="660"/>
      <c r="AK30" s="660"/>
      <c r="AL30" s="624" t="s">
        <v>241</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314</v>
      </c>
      <c r="BH30" s="691"/>
      <c r="BI30" s="691"/>
      <c r="BJ30" s="691"/>
      <c r="BK30" s="691"/>
      <c r="BL30" s="691"/>
      <c r="BM30" s="691"/>
      <c r="BN30" s="691"/>
      <c r="BO30" s="691"/>
      <c r="BP30" s="691"/>
      <c r="BQ30" s="692"/>
      <c r="BR30" s="673" t="s">
        <v>315</v>
      </c>
      <c r="BS30" s="691"/>
      <c r="BT30" s="691"/>
      <c r="BU30" s="691"/>
      <c r="BV30" s="691"/>
      <c r="BW30" s="691"/>
      <c r="BX30" s="691"/>
      <c r="BY30" s="691"/>
      <c r="BZ30" s="691"/>
      <c r="CA30" s="691"/>
      <c r="CB30" s="692"/>
      <c r="CD30" s="642"/>
      <c r="CE30" s="643"/>
      <c r="CF30" s="618" t="s">
        <v>316</v>
      </c>
      <c r="CG30" s="619"/>
      <c r="CH30" s="619"/>
      <c r="CI30" s="619"/>
      <c r="CJ30" s="619"/>
      <c r="CK30" s="619"/>
      <c r="CL30" s="619"/>
      <c r="CM30" s="619"/>
      <c r="CN30" s="619"/>
      <c r="CO30" s="619"/>
      <c r="CP30" s="619"/>
      <c r="CQ30" s="620"/>
      <c r="CR30" s="621">
        <v>1285708</v>
      </c>
      <c r="CS30" s="622"/>
      <c r="CT30" s="622"/>
      <c r="CU30" s="622"/>
      <c r="CV30" s="622"/>
      <c r="CW30" s="622"/>
      <c r="CX30" s="622"/>
      <c r="CY30" s="623"/>
      <c r="CZ30" s="624">
        <v>2.1</v>
      </c>
      <c r="DA30" s="636"/>
      <c r="DB30" s="636"/>
      <c r="DC30" s="637"/>
      <c r="DD30" s="627">
        <v>1271087</v>
      </c>
      <c r="DE30" s="622"/>
      <c r="DF30" s="622"/>
      <c r="DG30" s="622"/>
      <c r="DH30" s="622"/>
      <c r="DI30" s="622"/>
      <c r="DJ30" s="622"/>
      <c r="DK30" s="623"/>
      <c r="DL30" s="627">
        <v>1271087</v>
      </c>
      <c r="DM30" s="622"/>
      <c r="DN30" s="622"/>
      <c r="DO30" s="622"/>
      <c r="DP30" s="622"/>
      <c r="DQ30" s="622"/>
      <c r="DR30" s="622"/>
      <c r="DS30" s="622"/>
      <c r="DT30" s="622"/>
      <c r="DU30" s="622"/>
      <c r="DV30" s="623"/>
      <c r="DW30" s="624">
        <v>3.4</v>
      </c>
      <c r="DX30" s="636"/>
      <c r="DY30" s="636"/>
      <c r="DZ30" s="636"/>
      <c r="EA30" s="636"/>
      <c r="EB30" s="636"/>
      <c r="EC30" s="648"/>
    </row>
    <row r="31" spans="2:133" ht="11.25" customHeight="1" x14ac:dyDescent="0.15">
      <c r="B31" s="688" t="s">
        <v>317</v>
      </c>
      <c r="C31" s="689"/>
      <c r="D31" s="689"/>
      <c r="E31" s="689"/>
      <c r="F31" s="689"/>
      <c r="G31" s="689"/>
      <c r="H31" s="689"/>
      <c r="I31" s="689"/>
      <c r="J31" s="689"/>
      <c r="K31" s="689"/>
      <c r="L31" s="689"/>
      <c r="M31" s="689"/>
      <c r="N31" s="689"/>
      <c r="O31" s="689"/>
      <c r="P31" s="689"/>
      <c r="Q31" s="690"/>
      <c r="R31" s="621">
        <v>43519</v>
      </c>
      <c r="S31" s="622"/>
      <c r="T31" s="622"/>
      <c r="U31" s="622"/>
      <c r="V31" s="622"/>
      <c r="W31" s="622"/>
      <c r="X31" s="622"/>
      <c r="Y31" s="623"/>
      <c r="Z31" s="659">
        <v>0.1</v>
      </c>
      <c r="AA31" s="659"/>
      <c r="AB31" s="659"/>
      <c r="AC31" s="659"/>
      <c r="AD31" s="660">
        <v>43519</v>
      </c>
      <c r="AE31" s="660"/>
      <c r="AF31" s="660"/>
      <c r="AG31" s="660"/>
      <c r="AH31" s="660"/>
      <c r="AI31" s="660"/>
      <c r="AJ31" s="660"/>
      <c r="AK31" s="660"/>
      <c r="AL31" s="624">
        <v>0.1</v>
      </c>
      <c r="AM31" s="625"/>
      <c r="AN31" s="625"/>
      <c r="AO31" s="661"/>
      <c r="AP31" s="693" t="s">
        <v>318</v>
      </c>
      <c r="AQ31" s="694"/>
      <c r="AR31" s="694"/>
      <c r="AS31" s="694"/>
      <c r="AT31" s="695" t="s">
        <v>319</v>
      </c>
      <c r="AU31" s="218"/>
      <c r="AV31" s="218"/>
      <c r="AW31" s="218"/>
      <c r="AX31" s="679" t="s">
        <v>193</v>
      </c>
      <c r="AY31" s="680"/>
      <c r="AZ31" s="680"/>
      <c r="BA31" s="680"/>
      <c r="BB31" s="680"/>
      <c r="BC31" s="680"/>
      <c r="BD31" s="680"/>
      <c r="BE31" s="680"/>
      <c r="BF31" s="681"/>
      <c r="BG31" s="683">
        <v>99.3</v>
      </c>
      <c r="BH31" s="684"/>
      <c r="BI31" s="684"/>
      <c r="BJ31" s="684"/>
      <c r="BK31" s="684"/>
      <c r="BL31" s="684"/>
      <c r="BM31" s="685">
        <v>97.3</v>
      </c>
      <c r="BN31" s="684"/>
      <c r="BO31" s="684"/>
      <c r="BP31" s="684"/>
      <c r="BQ31" s="686"/>
      <c r="BR31" s="683">
        <v>99.3</v>
      </c>
      <c r="BS31" s="684"/>
      <c r="BT31" s="684"/>
      <c r="BU31" s="684"/>
      <c r="BV31" s="684"/>
      <c r="BW31" s="684"/>
      <c r="BX31" s="685">
        <v>96.7</v>
      </c>
      <c r="BY31" s="684"/>
      <c r="BZ31" s="684"/>
      <c r="CA31" s="684"/>
      <c r="CB31" s="686"/>
      <c r="CD31" s="642"/>
      <c r="CE31" s="643"/>
      <c r="CF31" s="618" t="s">
        <v>320</v>
      </c>
      <c r="CG31" s="619"/>
      <c r="CH31" s="619"/>
      <c r="CI31" s="619"/>
      <c r="CJ31" s="619"/>
      <c r="CK31" s="619"/>
      <c r="CL31" s="619"/>
      <c r="CM31" s="619"/>
      <c r="CN31" s="619"/>
      <c r="CO31" s="619"/>
      <c r="CP31" s="619"/>
      <c r="CQ31" s="620"/>
      <c r="CR31" s="621">
        <v>34426</v>
      </c>
      <c r="CS31" s="634"/>
      <c r="CT31" s="634"/>
      <c r="CU31" s="634"/>
      <c r="CV31" s="634"/>
      <c r="CW31" s="634"/>
      <c r="CX31" s="634"/>
      <c r="CY31" s="635"/>
      <c r="CZ31" s="624">
        <v>0.1</v>
      </c>
      <c r="DA31" s="636"/>
      <c r="DB31" s="636"/>
      <c r="DC31" s="637"/>
      <c r="DD31" s="627">
        <v>34426</v>
      </c>
      <c r="DE31" s="634"/>
      <c r="DF31" s="634"/>
      <c r="DG31" s="634"/>
      <c r="DH31" s="634"/>
      <c r="DI31" s="634"/>
      <c r="DJ31" s="634"/>
      <c r="DK31" s="635"/>
      <c r="DL31" s="627">
        <v>34426</v>
      </c>
      <c r="DM31" s="634"/>
      <c r="DN31" s="634"/>
      <c r="DO31" s="634"/>
      <c r="DP31" s="634"/>
      <c r="DQ31" s="634"/>
      <c r="DR31" s="634"/>
      <c r="DS31" s="634"/>
      <c r="DT31" s="634"/>
      <c r="DU31" s="634"/>
      <c r="DV31" s="635"/>
      <c r="DW31" s="624">
        <v>0.1</v>
      </c>
      <c r="DX31" s="636"/>
      <c r="DY31" s="636"/>
      <c r="DZ31" s="636"/>
      <c r="EA31" s="636"/>
      <c r="EB31" s="636"/>
      <c r="EC31" s="648"/>
    </row>
    <row r="32" spans="2:133" ht="11.25" customHeight="1" x14ac:dyDescent="0.15">
      <c r="B32" s="618" t="s">
        <v>321</v>
      </c>
      <c r="C32" s="619"/>
      <c r="D32" s="619"/>
      <c r="E32" s="619"/>
      <c r="F32" s="619"/>
      <c r="G32" s="619"/>
      <c r="H32" s="619"/>
      <c r="I32" s="619"/>
      <c r="J32" s="619"/>
      <c r="K32" s="619"/>
      <c r="L32" s="619"/>
      <c r="M32" s="619"/>
      <c r="N32" s="619"/>
      <c r="O32" s="619"/>
      <c r="P32" s="619"/>
      <c r="Q32" s="620"/>
      <c r="R32" s="621">
        <v>3856844</v>
      </c>
      <c r="S32" s="622"/>
      <c r="T32" s="622"/>
      <c r="U32" s="622"/>
      <c r="V32" s="622"/>
      <c r="W32" s="622"/>
      <c r="X32" s="622"/>
      <c r="Y32" s="623"/>
      <c r="Z32" s="659">
        <v>6</v>
      </c>
      <c r="AA32" s="659"/>
      <c r="AB32" s="659"/>
      <c r="AC32" s="659"/>
      <c r="AD32" s="660" t="s">
        <v>241</v>
      </c>
      <c r="AE32" s="660"/>
      <c r="AF32" s="660"/>
      <c r="AG32" s="660"/>
      <c r="AH32" s="660"/>
      <c r="AI32" s="660"/>
      <c r="AJ32" s="660"/>
      <c r="AK32" s="660"/>
      <c r="AL32" s="624" t="s">
        <v>190</v>
      </c>
      <c r="AM32" s="625"/>
      <c r="AN32" s="625"/>
      <c r="AO32" s="661"/>
      <c r="AP32" s="662"/>
      <c r="AQ32" s="663"/>
      <c r="AR32" s="663"/>
      <c r="AS32" s="663"/>
      <c r="AT32" s="696"/>
      <c r="AU32" s="214" t="s">
        <v>322</v>
      </c>
      <c r="AX32" s="618" t="s">
        <v>323</v>
      </c>
      <c r="AY32" s="619"/>
      <c r="AZ32" s="619"/>
      <c r="BA32" s="619"/>
      <c r="BB32" s="619"/>
      <c r="BC32" s="619"/>
      <c r="BD32" s="619"/>
      <c r="BE32" s="619"/>
      <c r="BF32" s="620"/>
      <c r="BG32" s="687">
        <v>98.8</v>
      </c>
      <c r="BH32" s="634"/>
      <c r="BI32" s="634"/>
      <c r="BJ32" s="634"/>
      <c r="BK32" s="634"/>
      <c r="BL32" s="634"/>
      <c r="BM32" s="625">
        <v>95.9</v>
      </c>
      <c r="BN32" s="634"/>
      <c r="BO32" s="634"/>
      <c r="BP32" s="634"/>
      <c r="BQ32" s="657"/>
      <c r="BR32" s="687">
        <v>98.9</v>
      </c>
      <c r="BS32" s="634"/>
      <c r="BT32" s="634"/>
      <c r="BU32" s="634"/>
      <c r="BV32" s="634"/>
      <c r="BW32" s="634"/>
      <c r="BX32" s="625">
        <v>94.9</v>
      </c>
      <c r="BY32" s="634"/>
      <c r="BZ32" s="634"/>
      <c r="CA32" s="634"/>
      <c r="CB32" s="657"/>
      <c r="CD32" s="644"/>
      <c r="CE32" s="645"/>
      <c r="CF32" s="618" t="s">
        <v>324</v>
      </c>
      <c r="CG32" s="619"/>
      <c r="CH32" s="619"/>
      <c r="CI32" s="619"/>
      <c r="CJ32" s="619"/>
      <c r="CK32" s="619"/>
      <c r="CL32" s="619"/>
      <c r="CM32" s="619"/>
      <c r="CN32" s="619"/>
      <c r="CO32" s="619"/>
      <c r="CP32" s="619"/>
      <c r="CQ32" s="620"/>
      <c r="CR32" s="621" t="s">
        <v>190</v>
      </c>
      <c r="CS32" s="622"/>
      <c r="CT32" s="622"/>
      <c r="CU32" s="622"/>
      <c r="CV32" s="622"/>
      <c r="CW32" s="622"/>
      <c r="CX32" s="622"/>
      <c r="CY32" s="623"/>
      <c r="CZ32" s="624" t="s">
        <v>241</v>
      </c>
      <c r="DA32" s="636"/>
      <c r="DB32" s="636"/>
      <c r="DC32" s="637"/>
      <c r="DD32" s="627" t="s">
        <v>190</v>
      </c>
      <c r="DE32" s="622"/>
      <c r="DF32" s="622"/>
      <c r="DG32" s="622"/>
      <c r="DH32" s="622"/>
      <c r="DI32" s="622"/>
      <c r="DJ32" s="622"/>
      <c r="DK32" s="623"/>
      <c r="DL32" s="627" t="s">
        <v>190</v>
      </c>
      <c r="DM32" s="622"/>
      <c r="DN32" s="622"/>
      <c r="DO32" s="622"/>
      <c r="DP32" s="622"/>
      <c r="DQ32" s="622"/>
      <c r="DR32" s="622"/>
      <c r="DS32" s="622"/>
      <c r="DT32" s="622"/>
      <c r="DU32" s="622"/>
      <c r="DV32" s="623"/>
      <c r="DW32" s="624" t="s">
        <v>241</v>
      </c>
      <c r="DX32" s="636"/>
      <c r="DY32" s="636"/>
      <c r="DZ32" s="636"/>
      <c r="EA32" s="636"/>
      <c r="EB32" s="636"/>
      <c r="EC32" s="648"/>
    </row>
    <row r="33" spans="2:133" ht="11.25" customHeight="1" x14ac:dyDescent="0.15">
      <c r="B33" s="618" t="s">
        <v>325</v>
      </c>
      <c r="C33" s="619"/>
      <c r="D33" s="619"/>
      <c r="E33" s="619"/>
      <c r="F33" s="619"/>
      <c r="G33" s="619"/>
      <c r="H33" s="619"/>
      <c r="I33" s="619"/>
      <c r="J33" s="619"/>
      <c r="K33" s="619"/>
      <c r="L33" s="619"/>
      <c r="M33" s="619"/>
      <c r="N33" s="619"/>
      <c r="O33" s="619"/>
      <c r="P33" s="619"/>
      <c r="Q33" s="620"/>
      <c r="R33" s="621">
        <v>140565</v>
      </c>
      <c r="S33" s="622"/>
      <c r="T33" s="622"/>
      <c r="U33" s="622"/>
      <c r="V33" s="622"/>
      <c r="W33" s="622"/>
      <c r="X33" s="622"/>
      <c r="Y33" s="623"/>
      <c r="Z33" s="659">
        <v>0.2</v>
      </c>
      <c r="AA33" s="659"/>
      <c r="AB33" s="659"/>
      <c r="AC33" s="659"/>
      <c r="AD33" s="660">
        <v>73419</v>
      </c>
      <c r="AE33" s="660"/>
      <c r="AF33" s="660"/>
      <c r="AG33" s="660"/>
      <c r="AH33" s="660"/>
      <c r="AI33" s="660"/>
      <c r="AJ33" s="660"/>
      <c r="AK33" s="660"/>
      <c r="AL33" s="624">
        <v>0.2</v>
      </c>
      <c r="AM33" s="625"/>
      <c r="AN33" s="625"/>
      <c r="AO33" s="661"/>
      <c r="AP33" s="664"/>
      <c r="AQ33" s="665"/>
      <c r="AR33" s="665"/>
      <c r="AS33" s="665"/>
      <c r="AT33" s="697"/>
      <c r="AU33" s="219"/>
      <c r="AV33" s="219"/>
      <c r="AW33" s="219"/>
      <c r="AX33" s="602" t="s">
        <v>326</v>
      </c>
      <c r="AY33" s="603"/>
      <c r="AZ33" s="603"/>
      <c r="BA33" s="603"/>
      <c r="BB33" s="603"/>
      <c r="BC33" s="603"/>
      <c r="BD33" s="603"/>
      <c r="BE33" s="603"/>
      <c r="BF33" s="604"/>
      <c r="BG33" s="682">
        <v>99.6</v>
      </c>
      <c r="BH33" s="606"/>
      <c r="BI33" s="606"/>
      <c r="BJ33" s="606"/>
      <c r="BK33" s="606"/>
      <c r="BL33" s="606"/>
      <c r="BM33" s="652">
        <v>98.3</v>
      </c>
      <c r="BN33" s="606"/>
      <c r="BO33" s="606"/>
      <c r="BP33" s="606"/>
      <c r="BQ33" s="669"/>
      <c r="BR33" s="682">
        <v>99.5</v>
      </c>
      <c r="BS33" s="606"/>
      <c r="BT33" s="606"/>
      <c r="BU33" s="606"/>
      <c r="BV33" s="606"/>
      <c r="BW33" s="606"/>
      <c r="BX33" s="652">
        <v>98</v>
      </c>
      <c r="BY33" s="606"/>
      <c r="BZ33" s="606"/>
      <c r="CA33" s="606"/>
      <c r="CB33" s="669"/>
      <c r="CD33" s="618" t="s">
        <v>327</v>
      </c>
      <c r="CE33" s="619"/>
      <c r="CF33" s="619"/>
      <c r="CG33" s="619"/>
      <c r="CH33" s="619"/>
      <c r="CI33" s="619"/>
      <c r="CJ33" s="619"/>
      <c r="CK33" s="619"/>
      <c r="CL33" s="619"/>
      <c r="CM33" s="619"/>
      <c r="CN33" s="619"/>
      <c r="CO33" s="619"/>
      <c r="CP33" s="619"/>
      <c r="CQ33" s="620"/>
      <c r="CR33" s="621">
        <v>29051369</v>
      </c>
      <c r="CS33" s="634"/>
      <c r="CT33" s="634"/>
      <c r="CU33" s="634"/>
      <c r="CV33" s="634"/>
      <c r="CW33" s="634"/>
      <c r="CX33" s="634"/>
      <c r="CY33" s="635"/>
      <c r="CZ33" s="624">
        <v>47.7</v>
      </c>
      <c r="DA33" s="636"/>
      <c r="DB33" s="636"/>
      <c r="DC33" s="637"/>
      <c r="DD33" s="627">
        <v>23941132</v>
      </c>
      <c r="DE33" s="634"/>
      <c r="DF33" s="634"/>
      <c r="DG33" s="634"/>
      <c r="DH33" s="634"/>
      <c r="DI33" s="634"/>
      <c r="DJ33" s="634"/>
      <c r="DK33" s="635"/>
      <c r="DL33" s="627">
        <v>18357946</v>
      </c>
      <c r="DM33" s="634"/>
      <c r="DN33" s="634"/>
      <c r="DO33" s="634"/>
      <c r="DP33" s="634"/>
      <c r="DQ33" s="634"/>
      <c r="DR33" s="634"/>
      <c r="DS33" s="634"/>
      <c r="DT33" s="634"/>
      <c r="DU33" s="634"/>
      <c r="DV33" s="635"/>
      <c r="DW33" s="624">
        <v>49.7</v>
      </c>
      <c r="DX33" s="636"/>
      <c r="DY33" s="636"/>
      <c r="DZ33" s="636"/>
      <c r="EA33" s="636"/>
      <c r="EB33" s="636"/>
      <c r="EC33" s="648"/>
    </row>
    <row r="34" spans="2:133" ht="11.25" customHeight="1" x14ac:dyDescent="0.15">
      <c r="B34" s="618" t="s">
        <v>328</v>
      </c>
      <c r="C34" s="619"/>
      <c r="D34" s="619"/>
      <c r="E34" s="619"/>
      <c r="F34" s="619"/>
      <c r="G34" s="619"/>
      <c r="H34" s="619"/>
      <c r="I34" s="619"/>
      <c r="J34" s="619"/>
      <c r="K34" s="619"/>
      <c r="L34" s="619"/>
      <c r="M34" s="619"/>
      <c r="N34" s="619"/>
      <c r="O34" s="619"/>
      <c r="P34" s="619"/>
      <c r="Q34" s="620"/>
      <c r="R34" s="621">
        <v>1331665</v>
      </c>
      <c r="S34" s="622"/>
      <c r="T34" s="622"/>
      <c r="U34" s="622"/>
      <c r="V34" s="622"/>
      <c r="W34" s="622"/>
      <c r="X34" s="622"/>
      <c r="Y34" s="623"/>
      <c r="Z34" s="659">
        <v>2.1</v>
      </c>
      <c r="AA34" s="659"/>
      <c r="AB34" s="659"/>
      <c r="AC34" s="659"/>
      <c r="AD34" s="660" t="s">
        <v>241</v>
      </c>
      <c r="AE34" s="660"/>
      <c r="AF34" s="660"/>
      <c r="AG34" s="660"/>
      <c r="AH34" s="660"/>
      <c r="AI34" s="660"/>
      <c r="AJ34" s="660"/>
      <c r="AK34" s="660"/>
      <c r="AL34" s="624" t="s">
        <v>241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12283225</v>
      </c>
      <c r="CS34" s="622"/>
      <c r="CT34" s="622"/>
      <c r="CU34" s="622"/>
      <c r="CV34" s="622"/>
      <c r="CW34" s="622"/>
      <c r="CX34" s="622"/>
      <c r="CY34" s="623"/>
      <c r="CZ34" s="624">
        <v>20.2</v>
      </c>
      <c r="DA34" s="636"/>
      <c r="DB34" s="636"/>
      <c r="DC34" s="637"/>
      <c r="DD34" s="627">
        <v>9731636</v>
      </c>
      <c r="DE34" s="622"/>
      <c r="DF34" s="622"/>
      <c r="DG34" s="622"/>
      <c r="DH34" s="622"/>
      <c r="DI34" s="622"/>
      <c r="DJ34" s="622"/>
      <c r="DK34" s="623"/>
      <c r="DL34" s="627">
        <v>9232102</v>
      </c>
      <c r="DM34" s="622"/>
      <c r="DN34" s="622"/>
      <c r="DO34" s="622"/>
      <c r="DP34" s="622"/>
      <c r="DQ34" s="622"/>
      <c r="DR34" s="622"/>
      <c r="DS34" s="622"/>
      <c r="DT34" s="622"/>
      <c r="DU34" s="622"/>
      <c r="DV34" s="623"/>
      <c r="DW34" s="624">
        <v>25</v>
      </c>
      <c r="DX34" s="636"/>
      <c r="DY34" s="636"/>
      <c r="DZ34" s="636"/>
      <c r="EA34" s="636"/>
      <c r="EB34" s="636"/>
      <c r="EC34" s="648"/>
    </row>
    <row r="35" spans="2:133" ht="11.25" customHeight="1" x14ac:dyDescent="0.15">
      <c r="B35" s="618" t="s">
        <v>330</v>
      </c>
      <c r="C35" s="619"/>
      <c r="D35" s="619"/>
      <c r="E35" s="619"/>
      <c r="F35" s="619"/>
      <c r="G35" s="619"/>
      <c r="H35" s="619"/>
      <c r="I35" s="619"/>
      <c r="J35" s="619"/>
      <c r="K35" s="619"/>
      <c r="L35" s="619"/>
      <c r="M35" s="619"/>
      <c r="N35" s="619"/>
      <c r="O35" s="619"/>
      <c r="P35" s="619"/>
      <c r="Q35" s="620"/>
      <c r="R35" s="621">
        <v>2085686</v>
      </c>
      <c r="S35" s="622"/>
      <c r="T35" s="622"/>
      <c r="U35" s="622"/>
      <c r="V35" s="622"/>
      <c r="W35" s="622"/>
      <c r="X35" s="622"/>
      <c r="Y35" s="623"/>
      <c r="Z35" s="659">
        <v>3.3</v>
      </c>
      <c r="AA35" s="659"/>
      <c r="AB35" s="659"/>
      <c r="AC35" s="659"/>
      <c r="AD35" s="660" t="s">
        <v>241</v>
      </c>
      <c r="AE35" s="660"/>
      <c r="AF35" s="660"/>
      <c r="AG35" s="660"/>
      <c r="AH35" s="660"/>
      <c r="AI35" s="660"/>
      <c r="AJ35" s="660"/>
      <c r="AK35" s="660"/>
      <c r="AL35" s="624" t="s">
        <v>241</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1067686</v>
      </c>
      <c r="CS35" s="634"/>
      <c r="CT35" s="634"/>
      <c r="CU35" s="634"/>
      <c r="CV35" s="634"/>
      <c r="CW35" s="634"/>
      <c r="CX35" s="634"/>
      <c r="CY35" s="635"/>
      <c r="CZ35" s="624">
        <v>1.8</v>
      </c>
      <c r="DA35" s="636"/>
      <c r="DB35" s="636"/>
      <c r="DC35" s="637"/>
      <c r="DD35" s="627">
        <v>884068</v>
      </c>
      <c r="DE35" s="634"/>
      <c r="DF35" s="634"/>
      <c r="DG35" s="634"/>
      <c r="DH35" s="634"/>
      <c r="DI35" s="634"/>
      <c r="DJ35" s="634"/>
      <c r="DK35" s="635"/>
      <c r="DL35" s="627">
        <v>884068</v>
      </c>
      <c r="DM35" s="634"/>
      <c r="DN35" s="634"/>
      <c r="DO35" s="634"/>
      <c r="DP35" s="634"/>
      <c r="DQ35" s="634"/>
      <c r="DR35" s="634"/>
      <c r="DS35" s="634"/>
      <c r="DT35" s="634"/>
      <c r="DU35" s="634"/>
      <c r="DV35" s="635"/>
      <c r="DW35" s="624">
        <v>2.4</v>
      </c>
      <c r="DX35" s="636"/>
      <c r="DY35" s="636"/>
      <c r="DZ35" s="636"/>
      <c r="EA35" s="636"/>
      <c r="EB35" s="636"/>
      <c r="EC35" s="648"/>
    </row>
    <row r="36" spans="2:133" ht="11.25" customHeight="1" x14ac:dyDescent="0.15">
      <c r="B36" s="618" t="s">
        <v>334</v>
      </c>
      <c r="C36" s="619"/>
      <c r="D36" s="619"/>
      <c r="E36" s="619"/>
      <c r="F36" s="619"/>
      <c r="G36" s="619"/>
      <c r="H36" s="619"/>
      <c r="I36" s="619"/>
      <c r="J36" s="619"/>
      <c r="K36" s="619"/>
      <c r="L36" s="619"/>
      <c r="M36" s="619"/>
      <c r="N36" s="619"/>
      <c r="O36" s="619"/>
      <c r="P36" s="619"/>
      <c r="Q36" s="620"/>
      <c r="R36" s="621">
        <v>3286496</v>
      </c>
      <c r="S36" s="622"/>
      <c r="T36" s="622"/>
      <c r="U36" s="622"/>
      <c r="V36" s="622"/>
      <c r="W36" s="622"/>
      <c r="X36" s="622"/>
      <c r="Y36" s="623"/>
      <c r="Z36" s="659">
        <v>5.0999999999999996</v>
      </c>
      <c r="AA36" s="659"/>
      <c r="AB36" s="659"/>
      <c r="AC36" s="659"/>
      <c r="AD36" s="660" t="s">
        <v>241</v>
      </c>
      <c r="AE36" s="660"/>
      <c r="AF36" s="660"/>
      <c r="AG36" s="660"/>
      <c r="AH36" s="660"/>
      <c r="AI36" s="660"/>
      <c r="AJ36" s="660"/>
      <c r="AK36" s="660"/>
      <c r="AL36" s="624" t="s">
        <v>241</v>
      </c>
      <c r="AM36" s="625"/>
      <c r="AN36" s="625"/>
      <c r="AO36" s="661"/>
      <c r="AP36" s="222"/>
      <c r="AQ36" s="670" t="s">
        <v>335</v>
      </c>
      <c r="AR36" s="671"/>
      <c r="AS36" s="671"/>
      <c r="AT36" s="671"/>
      <c r="AU36" s="671"/>
      <c r="AV36" s="671"/>
      <c r="AW36" s="671"/>
      <c r="AX36" s="671"/>
      <c r="AY36" s="672"/>
      <c r="AZ36" s="676">
        <v>8718083</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16973</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8126204</v>
      </c>
      <c r="CS36" s="622"/>
      <c r="CT36" s="622"/>
      <c r="CU36" s="622"/>
      <c r="CV36" s="622"/>
      <c r="CW36" s="622"/>
      <c r="CX36" s="622"/>
      <c r="CY36" s="623"/>
      <c r="CZ36" s="624">
        <v>13.3</v>
      </c>
      <c r="DA36" s="636"/>
      <c r="DB36" s="636"/>
      <c r="DC36" s="637"/>
      <c r="DD36" s="627">
        <v>7744258</v>
      </c>
      <c r="DE36" s="622"/>
      <c r="DF36" s="622"/>
      <c r="DG36" s="622"/>
      <c r="DH36" s="622"/>
      <c r="DI36" s="622"/>
      <c r="DJ36" s="622"/>
      <c r="DK36" s="623"/>
      <c r="DL36" s="627">
        <v>5307807</v>
      </c>
      <c r="DM36" s="622"/>
      <c r="DN36" s="622"/>
      <c r="DO36" s="622"/>
      <c r="DP36" s="622"/>
      <c r="DQ36" s="622"/>
      <c r="DR36" s="622"/>
      <c r="DS36" s="622"/>
      <c r="DT36" s="622"/>
      <c r="DU36" s="622"/>
      <c r="DV36" s="623"/>
      <c r="DW36" s="624">
        <v>14.4</v>
      </c>
      <c r="DX36" s="636"/>
      <c r="DY36" s="636"/>
      <c r="DZ36" s="636"/>
      <c r="EA36" s="636"/>
      <c r="EB36" s="636"/>
      <c r="EC36" s="648"/>
    </row>
    <row r="37" spans="2:133" ht="11.25" customHeight="1" x14ac:dyDescent="0.15">
      <c r="B37" s="618" t="s">
        <v>338</v>
      </c>
      <c r="C37" s="619"/>
      <c r="D37" s="619"/>
      <c r="E37" s="619"/>
      <c r="F37" s="619"/>
      <c r="G37" s="619"/>
      <c r="H37" s="619"/>
      <c r="I37" s="619"/>
      <c r="J37" s="619"/>
      <c r="K37" s="619"/>
      <c r="L37" s="619"/>
      <c r="M37" s="619"/>
      <c r="N37" s="619"/>
      <c r="O37" s="619"/>
      <c r="P37" s="619"/>
      <c r="Q37" s="620"/>
      <c r="R37" s="621">
        <v>1769210</v>
      </c>
      <c r="S37" s="622"/>
      <c r="T37" s="622"/>
      <c r="U37" s="622"/>
      <c r="V37" s="622"/>
      <c r="W37" s="622"/>
      <c r="X37" s="622"/>
      <c r="Y37" s="623"/>
      <c r="Z37" s="659">
        <v>2.8</v>
      </c>
      <c r="AA37" s="659"/>
      <c r="AB37" s="659"/>
      <c r="AC37" s="659"/>
      <c r="AD37" s="660">
        <v>231</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1843321</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-541241</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1666282</v>
      </c>
      <c r="CS37" s="634"/>
      <c r="CT37" s="634"/>
      <c r="CU37" s="634"/>
      <c r="CV37" s="634"/>
      <c r="CW37" s="634"/>
      <c r="CX37" s="634"/>
      <c r="CY37" s="635"/>
      <c r="CZ37" s="624">
        <v>2.7</v>
      </c>
      <c r="DA37" s="636"/>
      <c r="DB37" s="636"/>
      <c r="DC37" s="637"/>
      <c r="DD37" s="627">
        <v>1666282</v>
      </c>
      <c r="DE37" s="634"/>
      <c r="DF37" s="634"/>
      <c r="DG37" s="634"/>
      <c r="DH37" s="634"/>
      <c r="DI37" s="634"/>
      <c r="DJ37" s="634"/>
      <c r="DK37" s="635"/>
      <c r="DL37" s="627">
        <v>1187430</v>
      </c>
      <c r="DM37" s="634"/>
      <c r="DN37" s="634"/>
      <c r="DO37" s="634"/>
      <c r="DP37" s="634"/>
      <c r="DQ37" s="634"/>
      <c r="DR37" s="634"/>
      <c r="DS37" s="634"/>
      <c r="DT37" s="634"/>
      <c r="DU37" s="634"/>
      <c r="DV37" s="635"/>
      <c r="DW37" s="624">
        <v>3.2</v>
      </c>
      <c r="DX37" s="636"/>
      <c r="DY37" s="636"/>
      <c r="DZ37" s="636"/>
      <c r="EA37" s="636"/>
      <c r="EB37" s="636"/>
      <c r="EC37" s="648"/>
    </row>
    <row r="38" spans="2:133" ht="11.25" customHeight="1" x14ac:dyDescent="0.15">
      <c r="B38" s="618" t="s">
        <v>342</v>
      </c>
      <c r="C38" s="619"/>
      <c r="D38" s="619"/>
      <c r="E38" s="619"/>
      <c r="F38" s="619"/>
      <c r="G38" s="619"/>
      <c r="H38" s="619"/>
      <c r="I38" s="619"/>
      <c r="J38" s="619"/>
      <c r="K38" s="619"/>
      <c r="L38" s="619"/>
      <c r="M38" s="619"/>
      <c r="N38" s="619"/>
      <c r="O38" s="619"/>
      <c r="P38" s="619"/>
      <c r="Q38" s="620"/>
      <c r="R38" s="621">
        <v>1173300</v>
      </c>
      <c r="S38" s="622"/>
      <c r="T38" s="622"/>
      <c r="U38" s="622"/>
      <c r="V38" s="622"/>
      <c r="W38" s="622"/>
      <c r="X38" s="622"/>
      <c r="Y38" s="623"/>
      <c r="Z38" s="659">
        <v>1.8</v>
      </c>
      <c r="AA38" s="659"/>
      <c r="AB38" s="659"/>
      <c r="AC38" s="659"/>
      <c r="AD38" s="660" t="s">
        <v>190</v>
      </c>
      <c r="AE38" s="660"/>
      <c r="AF38" s="660"/>
      <c r="AG38" s="660"/>
      <c r="AH38" s="660"/>
      <c r="AI38" s="660"/>
      <c r="AJ38" s="660"/>
      <c r="AK38" s="660"/>
      <c r="AL38" s="624" t="s">
        <v>241</v>
      </c>
      <c r="AM38" s="625"/>
      <c r="AN38" s="625"/>
      <c r="AO38" s="661"/>
      <c r="AQ38" s="654" t="s">
        <v>343</v>
      </c>
      <c r="AR38" s="655"/>
      <c r="AS38" s="655"/>
      <c r="AT38" s="655"/>
      <c r="AU38" s="655"/>
      <c r="AV38" s="655"/>
      <c r="AW38" s="655"/>
      <c r="AX38" s="655"/>
      <c r="AY38" s="656"/>
      <c r="AZ38" s="621">
        <v>1250851</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17012</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5049451</v>
      </c>
      <c r="CS38" s="622"/>
      <c r="CT38" s="622"/>
      <c r="CU38" s="622"/>
      <c r="CV38" s="622"/>
      <c r="CW38" s="622"/>
      <c r="CX38" s="622"/>
      <c r="CY38" s="623"/>
      <c r="CZ38" s="624">
        <v>8.3000000000000007</v>
      </c>
      <c r="DA38" s="636"/>
      <c r="DB38" s="636"/>
      <c r="DC38" s="637"/>
      <c r="DD38" s="627">
        <v>4232637</v>
      </c>
      <c r="DE38" s="622"/>
      <c r="DF38" s="622"/>
      <c r="DG38" s="622"/>
      <c r="DH38" s="622"/>
      <c r="DI38" s="622"/>
      <c r="DJ38" s="622"/>
      <c r="DK38" s="623"/>
      <c r="DL38" s="627">
        <v>2933969</v>
      </c>
      <c r="DM38" s="622"/>
      <c r="DN38" s="622"/>
      <c r="DO38" s="622"/>
      <c r="DP38" s="622"/>
      <c r="DQ38" s="622"/>
      <c r="DR38" s="622"/>
      <c r="DS38" s="622"/>
      <c r="DT38" s="622"/>
      <c r="DU38" s="622"/>
      <c r="DV38" s="623"/>
      <c r="DW38" s="624">
        <v>7.9</v>
      </c>
      <c r="DX38" s="636"/>
      <c r="DY38" s="636"/>
      <c r="DZ38" s="636"/>
      <c r="EA38" s="636"/>
      <c r="EB38" s="636"/>
      <c r="EC38" s="648"/>
    </row>
    <row r="39" spans="2:133" ht="11.25" customHeight="1" x14ac:dyDescent="0.15">
      <c r="B39" s="618" t="s">
        <v>346</v>
      </c>
      <c r="C39" s="619"/>
      <c r="D39" s="619"/>
      <c r="E39" s="619"/>
      <c r="F39" s="619"/>
      <c r="G39" s="619"/>
      <c r="H39" s="619"/>
      <c r="I39" s="619"/>
      <c r="J39" s="619"/>
      <c r="K39" s="619"/>
      <c r="L39" s="619"/>
      <c r="M39" s="619"/>
      <c r="N39" s="619"/>
      <c r="O39" s="619"/>
      <c r="P39" s="619"/>
      <c r="Q39" s="620"/>
      <c r="R39" s="621" t="s">
        <v>241</v>
      </c>
      <c r="S39" s="622"/>
      <c r="T39" s="622"/>
      <c r="U39" s="622"/>
      <c r="V39" s="622"/>
      <c r="W39" s="622"/>
      <c r="X39" s="622"/>
      <c r="Y39" s="623"/>
      <c r="Z39" s="659" t="s">
        <v>190</v>
      </c>
      <c r="AA39" s="659"/>
      <c r="AB39" s="659"/>
      <c r="AC39" s="659"/>
      <c r="AD39" s="660" t="s">
        <v>241</v>
      </c>
      <c r="AE39" s="660"/>
      <c r="AF39" s="660"/>
      <c r="AG39" s="660"/>
      <c r="AH39" s="660"/>
      <c r="AI39" s="660"/>
      <c r="AJ39" s="660"/>
      <c r="AK39" s="660"/>
      <c r="AL39" s="624" t="s">
        <v>190</v>
      </c>
      <c r="AM39" s="625"/>
      <c r="AN39" s="625"/>
      <c r="AO39" s="661"/>
      <c r="AQ39" s="654" t="s">
        <v>347</v>
      </c>
      <c r="AR39" s="655"/>
      <c r="AS39" s="655"/>
      <c r="AT39" s="655"/>
      <c r="AU39" s="655"/>
      <c r="AV39" s="655"/>
      <c r="AW39" s="655"/>
      <c r="AX39" s="655"/>
      <c r="AY39" s="656"/>
      <c r="AZ39" s="621">
        <v>612331</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25811</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1370668</v>
      </c>
      <c r="CS39" s="634"/>
      <c r="CT39" s="634"/>
      <c r="CU39" s="634"/>
      <c r="CV39" s="634"/>
      <c r="CW39" s="634"/>
      <c r="CX39" s="634"/>
      <c r="CY39" s="635"/>
      <c r="CZ39" s="624">
        <v>2.2999999999999998</v>
      </c>
      <c r="DA39" s="636"/>
      <c r="DB39" s="636"/>
      <c r="DC39" s="637"/>
      <c r="DD39" s="627">
        <v>616398</v>
      </c>
      <c r="DE39" s="634"/>
      <c r="DF39" s="634"/>
      <c r="DG39" s="634"/>
      <c r="DH39" s="634"/>
      <c r="DI39" s="634"/>
      <c r="DJ39" s="634"/>
      <c r="DK39" s="635"/>
      <c r="DL39" s="627" t="s">
        <v>190</v>
      </c>
      <c r="DM39" s="634"/>
      <c r="DN39" s="634"/>
      <c r="DO39" s="634"/>
      <c r="DP39" s="634"/>
      <c r="DQ39" s="634"/>
      <c r="DR39" s="634"/>
      <c r="DS39" s="634"/>
      <c r="DT39" s="634"/>
      <c r="DU39" s="634"/>
      <c r="DV39" s="635"/>
      <c r="DW39" s="624" t="s">
        <v>190</v>
      </c>
      <c r="DX39" s="636"/>
      <c r="DY39" s="636"/>
      <c r="DZ39" s="636"/>
      <c r="EA39" s="636"/>
      <c r="EB39" s="636"/>
      <c r="EC39" s="648"/>
    </row>
    <row r="40" spans="2:133" ht="11.25" customHeight="1" x14ac:dyDescent="0.15">
      <c r="B40" s="618" t="s">
        <v>350</v>
      </c>
      <c r="C40" s="619"/>
      <c r="D40" s="619"/>
      <c r="E40" s="619"/>
      <c r="F40" s="619"/>
      <c r="G40" s="619"/>
      <c r="H40" s="619"/>
      <c r="I40" s="619"/>
      <c r="J40" s="619"/>
      <c r="K40" s="619"/>
      <c r="L40" s="619"/>
      <c r="M40" s="619"/>
      <c r="N40" s="619"/>
      <c r="O40" s="619"/>
      <c r="P40" s="619"/>
      <c r="Q40" s="620"/>
      <c r="R40" s="621" t="s">
        <v>190</v>
      </c>
      <c r="S40" s="622"/>
      <c r="T40" s="622"/>
      <c r="U40" s="622"/>
      <c r="V40" s="622"/>
      <c r="W40" s="622"/>
      <c r="X40" s="622"/>
      <c r="Y40" s="623"/>
      <c r="Z40" s="659" t="s">
        <v>241</v>
      </c>
      <c r="AA40" s="659"/>
      <c r="AB40" s="659"/>
      <c r="AC40" s="659"/>
      <c r="AD40" s="660" t="s">
        <v>241</v>
      </c>
      <c r="AE40" s="660"/>
      <c r="AF40" s="660"/>
      <c r="AG40" s="660"/>
      <c r="AH40" s="660"/>
      <c r="AI40" s="660"/>
      <c r="AJ40" s="660"/>
      <c r="AK40" s="660"/>
      <c r="AL40" s="624" t="s">
        <v>241</v>
      </c>
      <c r="AM40" s="625"/>
      <c r="AN40" s="625"/>
      <c r="AO40" s="661"/>
      <c r="AQ40" s="654" t="s">
        <v>351</v>
      </c>
      <c r="AR40" s="655"/>
      <c r="AS40" s="655"/>
      <c r="AT40" s="655"/>
      <c r="AU40" s="655"/>
      <c r="AV40" s="655"/>
      <c r="AW40" s="655"/>
      <c r="AX40" s="655"/>
      <c r="AY40" s="656"/>
      <c r="AZ40" s="621">
        <v>574460</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100</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1154135</v>
      </c>
      <c r="CS40" s="622"/>
      <c r="CT40" s="622"/>
      <c r="CU40" s="622"/>
      <c r="CV40" s="622"/>
      <c r="CW40" s="622"/>
      <c r="CX40" s="622"/>
      <c r="CY40" s="623"/>
      <c r="CZ40" s="624">
        <v>1.9</v>
      </c>
      <c r="DA40" s="636"/>
      <c r="DB40" s="636"/>
      <c r="DC40" s="637"/>
      <c r="DD40" s="627">
        <v>732135</v>
      </c>
      <c r="DE40" s="622"/>
      <c r="DF40" s="622"/>
      <c r="DG40" s="622"/>
      <c r="DH40" s="622"/>
      <c r="DI40" s="622"/>
      <c r="DJ40" s="622"/>
      <c r="DK40" s="623"/>
      <c r="DL40" s="627" t="s">
        <v>241</v>
      </c>
      <c r="DM40" s="622"/>
      <c r="DN40" s="622"/>
      <c r="DO40" s="622"/>
      <c r="DP40" s="622"/>
      <c r="DQ40" s="622"/>
      <c r="DR40" s="622"/>
      <c r="DS40" s="622"/>
      <c r="DT40" s="622"/>
      <c r="DU40" s="622"/>
      <c r="DV40" s="623"/>
      <c r="DW40" s="624" t="s">
        <v>241</v>
      </c>
      <c r="DX40" s="636"/>
      <c r="DY40" s="636"/>
      <c r="DZ40" s="636"/>
      <c r="EA40" s="636"/>
      <c r="EB40" s="636"/>
      <c r="EC40" s="648"/>
    </row>
    <row r="41" spans="2:133" ht="11.25" customHeight="1" x14ac:dyDescent="0.15">
      <c r="B41" s="602" t="s">
        <v>355</v>
      </c>
      <c r="C41" s="603"/>
      <c r="D41" s="603"/>
      <c r="E41" s="603"/>
      <c r="F41" s="603"/>
      <c r="G41" s="603"/>
      <c r="H41" s="603"/>
      <c r="I41" s="603"/>
      <c r="J41" s="603"/>
      <c r="K41" s="603"/>
      <c r="L41" s="603"/>
      <c r="M41" s="603"/>
      <c r="N41" s="603"/>
      <c r="O41" s="603"/>
      <c r="P41" s="603"/>
      <c r="Q41" s="604"/>
      <c r="R41" s="605">
        <v>63817183</v>
      </c>
      <c r="S41" s="646"/>
      <c r="T41" s="646"/>
      <c r="U41" s="646"/>
      <c r="V41" s="646"/>
      <c r="W41" s="646"/>
      <c r="X41" s="646"/>
      <c r="Y41" s="649"/>
      <c r="Z41" s="650">
        <v>100</v>
      </c>
      <c r="AA41" s="650"/>
      <c r="AB41" s="650"/>
      <c r="AC41" s="650"/>
      <c r="AD41" s="651">
        <v>36951725</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1363823</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241</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190</v>
      </c>
      <c r="CS41" s="634"/>
      <c r="CT41" s="634"/>
      <c r="CU41" s="634"/>
      <c r="CV41" s="634"/>
      <c r="CW41" s="634"/>
      <c r="CX41" s="634"/>
      <c r="CY41" s="635"/>
      <c r="CZ41" s="624" t="s">
        <v>241</v>
      </c>
      <c r="DA41" s="636"/>
      <c r="DB41" s="636"/>
      <c r="DC41" s="637"/>
      <c r="DD41" s="627" t="s">
        <v>241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359</v>
      </c>
      <c r="AR42" s="667"/>
      <c r="AS42" s="667"/>
      <c r="AT42" s="667"/>
      <c r="AU42" s="667"/>
      <c r="AV42" s="667"/>
      <c r="AW42" s="667"/>
      <c r="AX42" s="667"/>
      <c r="AY42" s="668"/>
      <c r="AZ42" s="605">
        <v>3073297</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325</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5870217</v>
      </c>
      <c r="CS42" s="634"/>
      <c r="CT42" s="634"/>
      <c r="CU42" s="634"/>
      <c r="CV42" s="634"/>
      <c r="CW42" s="634"/>
      <c r="CX42" s="634"/>
      <c r="CY42" s="635"/>
      <c r="CZ42" s="624">
        <v>9.6</v>
      </c>
      <c r="DA42" s="636"/>
      <c r="DB42" s="636"/>
      <c r="DC42" s="637"/>
      <c r="DD42" s="627">
        <v>2279896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362</v>
      </c>
      <c r="CD43" s="618" t="s">
        <v>363</v>
      </c>
      <c r="CE43" s="619"/>
      <c r="CF43" s="619"/>
      <c r="CG43" s="619"/>
      <c r="CH43" s="619"/>
      <c r="CI43" s="619"/>
      <c r="CJ43" s="619"/>
      <c r="CK43" s="619"/>
      <c r="CL43" s="619"/>
      <c r="CM43" s="619"/>
      <c r="CN43" s="619"/>
      <c r="CO43" s="619"/>
      <c r="CP43" s="619"/>
      <c r="CQ43" s="620"/>
      <c r="CR43" s="621">
        <v>143184</v>
      </c>
      <c r="CS43" s="634"/>
      <c r="CT43" s="634"/>
      <c r="CU43" s="634"/>
      <c r="CV43" s="634"/>
      <c r="CW43" s="634"/>
      <c r="CX43" s="634"/>
      <c r="CY43" s="635"/>
      <c r="CZ43" s="624">
        <v>0.2</v>
      </c>
      <c r="DA43" s="636"/>
      <c r="DB43" s="636"/>
      <c r="DC43" s="637"/>
      <c r="DD43" s="627">
        <v>143077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5868797</v>
      </c>
      <c r="CS44" s="622"/>
      <c r="CT44" s="622"/>
      <c r="CU44" s="622"/>
      <c r="CV44" s="622"/>
      <c r="CW44" s="622"/>
      <c r="CX44" s="622"/>
      <c r="CY44" s="623"/>
      <c r="CZ44" s="624">
        <v>9.6</v>
      </c>
      <c r="DA44" s="625"/>
      <c r="DB44" s="625"/>
      <c r="DC44" s="626"/>
      <c r="DD44" s="627">
        <v>2278915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1955078</v>
      </c>
      <c r="CS45" s="634"/>
      <c r="CT45" s="634"/>
      <c r="CU45" s="634"/>
      <c r="CV45" s="634"/>
      <c r="CW45" s="634"/>
      <c r="CX45" s="634"/>
      <c r="CY45" s="635"/>
      <c r="CZ45" s="624">
        <v>3.2</v>
      </c>
      <c r="DA45" s="636"/>
      <c r="DB45" s="636"/>
      <c r="DC45" s="637"/>
      <c r="DD45" s="627">
        <v>91566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368</v>
      </c>
      <c r="CG46" s="619"/>
      <c r="CH46" s="619"/>
      <c r="CI46" s="619"/>
      <c r="CJ46" s="619"/>
      <c r="CK46" s="619"/>
      <c r="CL46" s="619"/>
      <c r="CM46" s="619"/>
      <c r="CN46" s="619"/>
      <c r="CO46" s="619"/>
      <c r="CP46" s="619"/>
      <c r="CQ46" s="620"/>
      <c r="CR46" s="621">
        <v>3883115</v>
      </c>
      <c r="CS46" s="622"/>
      <c r="CT46" s="622"/>
      <c r="CU46" s="622"/>
      <c r="CV46" s="622"/>
      <c r="CW46" s="622"/>
      <c r="CX46" s="622"/>
      <c r="CY46" s="623"/>
      <c r="CZ46" s="624">
        <v>6.4</v>
      </c>
      <c r="DA46" s="625"/>
      <c r="DB46" s="625"/>
      <c r="DC46" s="626"/>
      <c r="DD46" s="627">
        <v>2157845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369</v>
      </c>
      <c r="CG47" s="619"/>
      <c r="CH47" s="619"/>
      <c r="CI47" s="619"/>
      <c r="CJ47" s="619"/>
      <c r="CK47" s="619"/>
      <c r="CL47" s="619"/>
      <c r="CM47" s="619"/>
      <c r="CN47" s="619"/>
      <c r="CO47" s="619"/>
      <c r="CP47" s="619"/>
      <c r="CQ47" s="620"/>
      <c r="CR47" s="621">
        <v>1420</v>
      </c>
      <c r="CS47" s="634"/>
      <c r="CT47" s="634"/>
      <c r="CU47" s="634"/>
      <c r="CV47" s="634"/>
      <c r="CW47" s="634"/>
      <c r="CX47" s="634"/>
      <c r="CY47" s="635"/>
      <c r="CZ47" s="624">
        <v>0</v>
      </c>
      <c r="DA47" s="636"/>
      <c r="DB47" s="636"/>
      <c r="DC47" s="637"/>
      <c r="DD47" s="627">
        <v>981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370</v>
      </c>
      <c r="CG48" s="619"/>
      <c r="CH48" s="619"/>
      <c r="CI48" s="619"/>
      <c r="CJ48" s="619"/>
      <c r="CK48" s="619"/>
      <c r="CL48" s="619"/>
      <c r="CM48" s="619"/>
      <c r="CN48" s="619"/>
      <c r="CO48" s="619"/>
      <c r="CP48" s="619"/>
      <c r="CQ48" s="620"/>
      <c r="CR48" s="621" t="s">
        <v>190</v>
      </c>
      <c r="CS48" s="622"/>
      <c r="CT48" s="622"/>
      <c r="CU48" s="622"/>
      <c r="CV48" s="622"/>
      <c r="CW48" s="622"/>
      <c r="CX48" s="622"/>
      <c r="CY48" s="623"/>
      <c r="CZ48" s="624" t="s">
        <v>241</v>
      </c>
      <c r="DA48" s="625"/>
      <c r="DB48" s="625"/>
      <c r="DC48" s="626"/>
      <c r="DD48" s="627" t="s">
        <v>241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371</v>
      </c>
      <c r="CE49" s="603"/>
      <c r="CF49" s="603"/>
      <c r="CG49" s="603"/>
      <c r="CH49" s="603"/>
      <c r="CI49" s="603"/>
      <c r="CJ49" s="603"/>
      <c r="CK49" s="603"/>
      <c r="CL49" s="603"/>
      <c r="CM49" s="603"/>
      <c r="CN49" s="603"/>
      <c r="CO49" s="603"/>
      <c r="CP49" s="603"/>
      <c r="CQ49" s="604"/>
      <c r="CR49" s="605">
        <v>60909833</v>
      </c>
      <c r="CS49" s="606"/>
      <c r="CT49" s="606"/>
      <c r="CU49" s="606"/>
      <c r="CV49" s="606"/>
      <c r="CW49" s="606"/>
      <c r="CX49" s="606"/>
      <c r="CY49" s="607"/>
      <c r="CZ49" s="608">
        <v>100</v>
      </c>
      <c r="DA49" s="609"/>
      <c r="DB49" s="609"/>
      <c r="DC49" s="610"/>
      <c r="DD49" s="611">
        <v>41409570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tDMgkQGi81hqwKeZifdGgdOtuwv3ajdHmomjOaTjAicVkBY+b6ioqDqfYRcXQNtVMYO3UaCa6Z8Eboj3y8P6pA==" saltValue="hqt4X+SVR7K6/2/1oWoEf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1" zoomScaleNormal="71"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394</v>
      </c>
      <c r="C7" s="1048"/>
      <c r="D7" s="1048"/>
      <c r="E7" s="1048"/>
      <c r="F7" s="1048"/>
      <c r="G7" s="1048"/>
      <c r="H7" s="1048"/>
      <c r="I7" s="1048"/>
      <c r="J7" s="1048"/>
      <c r="K7" s="1048"/>
      <c r="L7" s="1048"/>
      <c r="M7" s="1048"/>
      <c r="N7" s="1048"/>
      <c r="O7" s="1048"/>
      <c r="P7" s="1049"/>
      <c r="Q7" s="1102">
        <v>63638</v>
      </c>
      <c r="R7" s="1103"/>
      <c r="S7" s="1103"/>
      <c r="T7" s="1103"/>
      <c r="U7" s="1103"/>
      <c r="V7" s="1103">
        <v>60731</v>
      </c>
      <c r="W7" s="1103"/>
      <c r="X7" s="1103"/>
      <c r="Y7" s="1103"/>
      <c r="Z7" s="1103"/>
      <c r="AA7" s="1103">
        <v>2907</v>
      </c>
      <c r="AB7" s="1103"/>
      <c r="AC7" s="1103"/>
      <c r="AD7" s="1103"/>
      <c r="AE7" s="1104"/>
      <c r="AF7" s="1105">
        <v>2368</v>
      </c>
      <c r="AG7" s="1106"/>
      <c r="AH7" s="1106"/>
      <c r="AI7" s="1106"/>
      <c r="AJ7" s="1107"/>
      <c r="AK7" s="1108">
        <v>2060</v>
      </c>
      <c r="AL7" s="1109"/>
      <c r="AM7" s="1109"/>
      <c r="AN7" s="1109"/>
      <c r="AO7" s="1109"/>
      <c r="AP7" s="1109">
        <v>8405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589</v>
      </c>
      <c r="BT7" s="1100"/>
      <c r="BU7" s="1100"/>
      <c r="BV7" s="1100"/>
      <c r="BW7" s="1100"/>
      <c r="BX7" s="1100"/>
      <c r="BY7" s="1100"/>
      <c r="BZ7" s="1100"/>
      <c r="CA7" s="1100"/>
      <c r="CB7" s="1100"/>
      <c r="CC7" s="1100"/>
      <c r="CD7" s="1100"/>
      <c r="CE7" s="1100"/>
      <c r="CF7" s="1100"/>
      <c r="CG7" s="1112"/>
      <c r="CH7" s="1096">
        <v>14</v>
      </c>
      <c r="CI7" s="1097"/>
      <c r="CJ7" s="1097"/>
      <c r="CK7" s="1097"/>
      <c r="CL7" s="1098"/>
      <c r="CM7" s="1096">
        <v>105</v>
      </c>
      <c r="CN7" s="1097"/>
      <c r="CO7" s="1097"/>
      <c r="CP7" s="1097"/>
      <c r="CQ7" s="1098"/>
      <c r="CR7" s="1096">
        <v>72</v>
      </c>
      <c r="CS7" s="1097"/>
      <c r="CT7" s="1097"/>
      <c r="CU7" s="1097"/>
      <c r="CV7" s="1098"/>
      <c r="CW7" s="1096" t="s">
        <v>583</v>
      </c>
      <c r="CX7" s="1097"/>
      <c r="CY7" s="1097"/>
      <c r="CZ7" s="1097"/>
      <c r="DA7" s="1098"/>
      <c r="DB7" s="1096">
        <v>386</v>
      </c>
      <c r="DC7" s="1097"/>
      <c r="DD7" s="1097"/>
      <c r="DE7" s="1097"/>
      <c r="DF7" s="1098"/>
      <c r="DG7" s="1096" t="s">
        <v>583</v>
      </c>
      <c r="DH7" s="1097"/>
      <c r="DI7" s="1097"/>
      <c r="DJ7" s="1097"/>
      <c r="DK7" s="1098"/>
      <c r="DL7" s="1096" t="s">
        <v>583</v>
      </c>
      <c r="DM7" s="1097"/>
      <c r="DN7" s="1097"/>
      <c r="DO7" s="1097"/>
      <c r="DP7" s="1098"/>
      <c r="DQ7" s="1096" t="s">
        <v>583</v>
      </c>
      <c r="DR7" s="1097"/>
      <c r="DS7" s="1097"/>
      <c r="DT7" s="1097"/>
      <c r="DU7" s="1098"/>
      <c r="DV7" s="1099"/>
      <c r="DW7" s="1100"/>
      <c r="DX7" s="1100"/>
      <c r="DY7" s="1100"/>
      <c r="DZ7" s="1101"/>
      <c r="EA7" s="234"/>
    </row>
    <row r="8" spans="1:131" s="235" customFormat="1" ht="26.25" customHeight="1" x14ac:dyDescent="0.15">
      <c r="A8" s="238">
        <v>2</v>
      </c>
      <c r="B8" s="1030" t="s">
        <v>395</v>
      </c>
      <c r="C8" s="1031"/>
      <c r="D8" s="1031"/>
      <c r="E8" s="1031"/>
      <c r="F8" s="1031"/>
      <c r="G8" s="1031"/>
      <c r="H8" s="1031"/>
      <c r="I8" s="1031"/>
      <c r="J8" s="1031"/>
      <c r="K8" s="1031"/>
      <c r="L8" s="1031"/>
      <c r="M8" s="1031"/>
      <c r="N8" s="1031"/>
      <c r="O8" s="1031"/>
      <c r="P8" s="1032"/>
      <c r="Q8" s="1038">
        <v>0</v>
      </c>
      <c r="R8" s="1039"/>
      <c r="S8" s="1039"/>
      <c r="T8" s="1039"/>
      <c r="U8" s="1039"/>
      <c r="V8" s="1039">
        <v>0</v>
      </c>
      <c r="W8" s="1039"/>
      <c r="X8" s="1039"/>
      <c r="Y8" s="1039"/>
      <c r="Z8" s="1039"/>
      <c r="AA8" s="1039" t="s">
        <v>583</v>
      </c>
      <c r="AB8" s="1039"/>
      <c r="AC8" s="1039"/>
      <c r="AD8" s="1039"/>
      <c r="AE8" s="1040"/>
      <c r="AF8" s="1035" t="s">
        <v>190</v>
      </c>
      <c r="AG8" s="1036"/>
      <c r="AH8" s="1036"/>
      <c r="AI8" s="1036"/>
      <c r="AJ8" s="1037"/>
      <c r="AK8" s="1080">
        <v>0</v>
      </c>
      <c r="AL8" s="1081"/>
      <c r="AM8" s="1081"/>
      <c r="AN8" s="1081"/>
      <c r="AO8" s="1081"/>
      <c r="AP8" s="1081" t="s">
        <v>583</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590</v>
      </c>
      <c r="BT8" s="993"/>
      <c r="BU8" s="993"/>
      <c r="BV8" s="993"/>
      <c r="BW8" s="993"/>
      <c r="BX8" s="993"/>
      <c r="BY8" s="993"/>
      <c r="BZ8" s="993"/>
      <c r="CA8" s="993"/>
      <c r="CB8" s="993"/>
      <c r="CC8" s="993"/>
      <c r="CD8" s="993"/>
      <c r="CE8" s="993"/>
      <c r="CF8" s="993"/>
      <c r="CG8" s="1014"/>
      <c r="CH8" s="989">
        <v>2</v>
      </c>
      <c r="CI8" s="990"/>
      <c r="CJ8" s="990"/>
      <c r="CK8" s="990"/>
      <c r="CL8" s="991"/>
      <c r="CM8" s="989">
        <v>184</v>
      </c>
      <c r="CN8" s="990"/>
      <c r="CO8" s="990"/>
      <c r="CP8" s="990"/>
      <c r="CQ8" s="991"/>
      <c r="CR8" s="989">
        <v>10</v>
      </c>
      <c r="CS8" s="990"/>
      <c r="CT8" s="990"/>
      <c r="CU8" s="990"/>
      <c r="CV8" s="991"/>
      <c r="CW8" s="989" t="s">
        <v>583</v>
      </c>
      <c r="CX8" s="990"/>
      <c r="CY8" s="990"/>
      <c r="CZ8" s="990"/>
      <c r="DA8" s="991"/>
      <c r="DB8" s="989">
        <v>1506</v>
      </c>
      <c r="DC8" s="990"/>
      <c r="DD8" s="990"/>
      <c r="DE8" s="990"/>
      <c r="DF8" s="991"/>
      <c r="DG8" s="989" t="s">
        <v>583</v>
      </c>
      <c r="DH8" s="990"/>
      <c r="DI8" s="990"/>
      <c r="DJ8" s="990"/>
      <c r="DK8" s="991"/>
      <c r="DL8" s="989" t="s">
        <v>583</v>
      </c>
      <c r="DM8" s="990"/>
      <c r="DN8" s="990"/>
      <c r="DO8" s="990"/>
      <c r="DP8" s="991"/>
      <c r="DQ8" s="989" t="s">
        <v>583</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591</v>
      </c>
      <c r="BT9" s="993"/>
      <c r="BU9" s="993"/>
      <c r="BV9" s="993"/>
      <c r="BW9" s="993"/>
      <c r="BX9" s="993"/>
      <c r="BY9" s="993"/>
      <c r="BZ9" s="993"/>
      <c r="CA9" s="993"/>
      <c r="CB9" s="993"/>
      <c r="CC9" s="993"/>
      <c r="CD9" s="993"/>
      <c r="CE9" s="993"/>
      <c r="CF9" s="993"/>
      <c r="CG9" s="1014"/>
      <c r="CH9" s="989">
        <v>-3</v>
      </c>
      <c r="CI9" s="990"/>
      <c r="CJ9" s="990"/>
      <c r="CK9" s="990"/>
      <c r="CL9" s="991"/>
      <c r="CM9" s="989">
        <v>91</v>
      </c>
      <c r="CN9" s="990"/>
      <c r="CO9" s="990"/>
      <c r="CP9" s="990"/>
      <c r="CQ9" s="991"/>
      <c r="CR9" s="989">
        <v>40</v>
      </c>
      <c r="CS9" s="990"/>
      <c r="CT9" s="990"/>
      <c r="CU9" s="990"/>
      <c r="CV9" s="991"/>
      <c r="CW9" s="989">
        <v>83</v>
      </c>
      <c r="CX9" s="990"/>
      <c r="CY9" s="990"/>
      <c r="CZ9" s="990"/>
      <c r="DA9" s="991"/>
      <c r="DB9" s="989" t="s">
        <v>583</v>
      </c>
      <c r="DC9" s="990"/>
      <c r="DD9" s="990"/>
      <c r="DE9" s="990"/>
      <c r="DF9" s="991"/>
      <c r="DG9" s="989" t="s">
        <v>583</v>
      </c>
      <c r="DH9" s="990"/>
      <c r="DI9" s="990"/>
      <c r="DJ9" s="990"/>
      <c r="DK9" s="991"/>
      <c r="DL9" s="989" t="s">
        <v>583</v>
      </c>
      <c r="DM9" s="990"/>
      <c r="DN9" s="990"/>
      <c r="DO9" s="990"/>
      <c r="DP9" s="991"/>
      <c r="DQ9" s="989" t="s">
        <v>583</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592</v>
      </c>
      <c r="BT10" s="993"/>
      <c r="BU10" s="993"/>
      <c r="BV10" s="993"/>
      <c r="BW10" s="993"/>
      <c r="BX10" s="993"/>
      <c r="BY10" s="993"/>
      <c r="BZ10" s="993"/>
      <c r="CA10" s="993"/>
      <c r="CB10" s="993"/>
      <c r="CC10" s="993"/>
      <c r="CD10" s="993"/>
      <c r="CE10" s="993"/>
      <c r="CF10" s="993"/>
      <c r="CG10" s="1014"/>
      <c r="CH10" s="989">
        <v>1</v>
      </c>
      <c r="CI10" s="990"/>
      <c r="CJ10" s="990"/>
      <c r="CK10" s="990"/>
      <c r="CL10" s="991"/>
      <c r="CM10" s="989">
        <v>27</v>
      </c>
      <c r="CN10" s="990"/>
      <c r="CO10" s="990"/>
      <c r="CP10" s="990"/>
      <c r="CQ10" s="991"/>
      <c r="CR10" s="989">
        <v>40</v>
      </c>
      <c r="CS10" s="990"/>
      <c r="CT10" s="990"/>
      <c r="CU10" s="990"/>
      <c r="CV10" s="991"/>
      <c r="CW10" s="989">
        <v>128</v>
      </c>
      <c r="CX10" s="990"/>
      <c r="CY10" s="990"/>
      <c r="CZ10" s="990"/>
      <c r="DA10" s="991"/>
      <c r="DB10" s="989" t="s">
        <v>583</v>
      </c>
      <c r="DC10" s="990"/>
      <c r="DD10" s="990"/>
      <c r="DE10" s="990"/>
      <c r="DF10" s="991"/>
      <c r="DG10" s="989" t="s">
        <v>583</v>
      </c>
      <c r="DH10" s="990"/>
      <c r="DI10" s="990"/>
      <c r="DJ10" s="990"/>
      <c r="DK10" s="991"/>
      <c r="DL10" s="989" t="s">
        <v>583</v>
      </c>
      <c r="DM10" s="990"/>
      <c r="DN10" s="990"/>
      <c r="DO10" s="990"/>
      <c r="DP10" s="991"/>
      <c r="DQ10" s="989" t="s">
        <v>583</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v>63638</v>
      </c>
      <c r="R23" s="1061"/>
      <c r="S23" s="1061"/>
      <c r="T23" s="1061"/>
      <c r="U23" s="1061"/>
      <c r="V23" s="1061">
        <v>60731</v>
      </c>
      <c r="W23" s="1061"/>
      <c r="X23" s="1061"/>
      <c r="Y23" s="1061"/>
      <c r="Z23" s="1061"/>
      <c r="AA23" s="1061">
        <v>2907</v>
      </c>
      <c r="AB23" s="1061"/>
      <c r="AC23" s="1061"/>
      <c r="AD23" s="1061"/>
      <c r="AE23" s="1068"/>
      <c r="AF23" s="1069">
        <v>2368</v>
      </c>
      <c r="AG23" s="1061"/>
      <c r="AH23" s="1061"/>
      <c r="AI23" s="1061"/>
      <c r="AJ23" s="1070"/>
      <c r="AK23" s="1071"/>
      <c r="AL23" s="1072"/>
      <c r="AM23" s="1072"/>
      <c r="AN23" s="1072"/>
      <c r="AO23" s="1072"/>
      <c r="AP23" s="1061">
        <v>8405</v>
      </c>
      <c r="AQ23" s="1061"/>
      <c r="AR23" s="1061"/>
      <c r="AS23" s="1061"/>
      <c r="AT23" s="1061"/>
      <c r="AU23" s="1062"/>
      <c r="AV23" s="1062"/>
      <c r="AW23" s="1062"/>
      <c r="AX23" s="1062"/>
      <c r="AY23" s="1063"/>
      <c r="AZ23" s="1064" t="s">
        <v>190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377</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409</v>
      </c>
      <c r="C28" s="1048"/>
      <c r="D28" s="1048"/>
      <c r="E28" s="1048"/>
      <c r="F28" s="1048"/>
      <c r="G28" s="1048"/>
      <c r="H28" s="1048"/>
      <c r="I28" s="1048"/>
      <c r="J28" s="1048"/>
      <c r="K28" s="1048"/>
      <c r="L28" s="1048"/>
      <c r="M28" s="1048"/>
      <c r="N28" s="1048"/>
      <c r="O28" s="1048"/>
      <c r="P28" s="1049"/>
      <c r="Q28" s="1050">
        <v>12610</v>
      </c>
      <c r="R28" s="1051"/>
      <c r="S28" s="1051"/>
      <c r="T28" s="1051"/>
      <c r="U28" s="1051"/>
      <c r="V28" s="1051">
        <v>12593</v>
      </c>
      <c r="W28" s="1051"/>
      <c r="X28" s="1051"/>
      <c r="Y28" s="1051"/>
      <c r="Z28" s="1051"/>
      <c r="AA28" s="1051">
        <v>17</v>
      </c>
      <c r="AB28" s="1051"/>
      <c r="AC28" s="1051"/>
      <c r="AD28" s="1051"/>
      <c r="AE28" s="1052"/>
      <c r="AF28" s="1053">
        <v>17</v>
      </c>
      <c r="AG28" s="1051"/>
      <c r="AH28" s="1051"/>
      <c r="AI28" s="1051"/>
      <c r="AJ28" s="1054"/>
      <c r="AK28" s="1042">
        <v>1286</v>
      </c>
      <c r="AL28" s="1043"/>
      <c r="AM28" s="1043"/>
      <c r="AN28" s="1043"/>
      <c r="AO28" s="1043"/>
      <c r="AP28" s="1043" t="s">
        <v>583</v>
      </c>
      <c r="AQ28" s="1043"/>
      <c r="AR28" s="1043"/>
      <c r="AS28" s="1043"/>
      <c r="AT28" s="1043"/>
      <c r="AU28" s="1043" t="s">
        <v>583</v>
      </c>
      <c r="AV28" s="1043"/>
      <c r="AW28" s="1043"/>
      <c r="AX28" s="1043"/>
      <c r="AY28" s="1043"/>
      <c r="AZ28" s="1044" t="s">
        <v>583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8786</v>
      </c>
      <c r="R29" s="1039"/>
      <c r="S29" s="1039"/>
      <c r="T29" s="1039"/>
      <c r="U29" s="1039"/>
      <c r="V29" s="1039">
        <v>8682</v>
      </c>
      <c r="W29" s="1039"/>
      <c r="X29" s="1039"/>
      <c r="Y29" s="1039"/>
      <c r="Z29" s="1039"/>
      <c r="AA29" s="1039">
        <v>104</v>
      </c>
      <c r="AB29" s="1039"/>
      <c r="AC29" s="1039"/>
      <c r="AD29" s="1039"/>
      <c r="AE29" s="1040"/>
      <c r="AF29" s="1035">
        <v>104</v>
      </c>
      <c r="AG29" s="1036"/>
      <c r="AH29" s="1036"/>
      <c r="AI29" s="1036"/>
      <c r="AJ29" s="1037"/>
      <c r="AK29" s="980">
        <v>1511</v>
      </c>
      <c r="AL29" s="971"/>
      <c r="AM29" s="971"/>
      <c r="AN29" s="971"/>
      <c r="AO29" s="971"/>
      <c r="AP29" s="971" t="s">
        <v>583</v>
      </c>
      <c r="AQ29" s="971"/>
      <c r="AR29" s="971"/>
      <c r="AS29" s="971"/>
      <c r="AT29" s="971"/>
      <c r="AU29" s="971" t="s">
        <v>583</v>
      </c>
      <c r="AV29" s="971"/>
      <c r="AW29" s="971"/>
      <c r="AX29" s="971"/>
      <c r="AY29" s="971"/>
      <c r="AZ29" s="1041" t="s">
        <v>583</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3879</v>
      </c>
      <c r="R30" s="1039"/>
      <c r="S30" s="1039"/>
      <c r="T30" s="1039"/>
      <c r="U30" s="1039"/>
      <c r="V30" s="1039">
        <v>3863</v>
      </c>
      <c r="W30" s="1039"/>
      <c r="X30" s="1039"/>
      <c r="Y30" s="1039"/>
      <c r="Z30" s="1039"/>
      <c r="AA30" s="1039">
        <v>16</v>
      </c>
      <c r="AB30" s="1039"/>
      <c r="AC30" s="1039"/>
      <c r="AD30" s="1039"/>
      <c r="AE30" s="1040"/>
      <c r="AF30" s="1035">
        <v>16</v>
      </c>
      <c r="AG30" s="1036"/>
      <c r="AH30" s="1036"/>
      <c r="AI30" s="1036"/>
      <c r="AJ30" s="1037"/>
      <c r="AK30" s="980">
        <v>1623</v>
      </c>
      <c r="AL30" s="971"/>
      <c r="AM30" s="971"/>
      <c r="AN30" s="971"/>
      <c r="AO30" s="971"/>
      <c r="AP30" s="971" t="s">
        <v>583</v>
      </c>
      <c r="AQ30" s="971"/>
      <c r="AR30" s="971"/>
      <c r="AS30" s="971"/>
      <c r="AT30" s="971"/>
      <c r="AU30" s="971" t="s">
        <v>583</v>
      </c>
      <c r="AV30" s="971"/>
      <c r="AW30" s="971"/>
      <c r="AX30" s="971"/>
      <c r="AY30" s="971"/>
      <c r="AZ30" s="1041" t="s">
        <v>583</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25123</v>
      </c>
      <c r="R31" s="1039"/>
      <c r="S31" s="1039"/>
      <c r="T31" s="1039"/>
      <c r="U31" s="1039"/>
      <c r="V31" s="1039">
        <v>24693</v>
      </c>
      <c r="W31" s="1039"/>
      <c r="X31" s="1039"/>
      <c r="Y31" s="1039"/>
      <c r="Z31" s="1039"/>
      <c r="AA31" s="1039">
        <v>430</v>
      </c>
      <c r="AB31" s="1039"/>
      <c r="AC31" s="1039"/>
      <c r="AD31" s="1039"/>
      <c r="AE31" s="1040"/>
      <c r="AF31" s="1035">
        <v>13332</v>
      </c>
      <c r="AG31" s="1036"/>
      <c r="AH31" s="1036"/>
      <c r="AI31" s="1036"/>
      <c r="AJ31" s="1037"/>
      <c r="AK31" s="980">
        <v>1843</v>
      </c>
      <c r="AL31" s="971"/>
      <c r="AM31" s="971"/>
      <c r="AN31" s="971"/>
      <c r="AO31" s="971"/>
      <c r="AP31" s="971">
        <v>15229</v>
      </c>
      <c r="AQ31" s="971"/>
      <c r="AR31" s="971"/>
      <c r="AS31" s="971"/>
      <c r="AT31" s="971"/>
      <c r="AU31" s="971">
        <v>9274</v>
      </c>
      <c r="AV31" s="971"/>
      <c r="AW31" s="971"/>
      <c r="AX31" s="971"/>
      <c r="AY31" s="971"/>
      <c r="AZ31" s="1041" t="s">
        <v>583</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2795</v>
      </c>
      <c r="R32" s="1039"/>
      <c r="S32" s="1039"/>
      <c r="T32" s="1039"/>
      <c r="U32" s="1039"/>
      <c r="V32" s="1039">
        <v>2522</v>
      </c>
      <c r="W32" s="1039"/>
      <c r="X32" s="1039"/>
      <c r="Y32" s="1039"/>
      <c r="Z32" s="1039"/>
      <c r="AA32" s="1039">
        <v>274</v>
      </c>
      <c r="AB32" s="1039"/>
      <c r="AC32" s="1039"/>
      <c r="AD32" s="1039"/>
      <c r="AE32" s="1040"/>
      <c r="AF32" s="1035">
        <v>4049</v>
      </c>
      <c r="AG32" s="1036"/>
      <c r="AH32" s="1036"/>
      <c r="AI32" s="1036"/>
      <c r="AJ32" s="1037"/>
      <c r="AK32" s="980">
        <v>574</v>
      </c>
      <c r="AL32" s="971"/>
      <c r="AM32" s="971"/>
      <c r="AN32" s="971"/>
      <c r="AO32" s="971"/>
      <c r="AP32" s="971">
        <v>930</v>
      </c>
      <c r="AQ32" s="971"/>
      <c r="AR32" s="971"/>
      <c r="AS32" s="971"/>
      <c r="AT32" s="971"/>
      <c r="AU32" s="971">
        <v>3</v>
      </c>
      <c r="AV32" s="971"/>
      <c r="AW32" s="971"/>
      <c r="AX32" s="971"/>
      <c r="AY32" s="971"/>
      <c r="AZ32" s="1041" t="s">
        <v>583</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415</v>
      </c>
      <c r="C33" s="1031"/>
      <c r="D33" s="1031"/>
      <c r="E33" s="1031"/>
      <c r="F33" s="1031"/>
      <c r="G33" s="1031"/>
      <c r="H33" s="1031"/>
      <c r="I33" s="1031"/>
      <c r="J33" s="1031"/>
      <c r="K33" s="1031"/>
      <c r="L33" s="1031"/>
      <c r="M33" s="1031"/>
      <c r="N33" s="1031"/>
      <c r="O33" s="1031"/>
      <c r="P33" s="1032"/>
      <c r="Q33" s="1038">
        <v>2827</v>
      </c>
      <c r="R33" s="1039"/>
      <c r="S33" s="1039"/>
      <c r="T33" s="1039"/>
      <c r="U33" s="1039"/>
      <c r="V33" s="1039">
        <v>2834</v>
      </c>
      <c r="W33" s="1039"/>
      <c r="X33" s="1039"/>
      <c r="Y33" s="1039"/>
      <c r="Z33" s="1039"/>
      <c r="AA33" s="1039">
        <v>-7</v>
      </c>
      <c r="AB33" s="1039"/>
      <c r="AC33" s="1039"/>
      <c r="AD33" s="1039"/>
      <c r="AE33" s="1040"/>
      <c r="AF33" s="1035">
        <v>129</v>
      </c>
      <c r="AG33" s="1036"/>
      <c r="AH33" s="1036"/>
      <c r="AI33" s="1036"/>
      <c r="AJ33" s="1037"/>
      <c r="AK33" s="980">
        <v>1251</v>
      </c>
      <c r="AL33" s="971"/>
      <c r="AM33" s="971"/>
      <c r="AN33" s="971"/>
      <c r="AO33" s="971"/>
      <c r="AP33" s="971">
        <v>7880</v>
      </c>
      <c r="AQ33" s="971"/>
      <c r="AR33" s="971"/>
      <c r="AS33" s="971"/>
      <c r="AT33" s="971"/>
      <c r="AU33" s="971">
        <v>3704</v>
      </c>
      <c r="AV33" s="971"/>
      <c r="AW33" s="971"/>
      <c r="AX33" s="971"/>
      <c r="AY33" s="971"/>
      <c r="AZ33" s="1041" t="s">
        <v>583</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416</v>
      </c>
      <c r="C34" s="1031"/>
      <c r="D34" s="1031"/>
      <c r="E34" s="1031"/>
      <c r="F34" s="1031"/>
      <c r="G34" s="1031"/>
      <c r="H34" s="1031"/>
      <c r="I34" s="1031"/>
      <c r="J34" s="1031"/>
      <c r="K34" s="1031"/>
      <c r="L34" s="1031"/>
      <c r="M34" s="1031"/>
      <c r="N34" s="1031"/>
      <c r="O34" s="1031"/>
      <c r="P34" s="1032"/>
      <c r="Q34" s="1038">
        <v>448</v>
      </c>
      <c r="R34" s="1039"/>
      <c r="S34" s="1039"/>
      <c r="T34" s="1039"/>
      <c r="U34" s="1039"/>
      <c r="V34" s="1039">
        <v>430</v>
      </c>
      <c r="W34" s="1039"/>
      <c r="X34" s="1039"/>
      <c r="Y34" s="1039"/>
      <c r="Z34" s="1039"/>
      <c r="AA34" s="1039">
        <v>18</v>
      </c>
      <c r="AB34" s="1039"/>
      <c r="AC34" s="1039"/>
      <c r="AD34" s="1039"/>
      <c r="AE34" s="1040"/>
      <c r="AF34" s="1035">
        <v>12</v>
      </c>
      <c r="AG34" s="1036"/>
      <c r="AH34" s="1036"/>
      <c r="AI34" s="1036"/>
      <c r="AJ34" s="1037"/>
      <c r="AK34" s="980">
        <v>288</v>
      </c>
      <c r="AL34" s="971"/>
      <c r="AM34" s="971"/>
      <c r="AN34" s="971"/>
      <c r="AO34" s="971"/>
      <c r="AP34" s="971">
        <v>514</v>
      </c>
      <c r="AQ34" s="971"/>
      <c r="AR34" s="971"/>
      <c r="AS34" s="971"/>
      <c r="AT34" s="971"/>
      <c r="AU34" s="971">
        <v>514</v>
      </c>
      <c r="AV34" s="971"/>
      <c r="AW34" s="971"/>
      <c r="AX34" s="971"/>
      <c r="AY34" s="971"/>
      <c r="AZ34" s="1041" t="s">
        <v>583</v>
      </c>
      <c r="BA34" s="1041"/>
      <c r="BB34" s="1041"/>
      <c r="BC34" s="1041"/>
      <c r="BD34" s="1041"/>
      <c r="BE34" s="972" t="s">
        <v>417</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418</v>
      </c>
      <c r="C35" s="1031"/>
      <c r="D35" s="1031"/>
      <c r="E35" s="1031"/>
      <c r="F35" s="1031"/>
      <c r="G35" s="1031"/>
      <c r="H35" s="1031"/>
      <c r="I35" s="1031"/>
      <c r="J35" s="1031"/>
      <c r="K35" s="1031"/>
      <c r="L35" s="1031"/>
      <c r="M35" s="1031"/>
      <c r="N35" s="1031"/>
      <c r="O35" s="1031"/>
      <c r="P35" s="1032"/>
      <c r="Q35" s="1038">
        <v>418</v>
      </c>
      <c r="R35" s="1039"/>
      <c r="S35" s="1039"/>
      <c r="T35" s="1039"/>
      <c r="U35" s="1039"/>
      <c r="V35" s="1039">
        <v>258</v>
      </c>
      <c r="W35" s="1039"/>
      <c r="X35" s="1039"/>
      <c r="Y35" s="1039"/>
      <c r="Z35" s="1039"/>
      <c r="AA35" s="1039">
        <v>160</v>
      </c>
      <c r="AB35" s="1039"/>
      <c r="AC35" s="1039"/>
      <c r="AD35" s="1039"/>
      <c r="AE35" s="1040"/>
      <c r="AF35" s="1035">
        <v>17</v>
      </c>
      <c r="AG35" s="1036"/>
      <c r="AH35" s="1036"/>
      <c r="AI35" s="1036"/>
      <c r="AJ35" s="1037"/>
      <c r="AK35" s="980">
        <v>320</v>
      </c>
      <c r="AL35" s="971"/>
      <c r="AM35" s="971"/>
      <c r="AN35" s="971"/>
      <c r="AO35" s="971"/>
      <c r="AP35" s="971">
        <v>117</v>
      </c>
      <c r="AQ35" s="971"/>
      <c r="AR35" s="971"/>
      <c r="AS35" s="971"/>
      <c r="AT35" s="971"/>
      <c r="AU35" s="971">
        <v>117</v>
      </c>
      <c r="AV35" s="971"/>
      <c r="AW35" s="971"/>
      <c r="AX35" s="971"/>
      <c r="AY35" s="971"/>
      <c r="AZ35" s="1041" t="s">
        <v>583</v>
      </c>
      <c r="BA35" s="1041"/>
      <c r="BB35" s="1041"/>
      <c r="BC35" s="1041"/>
      <c r="BD35" s="1041"/>
      <c r="BE35" s="972" t="s">
        <v>417</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419</v>
      </c>
      <c r="C36" s="1031"/>
      <c r="D36" s="1031"/>
      <c r="E36" s="1031"/>
      <c r="F36" s="1031"/>
      <c r="G36" s="1031"/>
      <c r="H36" s="1031"/>
      <c r="I36" s="1031"/>
      <c r="J36" s="1031"/>
      <c r="K36" s="1031"/>
      <c r="L36" s="1031"/>
      <c r="M36" s="1031"/>
      <c r="N36" s="1031"/>
      <c r="O36" s="1031"/>
      <c r="P36" s="1032"/>
      <c r="Q36" s="1038">
        <v>396</v>
      </c>
      <c r="R36" s="1039"/>
      <c r="S36" s="1039"/>
      <c r="T36" s="1039"/>
      <c r="U36" s="1039"/>
      <c r="V36" s="1039">
        <v>352</v>
      </c>
      <c r="W36" s="1039"/>
      <c r="X36" s="1039"/>
      <c r="Y36" s="1039"/>
      <c r="Z36" s="1039"/>
      <c r="AA36" s="1039">
        <v>44</v>
      </c>
      <c r="AB36" s="1039"/>
      <c r="AC36" s="1039"/>
      <c r="AD36" s="1039"/>
      <c r="AE36" s="1040"/>
      <c r="AF36" s="1035">
        <v>10</v>
      </c>
      <c r="AG36" s="1036"/>
      <c r="AH36" s="1036"/>
      <c r="AI36" s="1036"/>
      <c r="AJ36" s="1037"/>
      <c r="AK36" s="980">
        <v>283</v>
      </c>
      <c r="AL36" s="971"/>
      <c r="AM36" s="971"/>
      <c r="AN36" s="971"/>
      <c r="AO36" s="971"/>
      <c r="AP36" s="971">
        <v>287</v>
      </c>
      <c r="AQ36" s="971"/>
      <c r="AR36" s="971"/>
      <c r="AS36" s="971"/>
      <c r="AT36" s="971"/>
      <c r="AU36" s="971">
        <v>287</v>
      </c>
      <c r="AV36" s="971"/>
      <c r="AW36" s="971"/>
      <c r="AX36" s="971"/>
      <c r="AY36" s="971"/>
      <c r="AZ36" s="1041" t="s">
        <v>583</v>
      </c>
      <c r="BA36" s="1041"/>
      <c r="BB36" s="1041"/>
      <c r="BC36" s="1041"/>
      <c r="BD36" s="1041"/>
      <c r="BE36" s="972" t="s">
        <v>417</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t="s">
        <v>420</v>
      </c>
      <c r="C37" s="1031"/>
      <c r="D37" s="1031"/>
      <c r="E37" s="1031"/>
      <c r="F37" s="1031"/>
      <c r="G37" s="1031"/>
      <c r="H37" s="1031"/>
      <c r="I37" s="1031"/>
      <c r="J37" s="1031"/>
      <c r="K37" s="1031"/>
      <c r="L37" s="1031"/>
      <c r="M37" s="1031"/>
      <c r="N37" s="1031"/>
      <c r="O37" s="1031"/>
      <c r="P37" s="1032"/>
      <c r="Q37" s="1038">
        <v>74</v>
      </c>
      <c r="R37" s="1039"/>
      <c r="S37" s="1039"/>
      <c r="T37" s="1039"/>
      <c r="U37" s="1039"/>
      <c r="V37" s="1039">
        <v>68</v>
      </c>
      <c r="W37" s="1039"/>
      <c r="X37" s="1039"/>
      <c r="Y37" s="1039"/>
      <c r="Z37" s="1039"/>
      <c r="AA37" s="1039">
        <v>5</v>
      </c>
      <c r="AB37" s="1039"/>
      <c r="AC37" s="1039"/>
      <c r="AD37" s="1039"/>
      <c r="AE37" s="1040"/>
      <c r="AF37" s="1035">
        <v>5</v>
      </c>
      <c r="AG37" s="1036"/>
      <c r="AH37" s="1036"/>
      <c r="AI37" s="1036"/>
      <c r="AJ37" s="1037"/>
      <c r="AK37" s="980">
        <v>39</v>
      </c>
      <c r="AL37" s="971"/>
      <c r="AM37" s="971"/>
      <c r="AN37" s="971"/>
      <c r="AO37" s="971"/>
      <c r="AP37" s="971" t="s">
        <v>583</v>
      </c>
      <c r="AQ37" s="971"/>
      <c r="AR37" s="971"/>
      <c r="AS37" s="971"/>
      <c r="AT37" s="971"/>
      <c r="AU37" s="971" t="s">
        <v>583</v>
      </c>
      <c r="AV37" s="971"/>
      <c r="AW37" s="971"/>
      <c r="AX37" s="971"/>
      <c r="AY37" s="971"/>
      <c r="AZ37" s="1041" t="s">
        <v>583</v>
      </c>
      <c r="BA37" s="1041"/>
      <c r="BB37" s="1041"/>
      <c r="BC37" s="1041"/>
      <c r="BD37" s="1041"/>
      <c r="BE37" s="972" t="s">
        <v>417</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397</v>
      </c>
      <c r="B63" s="937" t="s">
        <v>422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17690</v>
      </c>
      <c r="AG63" s="959"/>
      <c r="AH63" s="959"/>
      <c r="AI63" s="959"/>
      <c r="AJ63" s="1022"/>
      <c r="AK63" s="1023"/>
      <c r="AL63" s="963"/>
      <c r="AM63" s="963"/>
      <c r="AN63" s="963"/>
      <c r="AO63" s="963"/>
      <c r="AP63" s="959">
        <v>24958</v>
      </c>
      <c r="AQ63" s="959"/>
      <c r="AR63" s="959"/>
      <c r="AS63" s="959"/>
      <c r="AT63" s="959"/>
      <c r="AU63" s="959">
        <v>13900</v>
      </c>
      <c r="AV63" s="959"/>
      <c r="AW63" s="959"/>
      <c r="AX63" s="959"/>
      <c r="AY63" s="959"/>
      <c r="AZ63" s="1017"/>
      <c r="BA63" s="1017"/>
      <c r="BB63" s="1017"/>
      <c r="BC63" s="1017"/>
      <c r="BD63" s="1017"/>
      <c r="BE63" s="960"/>
      <c r="BF63" s="960"/>
      <c r="BG63" s="960"/>
      <c r="BH63" s="960"/>
      <c r="BI63" s="961"/>
      <c r="BJ63" s="1018" t="s">
        <v>190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424</v>
      </c>
      <c r="B66" s="996"/>
      <c r="C66" s="996"/>
      <c r="D66" s="996"/>
      <c r="E66" s="996"/>
      <c r="F66" s="996"/>
      <c r="G66" s="996"/>
      <c r="H66" s="996"/>
      <c r="I66" s="996"/>
      <c r="J66" s="996"/>
      <c r="K66" s="996"/>
      <c r="L66" s="996"/>
      <c r="M66" s="996"/>
      <c r="N66" s="996"/>
      <c r="O66" s="996"/>
      <c r="P66" s="997"/>
      <c r="Q66" s="1001" t="s">
        <v>401</v>
      </c>
      <c r="R66" s="1002"/>
      <c r="S66" s="1002"/>
      <c r="T66" s="1002"/>
      <c r="U66" s="1003"/>
      <c r="V66" s="1001" t="s">
        <v>425</v>
      </c>
      <c r="W66" s="1002"/>
      <c r="X66" s="1002"/>
      <c r="Y66" s="1002"/>
      <c r="Z66" s="1003"/>
      <c r="AA66" s="1001" t="s">
        <v>403</v>
      </c>
      <c r="AB66" s="1002"/>
      <c r="AC66" s="1002"/>
      <c r="AD66" s="1002"/>
      <c r="AE66" s="1003"/>
      <c r="AF66" s="1007" t="s">
        <v>404</v>
      </c>
      <c r="AG66" s="1008"/>
      <c r="AH66" s="1008"/>
      <c r="AI66" s="1008"/>
      <c r="AJ66" s="1009"/>
      <c r="AK66" s="1001" t="s">
        <v>426</v>
      </c>
      <c r="AL66" s="996"/>
      <c r="AM66" s="996"/>
      <c r="AN66" s="996"/>
      <c r="AO66" s="997"/>
      <c r="AP66" s="1001" t="s">
        <v>406</v>
      </c>
      <c r="AQ66" s="1002"/>
      <c r="AR66" s="1002"/>
      <c r="AS66" s="1002"/>
      <c r="AT66" s="1003"/>
      <c r="AU66" s="1001" t="s">
        <v>427</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584</v>
      </c>
      <c r="C68" s="986"/>
      <c r="D68" s="986"/>
      <c r="E68" s="986"/>
      <c r="F68" s="986"/>
      <c r="G68" s="986"/>
      <c r="H68" s="986"/>
      <c r="I68" s="986"/>
      <c r="J68" s="986"/>
      <c r="K68" s="986"/>
      <c r="L68" s="986"/>
      <c r="M68" s="986"/>
      <c r="N68" s="986"/>
      <c r="O68" s="986"/>
      <c r="P68" s="987"/>
      <c r="Q68" s="988">
        <v>287</v>
      </c>
      <c r="R68" s="982"/>
      <c r="S68" s="982"/>
      <c r="T68" s="982"/>
      <c r="U68" s="982"/>
      <c r="V68" s="982">
        <v>264</v>
      </c>
      <c r="W68" s="982"/>
      <c r="X68" s="982"/>
      <c r="Y68" s="982"/>
      <c r="Z68" s="982"/>
      <c r="AA68" s="982">
        <v>22</v>
      </c>
      <c r="AB68" s="982"/>
      <c r="AC68" s="982"/>
      <c r="AD68" s="982"/>
      <c r="AE68" s="982"/>
      <c r="AF68" s="982">
        <v>22</v>
      </c>
      <c r="AG68" s="982"/>
      <c r="AH68" s="982"/>
      <c r="AI68" s="982"/>
      <c r="AJ68" s="982"/>
      <c r="AK68" s="982" t="s">
        <v>583</v>
      </c>
      <c r="AL68" s="982"/>
      <c r="AM68" s="982"/>
      <c r="AN68" s="982"/>
      <c r="AO68" s="982"/>
      <c r="AP68" s="982">
        <v>41</v>
      </c>
      <c r="AQ68" s="982"/>
      <c r="AR68" s="982"/>
      <c r="AS68" s="982"/>
      <c r="AT68" s="982"/>
      <c r="AU68" s="982" t="s">
        <v>583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585</v>
      </c>
      <c r="C69" s="975"/>
      <c r="D69" s="975"/>
      <c r="E69" s="975"/>
      <c r="F69" s="975"/>
      <c r="G69" s="975"/>
      <c r="H69" s="975"/>
      <c r="I69" s="975"/>
      <c r="J69" s="975"/>
      <c r="K69" s="975"/>
      <c r="L69" s="975"/>
      <c r="M69" s="975"/>
      <c r="N69" s="975"/>
      <c r="O69" s="975"/>
      <c r="P69" s="976"/>
      <c r="Q69" s="977">
        <v>283</v>
      </c>
      <c r="R69" s="971"/>
      <c r="S69" s="971"/>
      <c r="T69" s="971"/>
      <c r="U69" s="971"/>
      <c r="V69" s="971">
        <v>262</v>
      </c>
      <c r="W69" s="971"/>
      <c r="X69" s="971"/>
      <c r="Y69" s="971"/>
      <c r="Z69" s="971"/>
      <c r="AA69" s="971">
        <v>21</v>
      </c>
      <c r="AB69" s="971"/>
      <c r="AC69" s="971"/>
      <c r="AD69" s="971"/>
      <c r="AE69" s="971"/>
      <c r="AF69" s="971">
        <v>21</v>
      </c>
      <c r="AG69" s="971"/>
      <c r="AH69" s="971"/>
      <c r="AI69" s="971"/>
      <c r="AJ69" s="971"/>
      <c r="AK69" s="971">
        <v>15</v>
      </c>
      <c r="AL69" s="971"/>
      <c r="AM69" s="971"/>
      <c r="AN69" s="971"/>
      <c r="AO69" s="971"/>
      <c r="AP69" s="971" t="s">
        <v>583</v>
      </c>
      <c r="AQ69" s="971"/>
      <c r="AR69" s="971"/>
      <c r="AS69" s="971"/>
      <c r="AT69" s="971"/>
      <c r="AU69" s="971" t="s">
        <v>583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586</v>
      </c>
      <c r="C70" s="975"/>
      <c r="D70" s="975"/>
      <c r="E70" s="975"/>
      <c r="F70" s="975"/>
      <c r="G70" s="975"/>
      <c r="H70" s="975"/>
      <c r="I70" s="975"/>
      <c r="J70" s="975"/>
      <c r="K70" s="975"/>
      <c r="L70" s="975"/>
      <c r="M70" s="975"/>
      <c r="N70" s="975"/>
      <c r="O70" s="975"/>
      <c r="P70" s="976"/>
      <c r="Q70" s="977">
        <v>2498</v>
      </c>
      <c r="R70" s="971"/>
      <c r="S70" s="971"/>
      <c r="T70" s="971"/>
      <c r="U70" s="971"/>
      <c r="V70" s="971">
        <v>2399</v>
      </c>
      <c r="W70" s="971"/>
      <c r="X70" s="971"/>
      <c r="Y70" s="971"/>
      <c r="Z70" s="971"/>
      <c r="AA70" s="971">
        <v>100</v>
      </c>
      <c r="AB70" s="971"/>
      <c r="AC70" s="971"/>
      <c r="AD70" s="971"/>
      <c r="AE70" s="971"/>
      <c r="AF70" s="971">
        <v>80</v>
      </c>
      <c r="AG70" s="971"/>
      <c r="AH70" s="971"/>
      <c r="AI70" s="971"/>
      <c r="AJ70" s="971"/>
      <c r="AK70" s="971" t="s">
        <v>583</v>
      </c>
      <c r="AL70" s="971"/>
      <c r="AM70" s="971"/>
      <c r="AN70" s="971"/>
      <c r="AO70" s="971"/>
      <c r="AP70" s="971">
        <v>4420</v>
      </c>
      <c r="AQ70" s="971"/>
      <c r="AR70" s="971"/>
      <c r="AS70" s="971"/>
      <c r="AT70" s="971"/>
      <c r="AU70" s="971">
        <v>3128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587</v>
      </c>
      <c r="C71" s="975"/>
      <c r="D71" s="975"/>
      <c r="E71" s="975"/>
      <c r="F71" s="975"/>
      <c r="G71" s="975"/>
      <c r="H71" s="975"/>
      <c r="I71" s="975"/>
      <c r="J71" s="975"/>
      <c r="K71" s="975"/>
      <c r="L71" s="975"/>
      <c r="M71" s="975"/>
      <c r="N71" s="975"/>
      <c r="O71" s="975"/>
      <c r="P71" s="976"/>
      <c r="Q71" s="977">
        <v>2273</v>
      </c>
      <c r="R71" s="971"/>
      <c r="S71" s="971"/>
      <c r="T71" s="971"/>
      <c r="U71" s="971"/>
      <c r="V71" s="971">
        <v>2162</v>
      </c>
      <c r="W71" s="971"/>
      <c r="X71" s="971"/>
      <c r="Y71" s="971"/>
      <c r="Z71" s="971"/>
      <c r="AA71" s="971">
        <v>111</v>
      </c>
      <c r="AB71" s="971"/>
      <c r="AC71" s="971"/>
      <c r="AD71" s="971"/>
      <c r="AE71" s="971"/>
      <c r="AF71" s="971">
        <v>111</v>
      </c>
      <c r="AG71" s="971"/>
      <c r="AH71" s="971"/>
      <c r="AI71" s="971"/>
      <c r="AJ71" s="971"/>
      <c r="AK71" s="971" t="s">
        <v>583</v>
      </c>
      <c r="AL71" s="971"/>
      <c r="AM71" s="971"/>
      <c r="AN71" s="971"/>
      <c r="AO71" s="971"/>
      <c r="AP71" s="971" t="s">
        <v>583</v>
      </c>
      <c r="AQ71" s="971"/>
      <c r="AR71" s="971"/>
      <c r="AS71" s="971"/>
      <c r="AT71" s="971"/>
      <c r="AU71" s="971" t="s">
        <v>583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588</v>
      </c>
      <c r="C72" s="975"/>
      <c r="D72" s="975"/>
      <c r="E72" s="975"/>
      <c r="F72" s="975"/>
      <c r="G72" s="975"/>
      <c r="H72" s="975"/>
      <c r="I72" s="975"/>
      <c r="J72" s="975"/>
      <c r="K72" s="975"/>
      <c r="L72" s="975"/>
      <c r="M72" s="975"/>
      <c r="N72" s="975"/>
      <c r="O72" s="975"/>
      <c r="P72" s="976"/>
      <c r="Q72" s="977">
        <v>983883</v>
      </c>
      <c r="R72" s="971"/>
      <c r="S72" s="971"/>
      <c r="T72" s="971"/>
      <c r="U72" s="971"/>
      <c r="V72" s="971">
        <v>942967</v>
      </c>
      <c r="W72" s="971"/>
      <c r="X72" s="971"/>
      <c r="Y72" s="971"/>
      <c r="Z72" s="971"/>
      <c r="AA72" s="971">
        <v>40916</v>
      </c>
      <c r="AB72" s="971"/>
      <c r="AC72" s="971"/>
      <c r="AD72" s="971"/>
      <c r="AE72" s="971"/>
      <c r="AF72" s="971">
        <v>40916</v>
      </c>
      <c r="AG72" s="971"/>
      <c r="AH72" s="971"/>
      <c r="AI72" s="971"/>
      <c r="AJ72" s="971"/>
      <c r="AK72" s="971">
        <v>1</v>
      </c>
      <c r="AL72" s="971"/>
      <c r="AM72" s="971"/>
      <c r="AN72" s="971"/>
      <c r="AO72" s="971"/>
      <c r="AP72" s="971" t="s">
        <v>583</v>
      </c>
      <c r="AQ72" s="971"/>
      <c r="AR72" s="971"/>
      <c r="AS72" s="971"/>
      <c r="AT72" s="971"/>
      <c r="AU72" s="971" t="s">
        <v>583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41150</v>
      </c>
      <c r="AG88" s="959"/>
      <c r="AH88" s="959"/>
      <c r="AI88" s="959"/>
      <c r="AJ88" s="959"/>
      <c r="AK88" s="963"/>
      <c r="AL88" s="963"/>
      <c r="AM88" s="963"/>
      <c r="AN88" s="963"/>
      <c r="AO88" s="963"/>
      <c r="AP88" s="959">
        <v>4461</v>
      </c>
      <c r="AQ88" s="959"/>
      <c r="AR88" s="959"/>
      <c r="AS88" s="959"/>
      <c r="AT88" s="959"/>
      <c r="AU88" s="959">
        <v>3128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162</v>
      </c>
      <c r="CS102" s="953"/>
      <c r="CT102" s="953"/>
      <c r="CU102" s="953"/>
      <c r="CV102" s="954"/>
      <c r="CW102" s="952">
        <v>211</v>
      </c>
      <c r="CX102" s="953"/>
      <c r="CY102" s="953"/>
      <c r="CZ102" s="953"/>
      <c r="DA102" s="954"/>
      <c r="DB102" s="952">
        <v>1892</v>
      </c>
      <c r="DC102" s="953"/>
      <c r="DD102" s="953"/>
      <c r="DE102" s="953"/>
      <c r="DF102" s="954"/>
      <c r="DG102" s="952" t="s">
        <v>583</v>
      </c>
      <c r="DH102" s="953"/>
      <c r="DI102" s="953"/>
      <c r="DJ102" s="953"/>
      <c r="DK102" s="954"/>
      <c r="DL102" s="952" t="s">
        <v>583</v>
      </c>
      <c r="DM102" s="953"/>
      <c r="DN102" s="953"/>
      <c r="DO102" s="953"/>
      <c r="DP102" s="954"/>
      <c r="DQ102" s="952" t="s">
        <v>583</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314</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314</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314</v>
      </c>
      <c r="DR109" s="896"/>
      <c r="DS109" s="896"/>
      <c r="DT109" s="896"/>
      <c r="DU109" s="897"/>
      <c r="DV109" s="898" t="s">
        <v>439</v>
      </c>
      <c r="DW109" s="896"/>
      <c r="DX109" s="896"/>
      <c r="DY109" s="896"/>
      <c r="DZ109" s="929"/>
    </row>
    <row r="110" spans="1:131" s="230" customFormat="1" ht="26.25" customHeight="1" x14ac:dyDescent="0.15">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1269335</v>
      </c>
      <c r="AB110" s="889"/>
      <c r="AC110" s="889"/>
      <c r="AD110" s="889"/>
      <c r="AE110" s="890"/>
      <c r="AF110" s="891">
        <v>1190716</v>
      </c>
      <c r="AG110" s="889"/>
      <c r="AH110" s="889"/>
      <c r="AI110" s="889"/>
      <c r="AJ110" s="890"/>
      <c r="AK110" s="891">
        <v>1018793</v>
      </c>
      <c r="AL110" s="889"/>
      <c r="AM110" s="889"/>
      <c r="AN110" s="889"/>
      <c r="AO110" s="890"/>
      <c r="AP110" s="892">
        <v>3.1</v>
      </c>
      <c r="AQ110" s="893"/>
      <c r="AR110" s="893"/>
      <c r="AS110" s="893"/>
      <c r="AT110" s="894"/>
      <c r="AU110" s="930" t="s">
        <v>75</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7277154</v>
      </c>
      <c r="BR110" s="842"/>
      <c r="BS110" s="842"/>
      <c r="BT110" s="842"/>
      <c r="BU110" s="842"/>
      <c r="BV110" s="842">
        <v>8354577</v>
      </c>
      <c r="BW110" s="842"/>
      <c r="BX110" s="842"/>
      <c r="BY110" s="842"/>
      <c r="BZ110" s="842"/>
      <c r="CA110" s="842">
        <v>8404682</v>
      </c>
      <c r="CB110" s="842"/>
      <c r="CC110" s="842"/>
      <c r="CD110" s="842"/>
      <c r="CE110" s="842"/>
      <c r="CF110" s="866">
        <v>25.6</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445</v>
      </c>
      <c r="DH110" s="842"/>
      <c r="DI110" s="842"/>
      <c r="DJ110" s="842"/>
      <c r="DK110" s="842"/>
      <c r="DL110" s="842" t="s">
        <v>190</v>
      </c>
      <c r="DM110" s="842"/>
      <c r="DN110" s="842"/>
      <c r="DO110" s="842"/>
      <c r="DP110" s="842"/>
      <c r="DQ110" s="842" t="s">
        <v>190</v>
      </c>
      <c r="DR110" s="842"/>
      <c r="DS110" s="842"/>
      <c r="DT110" s="842"/>
      <c r="DU110" s="842"/>
      <c r="DV110" s="843" t="s">
        <v>446</v>
      </c>
      <c r="DW110" s="843"/>
      <c r="DX110" s="843"/>
      <c r="DY110" s="843"/>
      <c r="DZ110" s="844"/>
    </row>
    <row r="111" spans="1:131" s="230" customFormat="1" ht="26.25" customHeight="1" x14ac:dyDescent="0.15">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190</v>
      </c>
      <c r="AB111" s="919"/>
      <c r="AC111" s="919"/>
      <c r="AD111" s="919"/>
      <c r="AE111" s="920"/>
      <c r="AF111" s="921" t="s">
        <v>445</v>
      </c>
      <c r="AG111" s="919"/>
      <c r="AH111" s="919"/>
      <c r="AI111" s="919"/>
      <c r="AJ111" s="920"/>
      <c r="AK111" s="921" t="s">
        <v>190</v>
      </c>
      <c r="AL111" s="919"/>
      <c r="AM111" s="919"/>
      <c r="AN111" s="919"/>
      <c r="AO111" s="920"/>
      <c r="AP111" s="922" t="s">
        <v>445</v>
      </c>
      <c r="AQ111" s="923"/>
      <c r="AR111" s="923"/>
      <c r="AS111" s="923"/>
      <c r="AT111" s="924"/>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v>482821</v>
      </c>
      <c r="BR111" s="817"/>
      <c r="BS111" s="817"/>
      <c r="BT111" s="817"/>
      <c r="BU111" s="817"/>
      <c r="BV111" s="817">
        <v>214556</v>
      </c>
      <c r="BW111" s="817"/>
      <c r="BX111" s="817"/>
      <c r="BY111" s="817"/>
      <c r="BZ111" s="817"/>
      <c r="CA111" s="817">
        <v>1339</v>
      </c>
      <c r="CB111" s="817"/>
      <c r="CC111" s="817"/>
      <c r="CD111" s="817"/>
      <c r="CE111" s="817"/>
      <c r="CF111" s="875">
        <v>0</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445</v>
      </c>
      <c r="DH111" s="817"/>
      <c r="DI111" s="817"/>
      <c r="DJ111" s="817"/>
      <c r="DK111" s="817"/>
      <c r="DL111" s="817" t="s">
        <v>445</v>
      </c>
      <c r="DM111" s="817"/>
      <c r="DN111" s="817"/>
      <c r="DO111" s="817"/>
      <c r="DP111" s="817"/>
      <c r="DQ111" s="817" t="s">
        <v>445</v>
      </c>
      <c r="DR111" s="817"/>
      <c r="DS111" s="817"/>
      <c r="DT111" s="817"/>
      <c r="DU111" s="817"/>
      <c r="DV111" s="794" t="s">
        <v>445</v>
      </c>
      <c r="DW111" s="794"/>
      <c r="DX111" s="794"/>
      <c r="DY111" s="794"/>
      <c r="DZ111" s="795"/>
    </row>
    <row r="112" spans="1:131" s="230" customFormat="1" ht="26.25" customHeight="1" x14ac:dyDescent="0.15">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445</v>
      </c>
      <c r="AB112" s="780"/>
      <c r="AC112" s="780"/>
      <c r="AD112" s="780"/>
      <c r="AE112" s="781"/>
      <c r="AF112" s="782" t="s">
        <v>445</v>
      </c>
      <c r="AG112" s="780"/>
      <c r="AH112" s="780"/>
      <c r="AI112" s="780"/>
      <c r="AJ112" s="781"/>
      <c r="AK112" s="782" t="s">
        <v>445</v>
      </c>
      <c r="AL112" s="780"/>
      <c r="AM112" s="780"/>
      <c r="AN112" s="780"/>
      <c r="AO112" s="781"/>
      <c r="AP112" s="824" t="s">
        <v>445</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19694745</v>
      </c>
      <c r="BR112" s="817"/>
      <c r="BS112" s="817"/>
      <c r="BT112" s="817"/>
      <c r="BU112" s="817"/>
      <c r="BV112" s="817">
        <v>16982885</v>
      </c>
      <c r="BW112" s="817"/>
      <c r="BX112" s="817"/>
      <c r="BY112" s="817"/>
      <c r="BZ112" s="817"/>
      <c r="CA112" s="817">
        <v>13914597</v>
      </c>
      <c r="CB112" s="817"/>
      <c r="CC112" s="817"/>
      <c r="CD112" s="817"/>
      <c r="CE112" s="817"/>
      <c r="CF112" s="875">
        <v>42.3</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190</v>
      </c>
      <c r="DH112" s="817"/>
      <c r="DI112" s="817"/>
      <c r="DJ112" s="817"/>
      <c r="DK112" s="817"/>
      <c r="DL112" s="817" t="s">
        <v>445</v>
      </c>
      <c r="DM112" s="817"/>
      <c r="DN112" s="817"/>
      <c r="DO112" s="817"/>
      <c r="DP112" s="817"/>
      <c r="DQ112" s="817" t="s">
        <v>445</v>
      </c>
      <c r="DR112" s="817"/>
      <c r="DS112" s="817"/>
      <c r="DT112" s="817"/>
      <c r="DU112" s="817"/>
      <c r="DV112" s="794" t="s">
        <v>445</v>
      </c>
      <c r="DW112" s="794"/>
      <c r="DX112" s="794"/>
      <c r="DY112" s="794"/>
      <c r="DZ112" s="795"/>
    </row>
    <row r="113" spans="1:130" s="230" customFormat="1" ht="26.25" customHeight="1" x14ac:dyDescent="0.15">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1822080</v>
      </c>
      <c r="AB113" s="919"/>
      <c r="AC113" s="919"/>
      <c r="AD113" s="919"/>
      <c r="AE113" s="920"/>
      <c r="AF113" s="921">
        <v>1874437</v>
      </c>
      <c r="AG113" s="919"/>
      <c r="AH113" s="919"/>
      <c r="AI113" s="919"/>
      <c r="AJ113" s="920"/>
      <c r="AK113" s="921">
        <v>1639781</v>
      </c>
      <c r="AL113" s="919"/>
      <c r="AM113" s="919"/>
      <c r="AN113" s="919"/>
      <c r="AO113" s="920"/>
      <c r="AP113" s="922">
        <v>5</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4044828</v>
      </c>
      <c r="BR113" s="817"/>
      <c r="BS113" s="817"/>
      <c r="BT113" s="817"/>
      <c r="BU113" s="817"/>
      <c r="BV113" s="817">
        <v>3597502</v>
      </c>
      <c r="BW113" s="817"/>
      <c r="BX113" s="817"/>
      <c r="BY113" s="817"/>
      <c r="BZ113" s="817"/>
      <c r="CA113" s="817">
        <v>3140712</v>
      </c>
      <c r="CB113" s="817"/>
      <c r="CC113" s="817"/>
      <c r="CD113" s="817"/>
      <c r="CE113" s="817"/>
      <c r="CF113" s="875">
        <v>9.6</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445</v>
      </c>
      <c r="DH113" s="780"/>
      <c r="DI113" s="780"/>
      <c r="DJ113" s="780"/>
      <c r="DK113" s="781"/>
      <c r="DL113" s="782" t="s">
        <v>445</v>
      </c>
      <c r="DM113" s="780"/>
      <c r="DN113" s="780"/>
      <c r="DO113" s="780"/>
      <c r="DP113" s="781"/>
      <c r="DQ113" s="782" t="s">
        <v>445</v>
      </c>
      <c r="DR113" s="780"/>
      <c r="DS113" s="780"/>
      <c r="DT113" s="780"/>
      <c r="DU113" s="781"/>
      <c r="DV113" s="824" t="s">
        <v>445</v>
      </c>
      <c r="DW113" s="825"/>
      <c r="DX113" s="825"/>
      <c r="DY113" s="825"/>
      <c r="DZ113" s="826"/>
    </row>
    <row r="114" spans="1:130" s="230" customFormat="1" ht="26.25" customHeight="1" x14ac:dyDescent="0.15">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440630</v>
      </c>
      <c r="AB114" s="780"/>
      <c r="AC114" s="780"/>
      <c r="AD114" s="780"/>
      <c r="AE114" s="781"/>
      <c r="AF114" s="782">
        <v>462128</v>
      </c>
      <c r="AG114" s="780"/>
      <c r="AH114" s="780"/>
      <c r="AI114" s="780"/>
      <c r="AJ114" s="781"/>
      <c r="AK114" s="782">
        <v>477921</v>
      </c>
      <c r="AL114" s="780"/>
      <c r="AM114" s="780"/>
      <c r="AN114" s="780"/>
      <c r="AO114" s="781"/>
      <c r="AP114" s="824">
        <v>1.5</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7125440</v>
      </c>
      <c r="BR114" s="817"/>
      <c r="BS114" s="817"/>
      <c r="BT114" s="817"/>
      <c r="BU114" s="817"/>
      <c r="BV114" s="817">
        <v>7218500</v>
      </c>
      <c r="BW114" s="817"/>
      <c r="BX114" s="817"/>
      <c r="BY114" s="817"/>
      <c r="BZ114" s="817"/>
      <c r="CA114" s="817">
        <v>7239941</v>
      </c>
      <c r="CB114" s="817"/>
      <c r="CC114" s="817"/>
      <c r="CD114" s="817"/>
      <c r="CE114" s="817"/>
      <c r="CF114" s="875">
        <v>22</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190</v>
      </c>
      <c r="DH114" s="780"/>
      <c r="DI114" s="780"/>
      <c r="DJ114" s="780"/>
      <c r="DK114" s="781"/>
      <c r="DL114" s="782" t="s">
        <v>445</v>
      </c>
      <c r="DM114" s="780"/>
      <c r="DN114" s="780"/>
      <c r="DO114" s="780"/>
      <c r="DP114" s="781"/>
      <c r="DQ114" s="782" t="s">
        <v>445</v>
      </c>
      <c r="DR114" s="780"/>
      <c r="DS114" s="780"/>
      <c r="DT114" s="780"/>
      <c r="DU114" s="781"/>
      <c r="DV114" s="824" t="s">
        <v>445</v>
      </c>
      <c r="DW114" s="825"/>
      <c r="DX114" s="825"/>
      <c r="DY114" s="825"/>
      <c r="DZ114" s="826"/>
    </row>
    <row r="115" spans="1:130" s="230" customFormat="1" ht="26.25" customHeight="1" x14ac:dyDescent="0.15">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445</v>
      </c>
      <c r="AB115" s="919"/>
      <c r="AC115" s="919"/>
      <c r="AD115" s="919"/>
      <c r="AE115" s="920"/>
      <c r="AF115" s="921" t="s">
        <v>445</v>
      </c>
      <c r="AG115" s="919"/>
      <c r="AH115" s="919"/>
      <c r="AI115" s="919"/>
      <c r="AJ115" s="920"/>
      <c r="AK115" s="921" t="s">
        <v>445</v>
      </c>
      <c r="AL115" s="919"/>
      <c r="AM115" s="919"/>
      <c r="AN115" s="919"/>
      <c r="AO115" s="920"/>
      <c r="AP115" s="922" t="s">
        <v>445</v>
      </c>
      <c r="AQ115" s="923"/>
      <c r="AR115" s="923"/>
      <c r="AS115" s="923"/>
      <c r="AT115" s="924"/>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t="s">
        <v>445</v>
      </c>
      <c r="BR115" s="817"/>
      <c r="BS115" s="817"/>
      <c r="BT115" s="817"/>
      <c r="BU115" s="817"/>
      <c r="BV115" s="817">
        <v>79393</v>
      </c>
      <c r="BW115" s="817"/>
      <c r="BX115" s="817"/>
      <c r="BY115" s="817"/>
      <c r="BZ115" s="817"/>
      <c r="CA115" s="817" t="s">
        <v>445</v>
      </c>
      <c r="CB115" s="817"/>
      <c r="CC115" s="817"/>
      <c r="CD115" s="817"/>
      <c r="CE115" s="817"/>
      <c r="CF115" s="875" t="s">
        <v>445</v>
      </c>
      <c r="CG115" s="876"/>
      <c r="CH115" s="876"/>
      <c r="CI115" s="876"/>
      <c r="CJ115" s="876"/>
      <c r="CK115" s="927"/>
      <c r="CL115" s="821"/>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482821</v>
      </c>
      <c r="DH115" s="780"/>
      <c r="DI115" s="780"/>
      <c r="DJ115" s="780"/>
      <c r="DK115" s="781"/>
      <c r="DL115" s="782">
        <v>214556</v>
      </c>
      <c r="DM115" s="780"/>
      <c r="DN115" s="780"/>
      <c r="DO115" s="780"/>
      <c r="DP115" s="781"/>
      <c r="DQ115" s="782">
        <v>1339</v>
      </c>
      <c r="DR115" s="780"/>
      <c r="DS115" s="780"/>
      <c r="DT115" s="780"/>
      <c r="DU115" s="781"/>
      <c r="DV115" s="824">
        <v>0</v>
      </c>
      <c r="DW115" s="825"/>
      <c r="DX115" s="825"/>
      <c r="DY115" s="825"/>
      <c r="DZ115" s="826"/>
    </row>
    <row r="116" spans="1:130" s="230" customFormat="1" ht="26.25" customHeight="1" x14ac:dyDescent="0.15">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445</v>
      </c>
      <c r="AB116" s="780"/>
      <c r="AC116" s="780"/>
      <c r="AD116" s="780"/>
      <c r="AE116" s="781"/>
      <c r="AF116" s="782" t="s">
        <v>445</v>
      </c>
      <c r="AG116" s="780"/>
      <c r="AH116" s="780"/>
      <c r="AI116" s="780"/>
      <c r="AJ116" s="781"/>
      <c r="AK116" s="782" t="s">
        <v>445</v>
      </c>
      <c r="AL116" s="780"/>
      <c r="AM116" s="780"/>
      <c r="AN116" s="780"/>
      <c r="AO116" s="781"/>
      <c r="AP116" s="824" t="s">
        <v>445</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445</v>
      </c>
      <c r="BR116" s="817"/>
      <c r="BS116" s="817"/>
      <c r="BT116" s="817"/>
      <c r="BU116" s="817"/>
      <c r="BV116" s="817" t="s">
        <v>190</v>
      </c>
      <c r="BW116" s="817"/>
      <c r="BX116" s="817"/>
      <c r="BY116" s="817"/>
      <c r="BZ116" s="817"/>
      <c r="CA116" s="817" t="s">
        <v>445</v>
      </c>
      <c r="CB116" s="817"/>
      <c r="CC116" s="817"/>
      <c r="CD116" s="817"/>
      <c r="CE116" s="817"/>
      <c r="CF116" s="875" t="s">
        <v>445</v>
      </c>
      <c r="CG116" s="876"/>
      <c r="CH116" s="876"/>
      <c r="CI116" s="876"/>
      <c r="CJ116" s="876"/>
      <c r="CK116" s="927"/>
      <c r="CL116" s="821"/>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190</v>
      </c>
      <c r="DH116" s="780"/>
      <c r="DI116" s="780"/>
      <c r="DJ116" s="780"/>
      <c r="DK116" s="781"/>
      <c r="DL116" s="782" t="s">
        <v>445</v>
      </c>
      <c r="DM116" s="780"/>
      <c r="DN116" s="780"/>
      <c r="DO116" s="780"/>
      <c r="DP116" s="781"/>
      <c r="DQ116" s="782" t="s">
        <v>445</v>
      </c>
      <c r="DR116" s="780"/>
      <c r="DS116" s="780"/>
      <c r="DT116" s="780"/>
      <c r="DU116" s="781"/>
      <c r="DV116" s="824" t="s">
        <v>445</v>
      </c>
      <c r="DW116" s="825"/>
      <c r="DX116" s="825"/>
      <c r="DY116" s="825"/>
      <c r="DZ116" s="826"/>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3532045</v>
      </c>
      <c r="AB117" s="903"/>
      <c r="AC117" s="903"/>
      <c r="AD117" s="903"/>
      <c r="AE117" s="904"/>
      <c r="AF117" s="905">
        <v>3527281</v>
      </c>
      <c r="AG117" s="903"/>
      <c r="AH117" s="903"/>
      <c r="AI117" s="903"/>
      <c r="AJ117" s="904"/>
      <c r="AK117" s="905">
        <v>3136495</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816" t="s">
        <v>190</v>
      </c>
      <c r="BR117" s="817"/>
      <c r="BS117" s="817"/>
      <c r="BT117" s="817"/>
      <c r="BU117" s="817"/>
      <c r="BV117" s="817" t="s">
        <v>190</v>
      </c>
      <c r="BW117" s="817"/>
      <c r="BX117" s="817"/>
      <c r="BY117" s="817"/>
      <c r="BZ117" s="817"/>
      <c r="CA117" s="817" t="s">
        <v>190</v>
      </c>
      <c r="CB117" s="817"/>
      <c r="CC117" s="817"/>
      <c r="CD117" s="817"/>
      <c r="CE117" s="817"/>
      <c r="CF117" s="875" t="s">
        <v>190</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190</v>
      </c>
      <c r="DH117" s="780"/>
      <c r="DI117" s="780"/>
      <c r="DJ117" s="780"/>
      <c r="DK117" s="781"/>
      <c r="DL117" s="782" t="s">
        <v>190</v>
      </c>
      <c r="DM117" s="780"/>
      <c r="DN117" s="780"/>
      <c r="DO117" s="780"/>
      <c r="DP117" s="781"/>
      <c r="DQ117" s="782" t="s">
        <v>469</v>
      </c>
      <c r="DR117" s="780"/>
      <c r="DS117" s="780"/>
      <c r="DT117" s="780"/>
      <c r="DU117" s="781"/>
      <c r="DV117" s="824" t="s">
        <v>190</v>
      </c>
      <c r="DW117" s="825"/>
      <c r="DX117" s="825"/>
      <c r="DY117" s="825"/>
      <c r="DZ117" s="826"/>
    </row>
    <row r="118" spans="1:130" s="230"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314</v>
      </c>
      <c r="AL118" s="896"/>
      <c r="AM118" s="896"/>
      <c r="AN118" s="896"/>
      <c r="AO118" s="897"/>
      <c r="AP118" s="899" t="s">
        <v>439</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190</v>
      </c>
      <c r="BR118" s="845"/>
      <c r="BS118" s="845"/>
      <c r="BT118" s="845"/>
      <c r="BU118" s="845"/>
      <c r="BV118" s="845" t="s">
        <v>190</v>
      </c>
      <c r="BW118" s="845"/>
      <c r="BX118" s="845"/>
      <c r="BY118" s="845"/>
      <c r="BZ118" s="845"/>
      <c r="CA118" s="845" t="s">
        <v>190</v>
      </c>
      <c r="CB118" s="845"/>
      <c r="CC118" s="845"/>
      <c r="CD118" s="845"/>
      <c r="CE118" s="845"/>
      <c r="CF118" s="875" t="s">
        <v>190</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190</v>
      </c>
      <c r="DH118" s="780"/>
      <c r="DI118" s="780"/>
      <c r="DJ118" s="780"/>
      <c r="DK118" s="781"/>
      <c r="DL118" s="782" t="s">
        <v>190</v>
      </c>
      <c r="DM118" s="780"/>
      <c r="DN118" s="780"/>
      <c r="DO118" s="780"/>
      <c r="DP118" s="781"/>
      <c r="DQ118" s="782" t="s">
        <v>469</v>
      </c>
      <c r="DR118" s="780"/>
      <c r="DS118" s="780"/>
      <c r="DT118" s="780"/>
      <c r="DU118" s="781"/>
      <c r="DV118" s="824" t="s">
        <v>190</v>
      </c>
      <c r="DW118" s="825"/>
      <c r="DX118" s="825"/>
      <c r="DY118" s="825"/>
      <c r="DZ118" s="826"/>
    </row>
    <row r="119" spans="1:130" s="230" customFormat="1" ht="26.25" customHeight="1" x14ac:dyDescent="0.15">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190</v>
      </c>
      <c r="AB119" s="889"/>
      <c r="AC119" s="889"/>
      <c r="AD119" s="889"/>
      <c r="AE119" s="890"/>
      <c r="AF119" s="891" t="s">
        <v>190</v>
      </c>
      <c r="AG119" s="889"/>
      <c r="AH119" s="889"/>
      <c r="AI119" s="889"/>
      <c r="AJ119" s="890"/>
      <c r="AK119" s="891" t="s">
        <v>469</v>
      </c>
      <c r="AL119" s="889"/>
      <c r="AM119" s="889"/>
      <c r="AN119" s="889"/>
      <c r="AO119" s="890"/>
      <c r="AP119" s="892" t="s">
        <v>190</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472</v>
      </c>
      <c r="BP119" s="878"/>
      <c r="BQ119" s="879">
        <v>38624988</v>
      </c>
      <c r="BR119" s="845"/>
      <c r="BS119" s="845"/>
      <c r="BT119" s="845"/>
      <c r="BU119" s="845"/>
      <c r="BV119" s="845">
        <v>36447413</v>
      </c>
      <c r="BW119" s="845"/>
      <c r="BX119" s="845"/>
      <c r="BY119" s="845"/>
      <c r="BZ119" s="845"/>
      <c r="CA119" s="845">
        <v>32701271</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190</v>
      </c>
      <c r="DH119" s="764"/>
      <c r="DI119" s="764"/>
      <c r="DJ119" s="764"/>
      <c r="DK119" s="765"/>
      <c r="DL119" s="766" t="s">
        <v>190</v>
      </c>
      <c r="DM119" s="764"/>
      <c r="DN119" s="764"/>
      <c r="DO119" s="764"/>
      <c r="DP119" s="765"/>
      <c r="DQ119" s="766" t="s">
        <v>190</v>
      </c>
      <c r="DR119" s="764"/>
      <c r="DS119" s="764"/>
      <c r="DT119" s="764"/>
      <c r="DU119" s="765"/>
      <c r="DV119" s="848" t="s">
        <v>190</v>
      </c>
      <c r="DW119" s="849"/>
      <c r="DX119" s="849"/>
      <c r="DY119" s="849"/>
      <c r="DZ119" s="850"/>
    </row>
    <row r="120" spans="1:130" s="230" customFormat="1" ht="26.25" customHeight="1" x14ac:dyDescent="0.15">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190</v>
      </c>
      <c r="AB120" s="780"/>
      <c r="AC120" s="780"/>
      <c r="AD120" s="780"/>
      <c r="AE120" s="781"/>
      <c r="AF120" s="782" t="s">
        <v>190</v>
      </c>
      <c r="AG120" s="780"/>
      <c r="AH120" s="780"/>
      <c r="AI120" s="780"/>
      <c r="AJ120" s="781"/>
      <c r="AK120" s="782" t="s">
        <v>469</v>
      </c>
      <c r="AL120" s="780"/>
      <c r="AM120" s="780"/>
      <c r="AN120" s="780"/>
      <c r="AO120" s="781"/>
      <c r="AP120" s="824" t="s">
        <v>190</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24416977</v>
      </c>
      <c r="BR120" s="842"/>
      <c r="BS120" s="842"/>
      <c r="BT120" s="842"/>
      <c r="BU120" s="842"/>
      <c r="BV120" s="842">
        <v>25503668</v>
      </c>
      <c r="BW120" s="842"/>
      <c r="BX120" s="842"/>
      <c r="BY120" s="842"/>
      <c r="BZ120" s="842"/>
      <c r="CA120" s="842">
        <v>24684357</v>
      </c>
      <c r="CB120" s="842"/>
      <c r="CC120" s="842"/>
      <c r="CD120" s="842"/>
      <c r="CE120" s="842"/>
      <c r="CF120" s="866">
        <v>75.099999999999994</v>
      </c>
      <c r="CG120" s="867"/>
      <c r="CH120" s="867"/>
      <c r="CI120" s="867"/>
      <c r="CJ120" s="867"/>
      <c r="CK120" s="868" t="s">
        <v>476</v>
      </c>
      <c r="CL120" s="852"/>
      <c r="CM120" s="852"/>
      <c r="CN120" s="852"/>
      <c r="CO120" s="853"/>
      <c r="CP120" s="872" t="s">
        <v>412</v>
      </c>
      <c r="CQ120" s="873"/>
      <c r="CR120" s="873"/>
      <c r="CS120" s="873"/>
      <c r="CT120" s="873"/>
      <c r="CU120" s="873"/>
      <c r="CV120" s="873"/>
      <c r="CW120" s="873"/>
      <c r="CX120" s="873"/>
      <c r="CY120" s="873"/>
      <c r="CZ120" s="873"/>
      <c r="DA120" s="873"/>
      <c r="DB120" s="873"/>
      <c r="DC120" s="873"/>
      <c r="DD120" s="873"/>
      <c r="DE120" s="873"/>
      <c r="DF120" s="874"/>
      <c r="DG120" s="861">
        <v>13949350</v>
      </c>
      <c r="DH120" s="842"/>
      <c r="DI120" s="842"/>
      <c r="DJ120" s="842"/>
      <c r="DK120" s="842"/>
      <c r="DL120" s="842">
        <v>12287253</v>
      </c>
      <c r="DM120" s="842"/>
      <c r="DN120" s="842"/>
      <c r="DO120" s="842"/>
      <c r="DP120" s="842"/>
      <c r="DQ120" s="842">
        <v>9274439</v>
      </c>
      <c r="DR120" s="842"/>
      <c r="DS120" s="842"/>
      <c r="DT120" s="842"/>
      <c r="DU120" s="842"/>
      <c r="DV120" s="843">
        <v>28.2</v>
      </c>
      <c r="DW120" s="843"/>
      <c r="DX120" s="843"/>
      <c r="DY120" s="843"/>
      <c r="DZ120" s="844"/>
    </row>
    <row r="121" spans="1:130" s="230" customFormat="1" ht="26.25" customHeight="1" x14ac:dyDescent="0.15">
      <c r="A121" s="820"/>
      <c r="B121" s="821"/>
      <c r="C121" s="863" t="s">
        <v>477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478</v>
      </c>
      <c r="AB121" s="780"/>
      <c r="AC121" s="780"/>
      <c r="AD121" s="780"/>
      <c r="AE121" s="781"/>
      <c r="AF121" s="782" t="s">
        <v>190</v>
      </c>
      <c r="AG121" s="780"/>
      <c r="AH121" s="780"/>
      <c r="AI121" s="780"/>
      <c r="AJ121" s="781"/>
      <c r="AK121" s="782" t="s">
        <v>469</v>
      </c>
      <c r="AL121" s="780"/>
      <c r="AM121" s="780"/>
      <c r="AN121" s="780"/>
      <c r="AO121" s="781"/>
      <c r="AP121" s="824" t="s">
        <v>190</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v>7991776</v>
      </c>
      <c r="BR121" s="817"/>
      <c r="BS121" s="817"/>
      <c r="BT121" s="817"/>
      <c r="BU121" s="817"/>
      <c r="BV121" s="817">
        <v>7890172</v>
      </c>
      <c r="BW121" s="817"/>
      <c r="BX121" s="817"/>
      <c r="BY121" s="817"/>
      <c r="BZ121" s="817"/>
      <c r="CA121" s="817">
        <v>7498042</v>
      </c>
      <c r="CB121" s="817"/>
      <c r="CC121" s="817"/>
      <c r="CD121" s="817"/>
      <c r="CE121" s="817"/>
      <c r="CF121" s="875">
        <v>22.8</v>
      </c>
      <c r="CG121" s="876"/>
      <c r="CH121" s="876"/>
      <c r="CI121" s="876"/>
      <c r="CJ121" s="876"/>
      <c r="CK121" s="869"/>
      <c r="CL121" s="855"/>
      <c r="CM121" s="855"/>
      <c r="CN121" s="855"/>
      <c r="CO121" s="856"/>
      <c r="CP121" s="835" t="s">
        <v>415</v>
      </c>
      <c r="CQ121" s="836"/>
      <c r="CR121" s="836"/>
      <c r="CS121" s="836"/>
      <c r="CT121" s="836"/>
      <c r="CU121" s="836"/>
      <c r="CV121" s="836"/>
      <c r="CW121" s="836"/>
      <c r="CX121" s="836"/>
      <c r="CY121" s="836"/>
      <c r="CZ121" s="836"/>
      <c r="DA121" s="836"/>
      <c r="DB121" s="836"/>
      <c r="DC121" s="836"/>
      <c r="DD121" s="836"/>
      <c r="DE121" s="836"/>
      <c r="DF121" s="837"/>
      <c r="DG121" s="816">
        <v>4398427</v>
      </c>
      <c r="DH121" s="817"/>
      <c r="DI121" s="817"/>
      <c r="DJ121" s="817"/>
      <c r="DK121" s="817"/>
      <c r="DL121" s="817">
        <v>3597086</v>
      </c>
      <c r="DM121" s="817"/>
      <c r="DN121" s="817"/>
      <c r="DO121" s="817"/>
      <c r="DP121" s="817"/>
      <c r="DQ121" s="817">
        <v>3703581</v>
      </c>
      <c r="DR121" s="817"/>
      <c r="DS121" s="817"/>
      <c r="DT121" s="817"/>
      <c r="DU121" s="817"/>
      <c r="DV121" s="794">
        <v>11.3</v>
      </c>
      <c r="DW121" s="794"/>
      <c r="DX121" s="794"/>
      <c r="DY121" s="794"/>
      <c r="DZ121" s="795"/>
    </row>
    <row r="122" spans="1:130" s="230" customFormat="1" ht="26.25" customHeight="1" x14ac:dyDescent="0.15">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190</v>
      </c>
      <c r="AB122" s="780"/>
      <c r="AC122" s="780"/>
      <c r="AD122" s="780"/>
      <c r="AE122" s="781"/>
      <c r="AF122" s="782" t="s">
        <v>190</v>
      </c>
      <c r="AG122" s="780"/>
      <c r="AH122" s="780"/>
      <c r="AI122" s="780"/>
      <c r="AJ122" s="781"/>
      <c r="AK122" s="782" t="s">
        <v>190</v>
      </c>
      <c r="AL122" s="780"/>
      <c r="AM122" s="780"/>
      <c r="AN122" s="780"/>
      <c r="AO122" s="781"/>
      <c r="AP122" s="824" t="s">
        <v>190</v>
      </c>
      <c r="AQ122" s="825"/>
      <c r="AR122" s="825"/>
      <c r="AS122" s="825"/>
      <c r="AT122" s="826"/>
      <c r="AU122" s="883"/>
      <c r="AV122" s="884"/>
      <c r="AW122" s="884"/>
      <c r="AX122" s="884"/>
      <c r="AY122" s="885"/>
      <c r="AZ122" s="838" t="s">
        <v>480</v>
      </c>
      <c r="BA122" s="839"/>
      <c r="BB122" s="839"/>
      <c r="BC122" s="839"/>
      <c r="BD122" s="839"/>
      <c r="BE122" s="839"/>
      <c r="BF122" s="839"/>
      <c r="BG122" s="839"/>
      <c r="BH122" s="839"/>
      <c r="BI122" s="839"/>
      <c r="BJ122" s="839"/>
      <c r="BK122" s="839"/>
      <c r="BL122" s="839"/>
      <c r="BM122" s="839"/>
      <c r="BN122" s="839"/>
      <c r="BO122" s="839"/>
      <c r="BP122" s="840"/>
      <c r="BQ122" s="879">
        <v>21440126</v>
      </c>
      <c r="BR122" s="845"/>
      <c r="BS122" s="845"/>
      <c r="BT122" s="845"/>
      <c r="BU122" s="845"/>
      <c r="BV122" s="845">
        <v>20298275</v>
      </c>
      <c r="BW122" s="845"/>
      <c r="BX122" s="845"/>
      <c r="BY122" s="845"/>
      <c r="BZ122" s="845"/>
      <c r="CA122" s="845">
        <v>18715962</v>
      </c>
      <c r="CB122" s="845"/>
      <c r="CC122" s="845"/>
      <c r="CD122" s="845"/>
      <c r="CE122" s="845"/>
      <c r="CF122" s="846">
        <v>56.9</v>
      </c>
      <c r="CG122" s="847"/>
      <c r="CH122" s="847"/>
      <c r="CI122" s="847"/>
      <c r="CJ122" s="847"/>
      <c r="CK122" s="869"/>
      <c r="CL122" s="855"/>
      <c r="CM122" s="855"/>
      <c r="CN122" s="855"/>
      <c r="CO122" s="856"/>
      <c r="CP122" s="835" t="s">
        <v>416</v>
      </c>
      <c r="CQ122" s="836"/>
      <c r="CR122" s="836"/>
      <c r="CS122" s="836"/>
      <c r="CT122" s="836"/>
      <c r="CU122" s="836"/>
      <c r="CV122" s="836"/>
      <c r="CW122" s="836"/>
      <c r="CX122" s="836"/>
      <c r="CY122" s="836"/>
      <c r="CZ122" s="836"/>
      <c r="DA122" s="836"/>
      <c r="DB122" s="836"/>
      <c r="DC122" s="836"/>
      <c r="DD122" s="836"/>
      <c r="DE122" s="836"/>
      <c r="DF122" s="837"/>
      <c r="DG122" s="816">
        <v>662256</v>
      </c>
      <c r="DH122" s="817"/>
      <c r="DI122" s="817"/>
      <c r="DJ122" s="817"/>
      <c r="DK122" s="817"/>
      <c r="DL122" s="817">
        <v>551243</v>
      </c>
      <c r="DM122" s="817"/>
      <c r="DN122" s="817"/>
      <c r="DO122" s="817"/>
      <c r="DP122" s="817"/>
      <c r="DQ122" s="817">
        <v>514160</v>
      </c>
      <c r="DR122" s="817"/>
      <c r="DS122" s="817"/>
      <c r="DT122" s="817"/>
      <c r="DU122" s="817"/>
      <c r="DV122" s="794">
        <v>1.6</v>
      </c>
      <c r="DW122" s="794"/>
      <c r="DX122" s="794"/>
      <c r="DY122" s="794"/>
      <c r="DZ122" s="795"/>
    </row>
    <row r="123" spans="1:130" s="230" customFormat="1" ht="26.25" customHeight="1" x14ac:dyDescent="0.15">
      <c r="A123" s="820"/>
      <c r="B123" s="821"/>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190</v>
      </c>
      <c r="AB123" s="780"/>
      <c r="AC123" s="780"/>
      <c r="AD123" s="780"/>
      <c r="AE123" s="781"/>
      <c r="AF123" s="782" t="s">
        <v>190</v>
      </c>
      <c r="AG123" s="780"/>
      <c r="AH123" s="780"/>
      <c r="AI123" s="780"/>
      <c r="AJ123" s="781"/>
      <c r="AK123" s="782" t="s">
        <v>478</v>
      </c>
      <c r="AL123" s="780"/>
      <c r="AM123" s="780"/>
      <c r="AN123" s="780"/>
      <c r="AO123" s="781"/>
      <c r="AP123" s="824" t="s">
        <v>190</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481</v>
      </c>
      <c r="BP123" s="878"/>
      <c r="BQ123" s="832">
        <v>53848879</v>
      </c>
      <c r="BR123" s="833"/>
      <c r="BS123" s="833"/>
      <c r="BT123" s="833"/>
      <c r="BU123" s="833"/>
      <c r="BV123" s="833">
        <v>53692115</v>
      </c>
      <c r="BW123" s="833"/>
      <c r="BX123" s="833"/>
      <c r="BY123" s="833"/>
      <c r="BZ123" s="833"/>
      <c r="CA123" s="833">
        <v>50898361</v>
      </c>
      <c r="CB123" s="833"/>
      <c r="CC123" s="833"/>
      <c r="CD123" s="833"/>
      <c r="CE123" s="833"/>
      <c r="CF123" s="748"/>
      <c r="CG123" s="749"/>
      <c r="CH123" s="749"/>
      <c r="CI123" s="749"/>
      <c r="CJ123" s="834"/>
      <c r="CK123" s="869"/>
      <c r="CL123" s="855"/>
      <c r="CM123" s="855"/>
      <c r="CN123" s="855"/>
      <c r="CO123" s="856"/>
      <c r="CP123" s="835" t="s">
        <v>419</v>
      </c>
      <c r="CQ123" s="836"/>
      <c r="CR123" s="836"/>
      <c r="CS123" s="836"/>
      <c r="CT123" s="836"/>
      <c r="CU123" s="836"/>
      <c r="CV123" s="836"/>
      <c r="CW123" s="836"/>
      <c r="CX123" s="836"/>
      <c r="CY123" s="836"/>
      <c r="CZ123" s="836"/>
      <c r="DA123" s="836"/>
      <c r="DB123" s="836"/>
      <c r="DC123" s="836"/>
      <c r="DD123" s="836"/>
      <c r="DE123" s="836"/>
      <c r="DF123" s="837"/>
      <c r="DG123" s="779">
        <v>535646</v>
      </c>
      <c r="DH123" s="780"/>
      <c r="DI123" s="780"/>
      <c r="DJ123" s="780"/>
      <c r="DK123" s="781"/>
      <c r="DL123" s="782">
        <v>401697</v>
      </c>
      <c r="DM123" s="780"/>
      <c r="DN123" s="780"/>
      <c r="DO123" s="780"/>
      <c r="DP123" s="781"/>
      <c r="DQ123" s="782">
        <v>287389</v>
      </c>
      <c r="DR123" s="780"/>
      <c r="DS123" s="780"/>
      <c r="DT123" s="780"/>
      <c r="DU123" s="781"/>
      <c r="DV123" s="824">
        <v>0.9</v>
      </c>
      <c r="DW123" s="825"/>
      <c r="DX123" s="825"/>
      <c r="DY123" s="825"/>
      <c r="DZ123" s="826"/>
    </row>
    <row r="124" spans="1:130" s="230" customFormat="1" ht="26.25" customHeight="1" thickBot="1" x14ac:dyDescent="0.2">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469</v>
      </c>
      <c r="AB124" s="780"/>
      <c r="AC124" s="780"/>
      <c r="AD124" s="780"/>
      <c r="AE124" s="781"/>
      <c r="AF124" s="782" t="s">
        <v>190</v>
      </c>
      <c r="AG124" s="780"/>
      <c r="AH124" s="780"/>
      <c r="AI124" s="780"/>
      <c r="AJ124" s="781"/>
      <c r="AK124" s="782" t="s">
        <v>190</v>
      </c>
      <c r="AL124" s="780"/>
      <c r="AM124" s="780"/>
      <c r="AN124" s="780"/>
      <c r="AO124" s="781"/>
      <c r="AP124" s="824" t="s">
        <v>190</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190</v>
      </c>
      <c r="BR124" s="831"/>
      <c r="BS124" s="831"/>
      <c r="BT124" s="831"/>
      <c r="BU124" s="831"/>
      <c r="BV124" s="831" t="s">
        <v>190</v>
      </c>
      <c r="BW124" s="831"/>
      <c r="BX124" s="831"/>
      <c r="BY124" s="831"/>
      <c r="BZ124" s="831"/>
      <c r="CA124" s="831" t="s">
        <v>190</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v>218347</v>
      </c>
      <c r="DH124" s="764"/>
      <c r="DI124" s="764"/>
      <c r="DJ124" s="764"/>
      <c r="DK124" s="765"/>
      <c r="DL124" s="766">
        <v>145606</v>
      </c>
      <c r="DM124" s="764"/>
      <c r="DN124" s="764"/>
      <c r="DO124" s="764"/>
      <c r="DP124" s="765"/>
      <c r="DQ124" s="766">
        <v>135028</v>
      </c>
      <c r="DR124" s="764"/>
      <c r="DS124" s="764"/>
      <c r="DT124" s="764"/>
      <c r="DU124" s="765"/>
      <c r="DV124" s="848">
        <v>0.4</v>
      </c>
      <c r="DW124" s="849"/>
      <c r="DX124" s="849"/>
      <c r="DY124" s="849"/>
      <c r="DZ124" s="850"/>
    </row>
    <row r="125" spans="1:130" s="230" customFormat="1" ht="26.25" customHeight="1" x14ac:dyDescent="0.15">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190</v>
      </c>
      <c r="AB125" s="780"/>
      <c r="AC125" s="780"/>
      <c r="AD125" s="780"/>
      <c r="AE125" s="781"/>
      <c r="AF125" s="782" t="s">
        <v>190</v>
      </c>
      <c r="AG125" s="780"/>
      <c r="AH125" s="780"/>
      <c r="AI125" s="780"/>
      <c r="AJ125" s="781"/>
      <c r="AK125" s="782" t="s">
        <v>190</v>
      </c>
      <c r="AL125" s="780"/>
      <c r="AM125" s="780"/>
      <c r="AN125" s="780"/>
      <c r="AO125" s="781"/>
      <c r="AP125" s="824" t="s">
        <v>469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484</v>
      </c>
      <c r="CL125" s="852"/>
      <c r="CM125" s="852"/>
      <c r="CN125" s="852"/>
      <c r="CO125" s="853"/>
      <c r="CP125" s="860" t="s">
        <v>485</v>
      </c>
      <c r="CQ125" s="808"/>
      <c r="CR125" s="808"/>
      <c r="CS125" s="808"/>
      <c r="CT125" s="808"/>
      <c r="CU125" s="808"/>
      <c r="CV125" s="808"/>
      <c r="CW125" s="808"/>
      <c r="CX125" s="808"/>
      <c r="CY125" s="808"/>
      <c r="CZ125" s="808"/>
      <c r="DA125" s="808"/>
      <c r="DB125" s="808"/>
      <c r="DC125" s="808"/>
      <c r="DD125" s="808"/>
      <c r="DE125" s="808"/>
      <c r="DF125" s="809"/>
      <c r="DG125" s="861" t="s">
        <v>469</v>
      </c>
      <c r="DH125" s="842"/>
      <c r="DI125" s="842"/>
      <c r="DJ125" s="842"/>
      <c r="DK125" s="842"/>
      <c r="DL125" s="842" t="s">
        <v>190</v>
      </c>
      <c r="DM125" s="842"/>
      <c r="DN125" s="842"/>
      <c r="DO125" s="842"/>
      <c r="DP125" s="842"/>
      <c r="DQ125" s="842" t="s">
        <v>190</v>
      </c>
      <c r="DR125" s="842"/>
      <c r="DS125" s="842"/>
      <c r="DT125" s="842"/>
      <c r="DU125" s="842"/>
      <c r="DV125" s="843" t="s">
        <v>190</v>
      </c>
      <c r="DW125" s="843"/>
      <c r="DX125" s="843"/>
      <c r="DY125" s="843"/>
      <c r="DZ125" s="844"/>
    </row>
    <row r="126" spans="1:130" s="230" customFormat="1" ht="26.25" customHeight="1" thickBot="1" x14ac:dyDescent="0.2">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190</v>
      </c>
      <c r="AB126" s="780"/>
      <c r="AC126" s="780"/>
      <c r="AD126" s="780"/>
      <c r="AE126" s="781"/>
      <c r="AF126" s="782" t="s">
        <v>190</v>
      </c>
      <c r="AG126" s="780"/>
      <c r="AH126" s="780"/>
      <c r="AI126" s="780"/>
      <c r="AJ126" s="781"/>
      <c r="AK126" s="782" t="s">
        <v>190</v>
      </c>
      <c r="AL126" s="780"/>
      <c r="AM126" s="780"/>
      <c r="AN126" s="780"/>
      <c r="AO126" s="781"/>
      <c r="AP126" s="824" t="s">
        <v>190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486</v>
      </c>
      <c r="CQ126" s="752"/>
      <c r="CR126" s="752"/>
      <c r="CS126" s="752"/>
      <c r="CT126" s="752"/>
      <c r="CU126" s="752"/>
      <c r="CV126" s="752"/>
      <c r="CW126" s="752"/>
      <c r="CX126" s="752"/>
      <c r="CY126" s="752"/>
      <c r="CZ126" s="752"/>
      <c r="DA126" s="752"/>
      <c r="DB126" s="752"/>
      <c r="DC126" s="752"/>
      <c r="DD126" s="752"/>
      <c r="DE126" s="752"/>
      <c r="DF126" s="753"/>
      <c r="DG126" s="816" t="s">
        <v>469</v>
      </c>
      <c r="DH126" s="817"/>
      <c r="DI126" s="817"/>
      <c r="DJ126" s="817"/>
      <c r="DK126" s="817"/>
      <c r="DL126" s="817">
        <v>79393</v>
      </c>
      <c r="DM126" s="817"/>
      <c r="DN126" s="817"/>
      <c r="DO126" s="817"/>
      <c r="DP126" s="817"/>
      <c r="DQ126" s="817" t="s">
        <v>190</v>
      </c>
      <c r="DR126" s="817"/>
      <c r="DS126" s="817"/>
      <c r="DT126" s="817"/>
      <c r="DU126" s="817"/>
      <c r="DV126" s="794" t="s">
        <v>469</v>
      </c>
      <c r="DW126" s="794"/>
      <c r="DX126" s="794"/>
      <c r="DY126" s="794"/>
      <c r="DZ126" s="795"/>
    </row>
    <row r="127" spans="1:130" s="230" customFormat="1" ht="26.25" customHeight="1" x14ac:dyDescent="0.15">
      <c r="A127" s="822"/>
      <c r="B127" s="823"/>
      <c r="C127" s="838" t="s">
        <v>487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469</v>
      </c>
      <c r="AB127" s="780"/>
      <c r="AC127" s="780"/>
      <c r="AD127" s="780"/>
      <c r="AE127" s="781"/>
      <c r="AF127" s="782" t="s">
        <v>190</v>
      </c>
      <c r="AG127" s="780"/>
      <c r="AH127" s="780"/>
      <c r="AI127" s="780"/>
      <c r="AJ127" s="781"/>
      <c r="AK127" s="782" t="s">
        <v>469</v>
      </c>
      <c r="AL127" s="780"/>
      <c r="AM127" s="780"/>
      <c r="AN127" s="780"/>
      <c r="AO127" s="781"/>
      <c r="AP127" s="824" t="s">
        <v>190</v>
      </c>
      <c r="AQ127" s="825"/>
      <c r="AR127" s="825"/>
      <c r="AS127" s="825"/>
      <c r="AT127" s="826"/>
      <c r="AU127" s="232"/>
      <c r="AV127" s="232"/>
      <c r="AW127" s="232"/>
      <c r="AX127" s="841" t="s">
        <v>488</v>
      </c>
      <c r="AY127" s="812"/>
      <c r="AZ127" s="812"/>
      <c r="BA127" s="812"/>
      <c r="BB127" s="812"/>
      <c r="BC127" s="812"/>
      <c r="BD127" s="812"/>
      <c r="BE127" s="813"/>
      <c r="BF127" s="811" t="s">
        <v>489</v>
      </c>
      <c r="BG127" s="812"/>
      <c r="BH127" s="812"/>
      <c r="BI127" s="812"/>
      <c r="BJ127" s="812"/>
      <c r="BK127" s="812"/>
      <c r="BL127" s="813"/>
      <c r="BM127" s="811" t="s">
        <v>490</v>
      </c>
      <c r="BN127" s="812"/>
      <c r="BO127" s="812"/>
      <c r="BP127" s="812"/>
      <c r="BQ127" s="812"/>
      <c r="BR127" s="812"/>
      <c r="BS127" s="813"/>
      <c r="BT127" s="811" t="s">
        <v>491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492</v>
      </c>
      <c r="CQ127" s="752"/>
      <c r="CR127" s="752"/>
      <c r="CS127" s="752"/>
      <c r="CT127" s="752"/>
      <c r="CU127" s="752"/>
      <c r="CV127" s="752"/>
      <c r="CW127" s="752"/>
      <c r="CX127" s="752"/>
      <c r="CY127" s="752"/>
      <c r="CZ127" s="752"/>
      <c r="DA127" s="752"/>
      <c r="DB127" s="752"/>
      <c r="DC127" s="752"/>
      <c r="DD127" s="752"/>
      <c r="DE127" s="752"/>
      <c r="DF127" s="753"/>
      <c r="DG127" s="816" t="s">
        <v>469</v>
      </c>
      <c r="DH127" s="817"/>
      <c r="DI127" s="817"/>
      <c r="DJ127" s="817"/>
      <c r="DK127" s="817"/>
      <c r="DL127" s="817" t="s">
        <v>469</v>
      </c>
      <c r="DM127" s="817"/>
      <c r="DN127" s="817"/>
      <c r="DO127" s="817"/>
      <c r="DP127" s="817"/>
      <c r="DQ127" s="817" t="s">
        <v>469</v>
      </c>
      <c r="DR127" s="817"/>
      <c r="DS127" s="817"/>
      <c r="DT127" s="817"/>
      <c r="DU127" s="817"/>
      <c r="DV127" s="794" t="s">
        <v>469</v>
      </c>
      <c r="DW127" s="794"/>
      <c r="DX127" s="794"/>
      <c r="DY127" s="794"/>
      <c r="DZ127" s="795"/>
    </row>
    <row r="128" spans="1:130" s="230" customFormat="1" ht="26.25" customHeight="1" thickBot="1" x14ac:dyDescent="0.2">
      <c r="A128" s="796" t="s">
        <v>493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494</v>
      </c>
      <c r="X128" s="798"/>
      <c r="Y128" s="798"/>
      <c r="Z128" s="799"/>
      <c r="AA128" s="800">
        <v>1318492</v>
      </c>
      <c r="AB128" s="801"/>
      <c r="AC128" s="801"/>
      <c r="AD128" s="801"/>
      <c r="AE128" s="802"/>
      <c r="AF128" s="803">
        <v>781058</v>
      </c>
      <c r="AG128" s="801"/>
      <c r="AH128" s="801"/>
      <c r="AI128" s="801"/>
      <c r="AJ128" s="802"/>
      <c r="AK128" s="803">
        <v>761111</v>
      </c>
      <c r="AL128" s="801"/>
      <c r="AM128" s="801"/>
      <c r="AN128" s="801"/>
      <c r="AO128" s="802"/>
      <c r="AP128" s="804"/>
      <c r="AQ128" s="805"/>
      <c r="AR128" s="805"/>
      <c r="AS128" s="805"/>
      <c r="AT128" s="806"/>
      <c r="AU128" s="232"/>
      <c r="AV128" s="232"/>
      <c r="AW128" s="232"/>
      <c r="AX128" s="807" t="s">
        <v>495</v>
      </c>
      <c r="AY128" s="808"/>
      <c r="AZ128" s="808"/>
      <c r="BA128" s="808"/>
      <c r="BB128" s="808"/>
      <c r="BC128" s="808"/>
      <c r="BD128" s="808"/>
      <c r="BE128" s="809"/>
      <c r="BF128" s="786" t="s">
        <v>469</v>
      </c>
      <c r="BG128" s="787"/>
      <c r="BH128" s="787"/>
      <c r="BI128" s="787"/>
      <c r="BJ128" s="787"/>
      <c r="BK128" s="787"/>
      <c r="BL128" s="810"/>
      <c r="BM128" s="786">
        <v>11.61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496</v>
      </c>
      <c r="CQ128" s="730"/>
      <c r="CR128" s="730"/>
      <c r="CS128" s="730"/>
      <c r="CT128" s="730"/>
      <c r="CU128" s="730"/>
      <c r="CV128" s="730"/>
      <c r="CW128" s="730"/>
      <c r="CX128" s="730"/>
      <c r="CY128" s="730"/>
      <c r="CZ128" s="730"/>
      <c r="DA128" s="730"/>
      <c r="DB128" s="730"/>
      <c r="DC128" s="730"/>
      <c r="DD128" s="730"/>
      <c r="DE128" s="730"/>
      <c r="DF128" s="731"/>
      <c r="DG128" s="790" t="s">
        <v>469</v>
      </c>
      <c r="DH128" s="791"/>
      <c r="DI128" s="791"/>
      <c r="DJ128" s="791"/>
      <c r="DK128" s="791"/>
      <c r="DL128" s="791" t="s">
        <v>190</v>
      </c>
      <c r="DM128" s="791"/>
      <c r="DN128" s="791"/>
      <c r="DO128" s="791"/>
      <c r="DP128" s="791"/>
      <c r="DQ128" s="791" t="s">
        <v>469</v>
      </c>
      <c r="DR128" s="791"/>
      <c r="DS128" s="791"/>
      <c r="DT128" s="791"/>
      <c r="DU128" s="791"/>
      <c r="DV128" s="792" t="s">
        <v>190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36124172</v>
      </c>
      <c r="AB129" s="780"/>
      <c r="AC129" s="780"/>
      <c r="AD129" s="780"/>
      <c r="AE129" s="781"/>
      <c r="AF129" s="782">
        <v>33372812</v>
      </c>
      <c r="AG129" s="780"/>
      <c r="AH129" s="780"/>
      <c r="AI129" s="780"/>
      <c r="AJ129" s="781"/>
      <c r="AK129" s="782">
        <v>35033703</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190</v>
      </c>
      <c r="BG129" s="771"/>
      <c r="BH129" s="771"/>
      <c r="BI129" s="771"/>
      <c r="BJ129" s="771"/>
      <c r="BK129" s="771"/>
      <c r="BL129" s="772"/>
      <c r="BM129" s="770">
        <v>16.61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2261926</v>
      </c>
      <c r="AB130" s="780"/>
      <c r="AC130" s="780"/>
      <c r="AD130" s="780"/>
      <c r="AE130" s="781"/>
      <c r="AF130" s="782">
        <v>2200424</v>
      </c>
      <c r="AG130" s="780"/>
      <c r="AH130" s="780"/>
      <c r="AI130" s="780"/>
      <c r="AJ130" s="781"/>
      <c r="AK130" s="782">
        <v>2153889</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33862246</v>
      </c>
      <c r="AB131" s="764"/>
      <c r="AC131" s="764"/>
      <c r="AD131" s="764"/>
      <c r="AE131" s="765"/>
      <c r="AF131" s="766">
        <v>31172388</v>
      </c>
      <c r="AG131" s="764"/>
      <c r="AH131" s="764"/>
      <c r="AI131" s="764"/>
      <c r="AJ131" s="765"/>
      <c r="AK131" s="766">
        <v>32879814</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t="s">
        <v>190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-0.14285231000000001</v>
      </c>
      <c r="AB132" s="745"/>
      <c r="AC132" s="745"/>
      <c r="AD132" s="745"/>
      <c r="AE132" s="746"/>
      <c r="AF132" s="747">
        <v>1.75090532</v>
      </c>
      <c r="AG132" s="745"/>
      <c r="AH132" s="745"/>
      <c r="AI132" s="745"/>
      <c r="AJ132" s="746"/>
      <c r="AK132" s="747">
        <v>0.67365040399999998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0</v>
      </c>
      <c r="AB133" s="724"/>
      <c r="AC133" s="724"/>
      <c r="AD133" s="724"/>
      <c r="AE133" s="725"/>
      <c r="AF133" s="723">
        <v>0.8</v>
      </c>
      <c r="AG133" s="724"/>
      <c r="AH133" s="724"/>
      <c r="AI133" s="724"/>
      <c r="AJ133" s="725"/>
      <c r="AK133" s="723">
        <v>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3YTTBHn6wLQdshRRBBjh6KIn5eOifkkdhyWqrWQLQ0QjDSvfHymhVVmppyphkYMkH+yQp5b9X7ahGTX6N8YPA==" saltValue="+el38NkenNI3mr5wT9asd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BBD26-5716-4961-984D-A7A38F830805}">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4BaP84yHSG7q2LbUtzOQOeG2MBAc8nHSHxbvjxRio7PuSdyAZsQxToiLLcQ8KDwkMvlzDKjJkbBO9PsiOWP6PQ==" saltValue="CkSAsWRYSn0w6AfoUZoy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25" sqref="A25"/>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ky3GHh3saT5jOb61ga+Mo4+7dRzn9CX5r31Hl35SD2P6fT3ZmD3U24VK8UfF6GEQQO2jKdZSi7VD7ZKM2kmFA==" saltValue="xUPEY9v+gr0ZQ0skIysy2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515</v>
      </c>
      <c r="AL9" s="1131"/>
      <c r="AM9" s="1131"/>
      <c r="AN9" s="1132"/>
      <c r="AO9" s="281">
        <v>9425529</v>
      </c>
      <c r="AP9" s="281">
        <v>62656</v>
      </c>
      <c r="AQ9" s="282">
        <v>66247</v>
      </c>
      <c r="AR9" s="283">
        <v>-5.4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516</v>
      </c>
      <c r="AL10" s="1131"/>
      <c r="AM10" s="1131"/>
      <c r="AN10" s="1132"/>
      <c r="AO10" s="284">
        <v>256104</v>
      </c>
      <c r="AP10" s="284">
        <v>1702</v>
      </c>
      <c r="AQ10" s="285">
        <v>4001</v>
      </c>
      <c r="AR10" s="286">
        <v>-57.5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517</v>
      </c>
      <c r="AL11" s="1131"/>
      <c r="AM11" s="1131"/>
      <c r="AN11" s="1132"/>
      <c r="AO11" s="284" t="s">
        <v>518</v>
      </c>
      <c r="AP11" s="284" t="s">
        <v>518</v>
      </c>
      <c r="AQ11" s="285">
        <v>2117</v>
      </c>
      <c r="AR11" s="286" t="s">
        <v>518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519</v>
      </c>
      <c r="AL12" s="1131"/>
      <c r="AM12" s="1131"/>
      <c r="AN12" s="1132"/>
      <c r="AO12" s="284" t="s">
        <v>518</v>
      </c>
      <c r="AP12" s="284" t="s">
        <v>518</v>
      </c>
      <c r="AQ12" s="285">
        <v>23</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520</v>
      </c>
      <c r="AL13" s="1131"/>
      <c r="AM13" s="1131"/>
      <c r="AN13" s="1132"/>
      <c r="AO13" s="284">
        <v>181942</v>
      </c>
      <c r="AP13" s="284">
        <v>1209</v>
      </c>
      <c r="AQ13" s="285">
        <v>2449</v>
      </c>
      <c r="AR13" s="286">
        <v>-50.6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521</v>
      </c>
      <c r="AL14" s="1131"/>
      <c r="AM14" s="1131"/>
      <c r="AN14" s="1132"/>
      <c r="AO14" s="284">
        <v>143184</v>
      </c>
      <c r="AP14" s="284">
        <v>952</v>
      </c>
      <c r="AQ14" s="285">
        <v>1636</v>
      </c>
      <c r="AR14" s="286">
        <v>-41.8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522</v>
      </c>
      <c r="AL15" s="1134"/>
      <c r="AM15" s="1134"/>
      <c r="AN15" s="1135"/>
      <c r="AO15" s="284">
        <v>-476879</v>
      </c>
      <c r="AP15" s="284">
        <v>-3170</v>
      </c>
      <c r="AQ15" s="285">
        <v>-3889</v>
      </c>
      <c r="AR15" s="286">
        <v>-18.5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9529880</v>
      </c>
      <c r="AP16" s="284">
        <v>63349</v>
      </c>
      <c r="AQ16" s="285">
        <v>72585</v>
      </c>
      <c r="AR16" s="286">
        <v>-12.7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527</v>
      </c>
      <c r="AL21" s="1137"/>
      <c r="AM21" s="1137"/>
      <c r="AN21" s="1138"/>
      <c r="AO21" s="297">
        <v>6.39</v>
      </c>
      <c r="AP21" s="298">
        <v>6.82</v>
      </c>
      <c r="AQ21" s="299">
        <v>-0.43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528</v>
      </c>
      <c r="AL22" s="1137"/>
      <c r="AM22" s="1137"/>
      <c r="AN22" s="1138"/>
      <c r="AO22" s="302">
        <v>101.1</v>
      </c>
      <c r="AP22" s="303">
        <v>99.4</v>
      </c>
      <c r="AQ22" s="304">
        <v>1.7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532</v>
      </c>
      <c r="AL32" s="1121"/>
      <c r="AM32" s="1121"/>
      <c r="AN32" s="1122"/>
      <c r="AO32" s="312">
        <v>1018793</v>
      </c>
      <c r="AP32" s="312">
        <v>6772</v>
      </c>
      <c r="AQ32" s="313">
        <v>38122</v>
      </c>
      <c r="AR32" s="314">
        <v>-82.2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533</v>
      </c>
      <c r="AL33" s="1121"/>
      <c r="AM33" s="1121"/>
      <c r="AN33" s="1122"/>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534</v>
      </c>
      <c r="AL34" s="1121"/>
      <c r="AM34" s="1121"/>
      <c r="AN34" s="1122"/>
      <c r="AO34" s="312" t="s">
        <v>518</v>
      </c>
      <c r="AP34" s="312" t="s">
        <v>518</v>
      </c>
      <c r="AQ34" s="313">
        <v>19</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535</v>
      </c>
      <c r="AL35" s="1121"/>
      <c r="AM35" s="1121"/>
      <c r="AN35" s="1122"/>
      <c r="AO35" s="312">
        <v>1639781</v>
      </c>
      <c r="AP35" s="312">
        <v>10900</v>
      </c>
      <c r="AQ35" s="313">
        <v>11292</v>
      </c>
      <c r="AR35" s="314">
        <v>-3.5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536</v>
      </c>
      <c r="AL36" s="1121"/>
      <c r="AM36" s="1121"/>
      <c r="AN36" s="1122"/>
      <c r="AO36" s="312">
        <v>477921</v>
      </c>
      <c r="AP36" s="312">
        <v>3177</v>
      </c>
      <c r="AQ36" s="313">
        <v>1617</v>
      </c>
      <c r="AR36" s="314">
        <v>96.5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537</v>
      </c>
      <c r="AL37" s="1121"/>
      <c r="AM37" s="1121"/>
      <c r="AN37" s="1122"/>
      <c r="AO37" s="312" t="s">
        <v>518</v>
      </c>
      <c r="AP37" s="312" t="s">
        <v>518</v>
      </c>
      <c r="AQ37" s="313">
        <v>410</v>
      </c>
      <c r="AR37" s="314" t="s">
        <v>518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538</v>
      </c>
      <c r="AL38" s="1124"/>
      <c r="AM38" s="1124"/>
      <c r="AN38" s="1125"/>
      <c r="AO38" s="315" t="s">
        <v>518</v>
      </c>
      <c r="AP38" s="315" t="s">
        <v>518</v>
      </c>
      <c r="AQ38" s="316">
        <v>1</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539</v>
      </c>
      <c r="AL39" s="1124"/>
      <c r="AM39" s="1124"/>
      <c r="AN39" s="1125"/>
      <c r="AO39" s="312">
        <v>-761111</v>
      </c>
      <c r="AP39" s="312">
        <v>-5059</v>
      </c>
      <c r="AQ39" s="313">
        <v>-6908</v>
      </c>
      <c r="AR39" s="314">
        <v>-26.8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540</v>
      </c>
      <c r="AL40" s="1121"/>
      <c r="AM40" s="1121"/>
      <c r="AN40" s="1122"/>
      <c r="AO40" s="312">
        <v>-2153889</v>
      </c>
      <c r="AP40" s="312">
        <v>-14318</v>
      </c>
      <c r="AQ40" s="313">
        <v>-33487</v>
      </c>
      <c r="AR40" s="314">
        <v>-57.2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221495</v>
      </c>
      <c r="AP41" s="312">
        <v>1472</v>
      </c>
      <c r="AQ41" s="313">
        <v>11065</v>
      </c>
      <c r="AR41" s="314">
        <v>-86.7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510</v>
      </c>
      <c r="AN49" s="1115" t="s">
        <v>544</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6602088</v>
      </c>
      <c r="AN51" s="334">
        <v>43159</v>
      </c>
      <c r="AO51" s="335">
        <v>29</v>
      </c>
      <c r="AP51" s="336">
        <v>46402</v>
      </c>
      <c r="AQ51" s="337">
        <v>-11.3</v>
      </c>
      <c r="AR51" s="338">
        <v>40.299999999999997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4699426</v>
      </c>
      <c r="AN52" s="342">
        <v>30721</v>
      </c>
      <c r="AO52" s="343">
        <v>28</v>
      </c>
      <c r="AP52" s="344">
        <v>26897</v>
      </c>
      <c r="AQ52" s="345">
        <v>-6.3</v>
      </c>
      <c r="AR52" s="346">
        <v>34.299999999999997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5532777</v>
      </c>
      <c r="AN53" s="334">
        <v>36156</v>
      </c>
      <c r="AO53" s="335">
        <v>-16.2</v>
      </c>
      <c r="AP53" s="336">
        <v>66343</v>
      </c>
      <c r="AQ53" s="337">
        <v>43</v>
      </c>
      <c r="AR53" s="338">
        <v>-59.2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4280277</v>
      </c>
      <c r="AN54" s="342">
        <v>27971</v>
      </c>
      <c r="AO54" s="343">
        <v>-9</v>
      </c>
      <c r="AP54" s="344">
        <v>34529</v>
      </c>
      <c r="AQ54" s="345">
        <v>28.4</v>
      </c>
      <c r="AR54" s="346">
        <v>-37.4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11722589</v>
      </c>
      <c r="AN55" s="334">
        <v>76996</v>
      </c>
      <c r="AO55" s="335">
        <v>113</v>
      </c>
      <c r="AP55" s="336">
        <v>56416</v>
      </c>
      <c r="AQ55" s="337">
        <v>-15</v>
      </c>
      <c r="AR55" s="338">
        <v>128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6463612</v>
      </c>
      <c r="AN56" s="342">
        <v>42454</v>
      </c>
      <c r="AO56" s="343">
        <v>51.8</v>
      </c>
      <c r="AP56" s="344">
        <v>32623</v>
      </c>
      <c r="AQ56" s="345">
        <v>-5.5</v>
      </c>
      <c r="AR56" s="346">
        <v>57.3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7462706</v>
      </c>
      <c r="AN57" s="334">
        <v>49428</v>
      </c>
      <c r="AO57" s="335">
        <v>-35.799999999999997</v>
      </c>
      <c r="AP57" s="336">
        <v>49217</v>
      </c>
      <c r="AQ57" s="337">
        <v>-12.8</v>
      </c>
      <c r="AR57" s="338">
        <v>-23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3772241</v>
      </c>
      <c r="AN58" s="342">
        <v>24985</v>
      </c>
      <c r="AO58" s="343">
        <v>-41.1</v>
      </c>
      <c r="AP58" s="344">
        <v>27232</v>
      </c>
      <c r="AQ58" s="345">
        <v>-16.5</v>
      </c>
      <c r="AR58" s="346">
        <v>-24.6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5868797</v>
      </c>
      <c r="AN59" s="334">
        <v>39012</v>
      </c>
      <c r="AO59" s="335">
        <v>-21.1</v>
      </c>
      <c r="AP59" s="336">
        <v>49211</v>
      </c>
      <c r="AQ59" s="337">
        <v>0</v>
      </c>
      <c r="AR59" s="338">
        <v>-21.1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3883115</v>
      </c>
      <c r="AN60" s="342">
        <v>25813</v>
      </c>
      <c r="AO60" s="343">
        <v>3.3</v>
      </c>
      <c r="AP60" s="344">
        <v>28367</v>
      </c>
      <c r="AQ60" s="345">
        <v>4.2</v>
      </c>
      <c r="AR60" s="346">
        <v>-0.9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7437791</v>
      </c>
      <c r="AN61" s="349">
        <v>48950</v>
      </c>
      <c r="AO61" s="350">
        <v>13.8</v>
      </c>
      <c r="AP61" s="351">
        <v>53518</v>
      </c>
      <c r="AQ61" s="352">
        <v>0.8</v>
      </c>
      <c r="AR61" s="338">
        <v>13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4619734</v>
      </c>
      <c r="AN62" s="342">
        <v>30389</v>
      </c>
      <c r="AO62" s="343">
        <v>6.6</v>
      </c>
      <c r="AP62" s="344">
        <v>29930</v>
      </c>
      <c r="AQ62" s="345">
        <v>0.9</v>
      </c>
      <c r="AR62" s="346">
        <v>5.7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ACLaEVVMf2WvAHMr91tiIMEtKZvRkcXOmapdSpjP1XzHIj94FTjwxtAaYkLzcUvSlajSkk1GirPkH1RCG8NnzA==" saltValue="OjGNRc4qpg8x+zKIGKe3c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1" spans="125:125" ht="13.5" hidden="1" customHeight="1" x14ac:dyDescent="0.15">
      <c r="DU121" s="259"/>
    </row>
  </sheetData>
  <sheetProtection algorithmName="SHA-512" hashValue="oLcamiyE0qIzAH/6D3+qJbeqtzp64mu8x5n5SXAjYEH7iMqkx3sR3ag/mG0kd0ZNbR/mcE64/BjSa52RZOORMg==" saltValue="7A93p2D0odVbB0K2apeQ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Vio36DVqSpfip8g1aodvO8NhXwlAMVxVMKMTVihKbNX9tF24p2Lia6D7QsB0ipRAPtJ/36jJVj/tPnL0uwQMOA==" saltValue="2s6jzhp7HknMYkjVOtLQQ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21.13</v>
      </c>
      <c r="G47" s="12">
        <v>20.52</v>
      </c>
      <c r="H47" s="12">
        <v>18.739999999999998</v>
      </c>
      <c r="I47" s="12">
        <v>20.309999999999999</v>
      </c>
      <c r="J47" s="13">
        <v>18.23</v>
      </c>
    </row>
    <row r="48" spans="2:10" ht="57.75" customHeight="1" x14ac:dyDescent="0.15">
      <c r="B48" s="14"/>
      <c r="C48" s="1141" t="s">
        <v>4</v>
      </c>
      <c r="D48" s="1141"/>
      <c r="E48" s="1142"/>
      <c r="F48" s="15">
        <v>5.19</v>
      </c>
      <c r="G48" s="16">
        <v>6.65</v>
      </c>
      <c r="H48" s="16">
        <v>4.3099999999999996</v>
      </c>
      <c r="I48" s="16">
        <v>4.8099999999999996</v>
      </c>
      <c r="J48" s="17">
        <v>6.76</v>
      </c>
    </row>
    <row r="49" spans="2:10" ht="57.75" customHeight="1" thickBot="1" x14ac:dyDescent="0.2">
      <c r="B49" s="18"/>
      <c r="C49" s="1143" t="s">
        <v>5</v>
      </c>
      <c r="D49" s="1143"/>
      <c r="E49" s="1144"/>
      <c r="F49" s="19" t="s">
        <v>565</v>
      </c>
      <c r="G49" s="20">
        <v>1.62</v>
      </c>
      <c r="H49" s="20" t="s">
        <v>566</v>
      </c>
      <c r="I49" s="20">
        <v>0.17</v>
      </c>
      <c r="J49" s="21">
        <v>1.06</v>
      </c>
    </row>
    <row r="50" spans="2:10" x14ac:dyDescent="0.15"/>
  </sheetData>
  <sheetProtection algorithmName="SHA-512" hashValue="3eoz4ggPDIlJ8cfYAvyHeM2Cn/rXyZxDmbMKBjwTVTkffy1BYJeHyNIZHzAqhHbciVvqQn3s5Jtm8bDDAj4Etw==" saltValue="Dhp4M/5ej6PMXAbpMLZy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2024-03-13T04:21:38Z</cp:lastPrinted>
  <dcterms:created xsi:type="dcterms:W3CDTF">2024-02-05T01:49:54Z</dcterms:created>
  <dcterms:modified xsi:type="dcterms:W3CDTF">2024-03-22T06:01:27Z</dcterms:modified>
  <cp:category/>
</cp:coreProperties>
</file>