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C296C53E-EA72-4293-A579-F29660F94C1A}" xr6:coauthVersionLast="47" xr6:coauthVersionMax="47" xr10:uidLastSave="{00000000-0000-0000-0000-000000000000}"/>
  <bookViews>
    <workbookView xWindow="-120" yWindow="-120" windowWidth="27630" windowHeight="16440" tabRatio="86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<sst xmlns="http://schemas.openxmlformats.org/spreadsheetml/2006/main" count="1112" uniqueCount="606">
  <si>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</si>
  <si>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</si>
  <si>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</si>
  <si>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</si>
  <si>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</si>
  <si>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</si>
  <si>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</si>
  <si>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</si>
  <si>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</si>
  <si>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</si>
  <si>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</si>
  <si>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</si>
  <si>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</si>
  <si>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</si>
  <si>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</si>
  <si>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</si>
  <si>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</si>
  <si>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</si>
  <si>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</si>
  <si>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</si>
  <si>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</si>
  <si>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</si>
  <si>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</si>
  <si>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</si>
  <si>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</si>
  <si>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</si>
  <si>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</si>
  <si>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</si>
  <si>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</si>
  <si>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</si>
  <si>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</si>
  <si>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</si>
  <si>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</si>
  <si>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</si>
  <si>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</si>
  <si>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</si>
  <si>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</si>
  <si>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</si>
  <si>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</si>
  <si>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</si>
  <si>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</si>
  <si>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</si>
  <si>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</si>
  <si>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</si>
  <si>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</si>
  <si>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</si>
  <si>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</si>
  <si>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</si>
  <si>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</si>
  <si>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</si>
  <si>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</si>
  <si>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</si>
  <si>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</si>
  <si>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</si>
  <si>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</si>
  <si>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</si>
  <si>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</si>
  <si>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</si>
  <si>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</si>
  <si>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</si>
  <si>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</si>
  <si>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</si>
  <si>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</si>
  <si>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</si>
  <si>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</si>
  <si>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</si>
  <si>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</si>
  <si>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</si>
  <si>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</si>
  <si>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</si>
  <si>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</si>
  <si>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</si>
  <si>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</si>
  <si>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</si>
  <si>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</si>
  <si>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</si>
  <si>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</si>
  <si>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</si>
  <si>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</si>
  <si>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</si>
  <si>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</si>
  <si>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</si>
  <si>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</si>
  <si>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</si>
  <si>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</si>
  <si>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</si>
  <si>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</si>
  <si>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</si>
  <si>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</si>
  <si>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</si>
  <si>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</si>
  <si>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</si>
  <si>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</si>
  <si>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</si>
  <si>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</si>
  <si>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</si>
  <si>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</si>
  <si>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</si>
  <si>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</si>
  <si>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</si>
  <si>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</si>
  <si>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</si>
  <si>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</si>
  <si>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</si>
  <si>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</si>
  <si>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</si>
  <si>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</si>
  <si>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</si>
  <si>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</si>
  <si>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</si>
  <si>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</si>
  <si>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</si>
  <si>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</si>
  <si>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</si>
  <si>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</si>
  <si>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</si>
  <si>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</si>
  <si>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</si>
  <si>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</si>
  <si>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</si>
  <si>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</si>
  <si>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</si>
  <si>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</si>
  <si>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</si>
  <si>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</si>
  <si>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</si>
  <si>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</si>
  <si>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</si>
  <si>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</si>
  <si>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</si>
  <si>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</si>
  <si>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</si>
  <si>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</si>
  <si>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</si>
  <si>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</si>
  <si>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</si>
  <si>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</si>
  <si>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</si>
  <si>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</si>
  <si>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</si>
  <si>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</si>
  <si>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</si>
  <si>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</si>
  <si>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</si>
  <si>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</si>
  <si>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</si>
  <si>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</si>
  <si>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</si>
  <si>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</si>
  <si>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</si>
  <si>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</si>
  <si>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</si>
  <si>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</si>
  <si>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</si>
  <si>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</si>
  <si>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</si>
  <si>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</si>
  <si>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</si>
  <si>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</si>
  <si>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</si>
  <si>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</si>
  <si>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</si>
  <si>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</si>
  <si>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</si>
  <si>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</si>
  <si>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</si>
  <si>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</si>
  <si>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</si>
  <si>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</si>
  <si>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</si>
  <si>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</si>
  <si>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</si>
  <si>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</si>
  <si>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</si>
  <si>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</si>
  <si>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</si>
  <si>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</si>
  <si>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</si>
  <si>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</si>
  <si>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</si>
  <si>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</si>
  <si>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</si>
  <si>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</si>
  <si>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</si>
  <si>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</si>
  <si>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</si>
  <si>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</si>
  <si>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</si>
  <si>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</si>
  <si>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</si>
  <si>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</si>
  <si>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</si>
  <si>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</si>
  <si>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</si>
  <si>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</si>
  <si>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</si>
  <si>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</si>
  <si>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</si>
  <si>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</si>
  <si>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</si>
  <si>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</si>
  <si>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</si>
  <si>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</si>
  <si>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</si>
  <si>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</si>
  <si>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</si>
  <si>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</si>
  <si>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</si>
  <si>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</si>
  <si>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</si>
  <si>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</si>
  <si>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</si>
  <si>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</si>
  <si>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</si>
  <si>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</si>
  <si>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</si>
  <si>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</si>
  <si>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</si>
  <si>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</si>
  <si>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</si>
  <si>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</si>
  <si>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</si>
  <si>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愛知県知多市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</si>
  <si>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</si>
  <si>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</si>
  <si>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</si>
  <si>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</si>
  <si>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</si>
  <si>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</si>
  <si>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</si>
  <si>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</si>
  <si>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</si>
  <si>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</si>
  <si>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</si>
  <si>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</si>
  <si>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</si>
  <si>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</si>
  <si>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</si>
  <si>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</si>
  <si>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</si>
  <si>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</si>
  <si>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</si>
  <si>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</si>
  <si>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</si>
  <si>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</si>
  <si>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</si>
  <si>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</si>
  <si>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</si>
  <si>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</si>
  <si>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</si>
  <si>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</si>
  <si>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</si>
  <si>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</si>
  <si>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</si>
  <si>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</si>
  <si>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</si>
  <si>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</si>
  <si>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</si>
  <si>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</si>
  <si>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</si>
  <si>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</si>
  <si>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</si>
  <si>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</si>
  <si>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</si>
  <si>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</si>
  <si>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</si>
  <si>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</si>
  <si>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</si>
  <si>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</si>
  <si>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</si>
  <si>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</si>
  <si>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</si>
  <si>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</si>
  <si>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</si>
  <si>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</si>
  <si>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</si>
  <si>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</si>
  <si>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</si>
  <si>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</si>
  <si>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</si>
  <si>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</si>
  <si>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</si>
  <si>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</si>
  <si>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</si>
  <si>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</si>
  <si>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</si>
  <si>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</si>
  <si>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</si>
  <si>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</si>
  <si>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</si>
  <si>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</si>
  <si>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</si>
  <si>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</si>
  <si>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</si>
  <si>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</si>
  <si>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</si>
  <si>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</si>
  <si>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</si>
  <si>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</si>
  <si>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</si>
  <si>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</si>
  <si>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</si>
  <si>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</si>
  <si>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</si>
  <si>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</si>
  <si>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</si>
  <si>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</si>
  <si>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</si>
  <si>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</si>
  <si>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</si>
  <si>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</si>
  <si>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</si>
  <si>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</si>
  <si>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</si>
  <si>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</si>
  <si>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</si>
  <si>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</si>
  <si>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</si>
  <si>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</si>
  <si>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</si>
  <si>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</si>
  <si>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</si>
  <si>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</si>
  <si>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</si>
  <si>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</si>
  <si>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</si>
  <si>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</si>
  <si>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</si>
  <si>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</si>
  <si>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</si>
  <si>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</si>
  <si>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</si>
  <si>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</si>
  <si>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</si>
  <si>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</si>
  <si>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</si>
  <si>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</si>
  <si>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</si>
  <si>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</si>
  <si>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</si>
  <si>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</si>
  <si>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</si>
  <si>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</si>
  <si>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</si>
  <si>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</si>
  <si>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</si>
  <si>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</si>
  <si>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</si>
  <si>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</si>
  <si>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</si>
  <si>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</si>
  <si>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</si>
  <si>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</si>
  <si>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</si>
  <si>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</si>
  <si>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</si>
  <si>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</si>
  <si>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</si>
  <si>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</si>
  <si>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</si>
  <si>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</si>
  <si>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</si>
  <si>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</si>
  <si>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</si>
  <si>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</si>
  <si>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</si>
  <si>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</si>
  <si>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</si>
  <si>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</si>
  <si>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</si>
  <si>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</si>
  <si>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</si>
  <si>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</si>
  <si>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</si>
  <si>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</si>
  <si>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愛知県知多市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</si>
  <si>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</si>
  <si>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</si>
  <si>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</si>
  <si>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</si>
  <si>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</si>
  <si>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</si>
  <si>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</si>
  <si>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</si>
  <si>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</si>
  <si>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</si>
  <si>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</si>
  <si>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</si>
  <si>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</si>
  <si>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</si>
  <si>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</si>
  <si>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</si>
  <si>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</si>
  <si>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</si>
  <si>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</si>
  <si>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</si>
  <si>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</si>
  <si>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</si>
  <si>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</si>
  <si>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</si>
  <si>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</si>
  <si>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</si>
  <si>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</si>
  <si>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</si>
  <si>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</si>
  <si>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</si>
  <si>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</si>
  <si>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</si>
  <si>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</si>
  <si>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</si>
  <si>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</si>
  <si>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</si>
  <si>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</si>
  <si>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</si>
  <si>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</si>
  <si>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</si>
  <si>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</si>
  <si>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</si>
  <si>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</si>
  <si>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</si>
  <si>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</si>
  <si>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</si>
  <si>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</si>
  <si>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</si>
  <si>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</si>
  <si>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</si>
  <si>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</si>
  <si>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</si>
  <si>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</si>
  <si>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</si>
  <si>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</si>
  <si>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</si>
  <si>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</si>
  <si>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</si>
  <si>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</si>
  <si>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</si>
  <si>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</si>
  <si>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</si>
  <si>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</si>
  <si>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</si>
  <si>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</si>
  <si>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</si>
  <si>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</si>
  <si>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</si>
  <si>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</si>
  <si>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</si>
  <si>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</si>
  <si>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</si>
  <si>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</si>
  <si>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</si>
  <si>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</si>
  <si>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</si>
  <si>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</si>
  <si>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</si>
  <si>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</si>
  <si>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</si>
  <si>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</si>
  <si>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</si>
  <si>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</si>
  <si>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</si>
  <si>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</si>
  <si>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</si>
  <si>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</si>
  <si>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</si>
  <si>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</si>
  <si>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</si>
  <si>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</si>
  <si>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</si>
  <si>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</si>
  <si>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</si>
  <si>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</si>
  <si>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</si>
  <si>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</si>
  <si>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</si>
  <si>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</si>
  <si>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</si>
  <si>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</si>
  <si>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</si>
  <si>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</si>
  <si>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</si>
  <si>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</si>
  <si>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</si>
  <si>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</si>
  <si>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</si>
  <si>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</si>
  <si>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</si>
  <si>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</si>
  <si>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</si>
  <si>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</si>
  <si>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</si>
  <si>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</si>
  <si>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</si>
  <si>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</si>
  <si>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</si>
  <si>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</si>
  <si>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</si>
  <si>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</si>
  <si>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</si>
  <si>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</si>
  <si>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</si>
  <si>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</si>
  <si>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</si>
  <si>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</si>
  <si>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</si>
  <si>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</si>
  <si>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</si>
  <si>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</si>
  <si>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</si>
  <si>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</si>
  <si>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</si>
  <si>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</si>
  <si>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</si>
  <si>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</si>
  <si>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</si>
  <si>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</si>
  <si>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</si>
  <si>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</si>
  <si>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</si>
  <si>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</si>
  <si>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</si>
  <si>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</si>
  <si>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</si>
  <si>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</si>
  <si>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</si>
  <si>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</si>
  <si>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</si>
  <si>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</si>
  <si>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</si>
  <si>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</si>
  <si>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</si>
  <si>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</si>
  <si>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</si>
  <si>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</si>
  <si>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</si>
  <si>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</si>
  <si>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</si>
  <si>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</si>
  <si>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</si>
  <si>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</si>
  <si>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</si>
  <si>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</si>
  <si>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</si>
  <si>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</si>
  <si>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</si>
  <si>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</si>
  <si>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</si>
  <si>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</si>
  <si>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</si>
  <si>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</si>
  <si>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</si>
  <si>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</si>
  <si>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</si>
  <si>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</si>
  <si>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</si>
  <si>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</si>
  <si>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</si>
  <si>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</si>
  <si>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</si>
  <si>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</si>
  <si>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</si>
  <si>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</si>
  <si>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</si>
  <si>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</si>
  <si>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</si>
  <si>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</si>
  <si>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</si>
  <si>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</si>
  <si>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</si>
  <si>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</si>
  <si>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</si>
  <si>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</si>
  <si>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</si>
  <si>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</si>
  <si>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3.67</t>
  </si>
  <si>
    <t>▲ 3.73</t>
  </si>
  <si>
    <t>▲ 3.19</t>
  </si>
  <si>
    <t>下水道事業会計</t>
  </si>
  <si>
    <t>一般会計</t>
  </si>
  <si>
    <t>水道事業会計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</si>
  <si>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</si>
  <si>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</si>
  <si>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</si>
  <si>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</si>
  <si>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</si>
  <si>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</si>
  <si>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</si>
  <si>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</si>
  <si>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</si>
  <si>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</si>
  <si>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</si>
  <si>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西知多医療厚生組合（一般会計）</t>
    <rPh sb="0" eb="1">
      <t>ニシ</t>
    </rPh>
    <rPh sb="1" eb="3">
      <t>チタ</t>
    </rPh>
    <rPh sb="3" eb="5">
      <t>イリョウ</t>
    </rPh>
    <rPh sb="5" eb="7">
      <t>コウセイ</t>
    </rPh>
    <rPh sb="7" eb="9">
      <t>クミアイ</t>
    </rPh>
    <rPh sb="10" eb="12">
      <t>イッパン</t>
    </rPh>
    <rPh sb="12" eb="14">
      <t>カイケイ</t>
    </rPh>
    <phoneticPr fontId="2"/>
  </si>
  <si>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2"/>
  </si>
  <si>
    <t>西知多医療厚生組合（ごみ処理事業特別会計）</t>
    <rPh sb="12" eb="14">
      <t>ショリ</t>
    </rPh>
    <rPh sb="14" eb="16">
      <t>ジギョウ</t>
    </rPh>
    <rPh sb="16" eb="18">
      <t>トクベツ</t>
    </rPh>
    <rPh sb="18" eb="20">
      <t>カイケイ</t>
    </rPh>
    <phoneticPr fontId="2"/>
  </si>
  <si>
    <t>西知多医療厚生組合（健康増進施設事業特別会計）</t>
    <rPh sb="10" eb="12">
      <t>ケンコウ</t>
    </rPh>
    <rPh sb="12" eb="14">
      <t>ゾウシン</t>
    </rPh>
    <rPh sb="14" eb="16">
      <t>シセツ</t>
    </rPh>
    <rPh sb="16" eb="18">
      <t>ジギョウ</t>
    </rPh>
    <rPh sb="18" eb="20">
      <t>トクベツ</t>
    </rPh>
    <rPh sb="20" eb="22">
      <t>カイケイ</t>
    </rPh>
    <phoneticPr fontId="2"/>
  </si>
  <si>
    <t>西知多医療厚生組合（看護専門学校事業特別会計）</t>
    <rPh sb="10" eb="12">
      <t>カンゴ</t>
    </rPh>
    <rPh sb="12" eb="14">
      <t>センモン</t>
    </rPh>
    <rPh sb="14" eb="16">
      <t>ガッコウ</t>
    </rPh>
    <rPh sb="16" eb="18">
      <t>ジギョウ</t>
    </rPh>
    <rPh sb="18" eb="20">
      <t>トクベツ</t>
    </rPh>
    <rPh sb="20" eb="22">
      <t>カイケイ</t>
    </rPh>
    <phoneticPr fontId="2"/>
  </si>
  <si>
    <t>西知多医療厚生組合（病院事業特別会計）</t>
    <rPh sb="10" eb="12">
      <t>ビョウイン</t>
    </rPh>
    <rPh sb="12" eb="14">
      <t>ジギョウ</t>
    </rPh>
    <rPh sb="14" eb="16">
      <t>トクベツ</t>
    </rPh>
    <rPh sb="16" eb="18">
      <t>カイケイ</t>
    </rPh>
    <phoneticPr fontId="2"/>
  </si>
  <si>
    <t>法適用企業</t>
    <rPh sb="0" eb="5">
      <t>ホウテキヨウキギョウ</t>
    </rPh>
    <phoneticPr fontId="2"/>
  </si>
  <si>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</si>
  <si>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</si>
  <si>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</si>
  <si>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</si>
  <si>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公共施設等整備基金</t>
    <rPh sb="0" eb="2">
      <t>コウキョウ</t>
    </rPh>
    <rPh sb="2" eb="4">
      <t>シセツ</t>
    </rPh>
    <rPh sb="4" eb="5">
      <t>トウ</t>
    </rPh>
    <rPh sb="5" eb="7">
      <t>セイビ</t>
    </rPh>
    <rPh sb="7" eb="9">
      <t>キキン</t>
    </rPh>
    <phoneticPr fontId="5"/>
  </si>
  <si>
    <t>ごみ対策基金</t>
    <rPh sb="2" eb="4">
      <t>タイサク</t>
    </rPh>
    <rPh sb="4" eb="6">
      <t>キキン</t>
    </rPh>
    <phoneticPr fontId="2"/>
  </si>
  <si>
    <t>退職手当基金</t>
    <rPh sb="0" eb="2">
      <t>タイショク</t>
    </rPh>
    <rPh sb="2" eb="4">
      <t>テアテ</t>
    </rPh>
    <rPh sb="4" eb="6">
      <t>キキン</t>
    </rPh>
    <phoneticPr fontId="2"/>
  </si>
  <si>
    <t>社会福祉基金</t>
    <rPh sb="0" eb="2">
      <t>シャカイ</t>
    </rPh>
    <rPh sb="2" eb="4">
      <t>フクシ</t>
    </rPh>
    <rPh sb="4" eb="6">
      <t>キキン</t>
    </rPh>
    <phoneticPr fontId="2"/>
  </si>
  <si>
    <t>緑化基金</t>
    <rPh sb="0" eb="2">
      <t>リョッカ</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</si>
</sst>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D041-43EC-8BF8-C83BF0AA0E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20468</c:v>
                </c:pt>
                <c:pt idx="1">
                  <c:v>31780</c:v>
                </c:pt>
                <c:pt idx="2">
                  <c:v>28586</c:v>
                </c:pt>
                <c:pt idx="3">
                  <c:v>26579</c:v>
                </c:pt>
                <c:pt idx="4">
                  <c:v>22817</c:v>
                </c:pt>
              </c:numCache>
            </c:numRef>
          </c:val>
          <c:smooth val="0"/>
          <c:extLst>
            <c:ext xmlns:c16="http://schemas.microsoft.com/office/drawing/2014/chart" uri="{C3380CC4-5D6E-409C-BE32-E72D297353CC}">
              <c16:uniqueId val="{00000001-D041-43EC-8BF8-C83BF0AA0E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c:v>
                </c:pt>
                <c:pt idx="1">
                  <c:v>7.03</c:v>
                </c:pt>
                <c:pt idx="2">
                  <c:v>8.19</c:v>
                </c:pt>
                <c:pt idx="3">
                  <c:v>10.54</c:v>
                </c:pt>
                <c:pt idx="4">
                  <c:v>8.51</c:v>
                </c:pt>
              </c:numCache>
            </c:numRef>
          </c:val>
          <c:extLst>
            <c:ext xmlns:c16="http://schemas.microsoft.com/office/drawing/2014/chart" uri="{C3380CC4-5D6E-409C-BE32-E72D297353CC}">
              <c16:uniqueId val="{00000000-C6AC-4DE5-85CA-2ACED09692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13.48</c:v>
                </c:pt>
                <c:pt idx="1">
                  <c:v>12.11</c:v>
                </c:pt>
                <c:pt idx="2">
                  <c:v>14.24</c:v>
                </c:pt>
                <c:pt idx="3">
                  <c:v>15.87</c:v>
                </c:pt>
                <c:pt idx="4">
                  <c:v>20.7</c:v>
                </c:pt>
              </c:numCache>
            </c:numRef>
          </c:val>
          <c:extLst>
            <c:ext xmlns:c16="http://schemas.microsoft.com/office/drawing/2014/chart" uri="{C3380CC4-5D6E-409C-BE32-E72D297353CC}">
              <c16:uniqueId val="{00000001-C6AC-4DE5-85CA-2ACED09692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-3.67</c:v>
                </c:pt>
                <c:pt idx="1">
                  <c:v>-3.73</c:v>
                </c:pt>
                <c:pt idx="2">
                  <c:v>0.47</c:v>
                </c:pt>
                <c:pt idx="3">
                  <c:v>1.01</c:v>
                </c:pt>
                <c:pt idx="4">
                  <c:v>-3.19</c:v>
                </c:pt>
              </c:numCache>
            </c:numRef>
          </c:val>
          <c:smooth val="0"/>
          <c:extLst>
            <c:ext xmlns:c16="http://schemas.microsoft.com/office/drawing/2014/chart" uri="{C3380CC4-5D6E-409C-BE32-E72D297353CC}">
              <c16:uniqueId val="{00000002-C6AC-4DE5-85CA-2ACED09692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6C-46EF-A4DE-97FD24A941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6C-46EF-A4DE-97FD24A941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6C-46EF-A4DE-97FD24A941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6C-46EF-A4DE-97FD24A9419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E6C-46EF-A4DE-97FD24A9419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0.06</c:v>
                </c:pt>
              </c:numCache>
            </c:numRef>
          </c:val>
          <c:extLst>
            <c:ext xmlns:c16="http://schemas.microsoft.com/office/drawing/2014/chart" uri="{C3380CC4-5D6E-409C-BE32-E72D297353CC}">
              <c16:uniqueId val="{00000005-5E6C-46EF-A4DE-97FD24A9419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0.94</c:v>
                </c:pt>
                <c:pt idx="2">
                  <c:v>#N/A</c:v>
                </c:pt>
                <c:pt idx="3">
                  <c:v>1.05</c:v>
                </c:pt>
                <c:pt idx="4">
                  <c:v>#N/A</c:v>
                </c:pt>
                <c:pt idx="5">
                  <c:v>0.89</c:v>
                </c:pt>
                <c:pt idx="6">
                  <c:v>#N/A</c:v>
                </c:pt>
                <c:pt idx="7">
                  <c:v>0.64</c:v>
                </c:pt>
                <c:pt idx="8">
                  <c:v>#N/A</c:v>
                </c:pt>
                <c:pt idx="9">
                  <c:v>0.5</c:v>
                </c:pt>
              </c:numCache>
            </c:numRef>
          </c:val>
          <c:extLst>
            <c:ext xmlns:c16="http://schemas.microsoft.com/office/drawing/2014/chart" uri="{C3380CC4-5D6E-409C-BE32-E72D297353CC}">
              <c16:uniqueId val="{00000006-5E6C-46EF-A4DE-97FD24A9419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3.11</c:v>
                </c:pt>
                <c:pt idx="2">
                  <c:v>#N/A</c:v>
                </c:pt>
                <c:pt idx="3">
                  <c:v>3.02</c:v>
                </c:pt>
                <c:pt idx="4">
                  <c:v>#N/A</c:v>
                </c:pt>
                <c:pt idx="5">
                  <c:v>2.36</c:v>
                </c:pt>
                <c:pt idx="6">
                  <c:v>#N/A</c:v>
                </c:pt>
                <c:pt idx="7">
                  <c:v>2.77</c:v>
                </c:pt>
                <c:pt idx="8">
                  <c:v>#N/A</c:v>
                </c:pt>
                <c:pt idx="9">
                  <c:v>2.9</c:v>
                </c:pt>
              </c:numCache>
            </c:numRef>
          </c:val>
          <c:extLst>
            <c:ext xmlns:c16="http://schemas.microsoft.com/office/drawing/2014/chart" uri="{C3380CC4-5D6E-409C-BE32-E72D297353CC}">
              <c16:uniqueId val="{00000007-5E6C-46EF-A4DE-97FD24A941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6.29</c:v>
                </c:pt>
                <c:pt idx="2">
                  <c:v>#N/A</c:v>
                </c:pt>
                <c:pt idx="3">
                  <c:v>7.02</c:v>
                </c:pt>
                <c:pt idx="4">
                  <c:v>#N/A</c:v>
                </c:pt>
                <c:pt idx="5">
                  <c:v>8.19</c:v>
                </c:pt>
                <c:pt idx="6">
                  <c:v>#N/A</c:v>
                </c:pt>
                <c:pt idx="7">
                  <c:v>10.54</c:v>
                </c:pt>
                <c:pt idx="8">
                  <c:v>#N/A</c:v>
                </c:pt>
                <c:pt idx="9">
                  <c:v>8.51</c:v>
                </c:pt>
              </c:numCache>
            </c:numRef>
          </c:val>
          <c:extLst>
            <c:ext xmlns:c16="http://schemas.microsoft.com/office/drawing/2014/chart" uri="{C3380CC4-5D6E-409C-BE32-E72D297353CC}">
              <c16:uniqueId val="{00000008-5E6C-46EF-A4DE-97FD24A94199}"/>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7.16</c:v>
                </c:pt>
                <c:pt idx="2">
                  <c:v>#N/A</c:v>
                </c:pt>
                <c:pt idx="3">
                  <c:v>8.02</c:v>
                </c:pt>
                <c:pt idx="4">
                  <c:v>#N/A</c:v>
                </c:pt>
                <c:pt idx="5">
                  <c:v>8.9499999999999993</c:v>
                </c:pt>
                <c:pt idx="6">
                  <c:v>#N/A</c:v>
                </c:pt>
                <c:pt idx="7">
                  <c:v>9.75</c:v>
                </c:pt>
                <c:pt idx="8">
                  <c:v>#N/A</c:v>
                </c:pt>
                <c:pt idx="9">
                  <c:v>10.88</c:v>
                </c:pt>
              </c:numCache>
            </c:numRef>
          </c:val>
          <c:extLst>
            <c:ext xmlns:c16="http://schemas.microsoft.com/office/drawing/2014/chart" uri="{C3380CC4-5D6E-409C-BE32-E72D297353CC}">
              <c16:uniqueId val="{00000009-5E6C-46EF-A4DE-97FD24A941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2243</c:v>
                </c:pt>
                <c:pt idx="5">
                  <c:v>2077</c:v>
                </c:pt>
                <c:pt idx="8">
                  <c:v>1911</c:v>
                </c:pt>
                <c:pt idx="11">
                  <c:v>1789</c:v>
                </c:pt>
                <c:pt idx="14">
                  <c:v>1900</c:v>
                </c:pt>
              </c:numCache>
            </c:numRef>
          </c:val>
          <c:extLst>
            <c:ext xmlns:c16="http://schemas.microsoft.com/office/drawing/2014/chart" uri="{C3380CC4-5D6E-409C-BE32-E72D297353CC}">
              <c16:uniqueId val="{00000000-ACD4-4D38-9D04-17D589DC3C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D4-4D38-9D04-17D589DC3C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D4-4D38-9D04-17D589DC3C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250</c:v>
                </c:pt>
                <c:pt idx="3">
                  <c:v>250</c:v>
                </c:pt>
                <c:pt idx="6">
                  <c:v>152</c:v>
                </c:pt>
                <c:pt idx="9">
                  <c:v>115</c:v>
                </c:pt>
                <c:pt idx="12">
                  <c:v>159</c:v>
                </c:pt>
              </c:numCache>
            </c:numRef>
          </c:val>
          <c:extLst>
            <c:ext xmlns:c16="http://schemas.microsoft.com/office/drawing/2014/chart" uri="{C3380CC4-5D6E-409C-BE32-E72D297353CC}">
              <c16:uniqueId val="{00000003-ACD4-4D38-9D04-17D589DC3C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482</c:v>
                </c:pt>
                <c:pt idx="3">
                  <c:v>403</c:v>
                </c:pt>
                <c:pt idx="6">
                  <c:v>349</c:v>
                </c:pt>
                <c:pt idx="9">
                  <c:v>339</c:v>
                </c:pt>
                <c:pt idx="12">
                  <c:v>336</c:v>
                </c:pt>
              </c:numCache>
            </c:numRef>
          </c:val>
          <c:extLst>
            <c:ext xmlns:c16="http://schemas.microsoft.com/office/drawing/2014/chart" uri="{C3380CC4-5D6E-409C-BE32-E72D297353CC}">
              <c16:uniqueId val="{00000004-ACD4-4D38-9D04-17D589DC3C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D4-4D38-9D04-17D589DC3C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D4-4D38-9D04-17D589DC3C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1548</c:v>
                </c:pt>
                <c:pt idx="3">
                  <c:v>1542</c:v>
                </c:pt>
                <c:pt idx="6">
                  <c:v>1590</c:v>
                </c:pt>
                <c:pt idx="9">
                  <c:v>1742</c:v>
                </c:pt>
                <c:pt idx="12">
                  <c:v>1880</c:v>
                </c:pt>
              </c:numCache>
            </c:numRef>
          </c:val>
          <c:extLst>
            <c:ext xmlns:c16="http://schemas.microsoft.com/office/drawing/2014/chart" uri="{C3380CC4-5D6E-409C-BE32-E72D297353CC}">
              <c16:uniqueId val="{00000007-ACD4-4D38-9D04-17D589DC3C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c:v>
                </c:pt>
                <c:pt idx="2">
                  <c:v>#N/A</c:v>
                </c:pt>
                <c:pt idx="3">
                  <c:v>#N/A</c:v>
                </c:pt>
                <c:pt idx="4">
                  <c:v>118</c:v>
                </c:pt>
                <c:pt idx="5">
                  <c:v>#N/A</c:v>
                </c:pt>
                <c:pt idx="6">
                  <c:v>#N/A</c:v>
                </c:pt>
                <c:pt idx="7">
                  <c:v>180</c:v>
                </c:pt>
                <c:pt idx="8">
                  <c:v>#N/A</c:v>
                </c:pt>
                <c:pt idx="9">
                  <c:v>#N/A</c:v>
                </c:pt>
                <c:pt idx="10">
                  <c:v>407</c:v>
                </c:pt>
                <c:pt idx="11">
                  <c:v>#N/A</c:v>
                </c:pt>
                <c:pt idx="12">
                  <c:v>#N/A</c:v>
                </c:pt>
                <c:pt idx="13">
                  <c:v>475</c:v>
                </c:pt>
                <c:pt idx="14">
                  <c:v>#N/A</c:v>
                </c:pt>
              </c:numCache>
            </c:numRef>
          </c:val>
          <c:smooth val="0"/>
          <c:extLst>
            <c:ext xmlns:c16="http://schemas.microsoft.com/office/drawing/2014/chart" uri="{C3380CC4-5D6E-409C-BE32-E72D297353CC}">
              <c16:uniqueId val="{00000008-ACD4-4D38-9D04-17D589DC3C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15866</c:v>
                </c:pt>
                <c:pt idx="5">
                  <c:v>15604</c:v>
                </c:pt>
                <c:pt idx="8">
                  <c:v>15272</c:v>
                </c:pt>
                <c:pt idx="11">
                  <c:v>15894</c:v>
                </c:pt>
                <c:pt idx="14">
                  <c:v>15108</c:v>
                </c:pt>
              </c:numCache>
            </c:numRef>
          </c:val>
          <c:extLst>
            <c:ext xmlns:c16="http://schemas.microsoft.com/office/drawing/2014/chart" uri="{C3380CC4-5D6E-409C-BE32-E72D297353CC}">
              <c16:uniqueId val="{00000000-DA00-4B4D-9B3E-FE3245A765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4380</c:v>
                </c:pt>
                <c:pt idx="5">
                  <c:v>4405</c:v>
                </c:pt>
                <c:pt idx="8">
                  <c:v>4191</c:v>
                </c:pt>
                <c:pt idx="11">
                  <c:v>3940</c:v>
                </c:pt>
                <c:pt idx="14">
                  <c:v>4221</c:v>
                </c:pt>
              </c:numCache>
            </c:numRef>
          </c:val>
          <c:extLst>
            <c:ext xmlns:c16="http://schemas.microsoft.com/office/drawing/2014/chart" uri="{C3380CC4-5D6E-409C-BE32-E72D297353CC}">
              <c16:uniqueId val="{00000001-DA00-4B4D-9B3E-FE3245A765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5723</c:v>
                </c:pt>
                <c:pt idx="5">
                  <c:v>5471</c:v>
                </c:pt>
                <c:pt idx="8">
                  <c:v>5903</c:v>
                </c:pt>
                <c:pt idx="11">
                  <c:v>6046</c:v>
                </c:pt>
                <c:pt idx="14">
                  <c:v>7823</c:v>
                </c:pt>
              </c:numCache>
            </c:numRef>
          </c:val>
          <c:extLst>
            <c:ext xmlns:c16="http://schemas.microsoft.com/office/drawing/2014/chart" uri="{C3380CC4-5D6E-409C-BE32-E72D297353CC}">
              <c16:uniqueId val="{00000002-DA00-4B4D-9B3E-FE3245A765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00-4B4D-9B3E-FE3245A765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00-4B4D-9B3E-FE3245A765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00-4B4D-9B3E-FE3245A765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3765</c:v>
                </c:pt>
                <c:pt idx="3">
                  <c:v>3498</c:v>
                </c:pt>
                <c:pt idx="6">
                  <c:v>3261</c:v>
                </c:pt>
                <c:pt idx="9">
                  <c:v>3145</c:v>
                </c:pt>
                <c:pt idx="12">
                  <c:v>3222</c:v>
                </c:pt>
              </c:numCache>
            </c:numRef>
          </c:val>
          <c:extLst>
            <c:ext xmlns:c16="http://schemas.microsoft.com/office/drawing/2014/chart" uri="{C3380CC4-5D6E-409C-BE32-E72D297353CC}">
              <c16:uniqueId val="{00000006-DA00-4B4D-9B3E-FE3245A765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5780</c:v>
                </c:pt>
                <c:pt idx="3">
                  <c:v>5379</c:v>
                </c:pt>
                <c:pt idx="6">
                  <c:v>5146</c:v>
                </c:pt>
                <c:pt idx="9">
                  <c:v>5442</c:v>
                </c:pt>
                <c:pt idx="12">
                  <c:v>6372</c:v>
                </c:pt>
              </c:numCache>
            </c:numRef>
          </c:val>
          <c:extLst>
            <c:ext xmlns:c16="http://schemas.microsoft.com/office/drawing/2014/chart" uri="{C3380CC4-5D6E-409C-BE32-E72D297353CC}">
              <c16:uniqueId val="{00000007-DA00-4B4D-9B3E-FE3245A765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3404</c:v>
                </c:pt>
                <c:pt idx="3">
                  <c:v>3437</c:v>
                </c:pt>
                <c:pt idx="6">
                  <c:v>3308</c:v>
                </c:pt>
                <c:pt idx="9">
                  <c:v>3538</c:v>
                </c:pt>
                <c:pt idx="12">
                  <c:v>3804</c:v>
                </c:pt>
              </c:numCache>
            </c:numRef>
          </c:val>
          <c:extLst>
            <c:ext xmlns:c16="http://schemas.microsoft.com/office/drawing/2014/chart" uri="{C3380CC4-5D6E-409C-BE32-E72D297353CC}">
              <c16:uniqueId val="{00000008-DA00-4B4D-9B3E-FE3245A765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00-4B4D-9B3E-FE3245A765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16300</c:v>
                </c:pt>
                <c:pt idx="3">
                  <c:v>16959</c:v>
                </c:pt>
                <c:pt idx="6">
                  <c:v>17177</c:v>
                </c:pt>
                <c:pt idx="9">
                  <c:v>16835</c:v>
                </c:pt>
                <c:pt idx="12">
                  <c:v>15828</c:v>
                </c:pt>
              </c:numCache>
            </c:numRef>
          </c:val>
          <c:extLst>
            <c:ext xmlns:c16="http://schemas.microsoft.com/office/drawing/2014/chart" uri="{C3380CC4-5D6E-409C-BE32-E72D297353CC}">
              <c16:uniqueId val="{0000000A-DA00-4B4D-9B3E-FE3245A765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3279</c:v>
                </c:pt>
                <c:pt idx="2">
                  <c:v>#N/A</c:v>
                </c:pt>
                <c:pt idx="3">
                  <c:v>#N/A</c:v>
                </c:pt>
                <c:pt idx="4">
                  <c:v>3793</c:v>
                </c:pt>
                <c:pt idx="5">
                  <c:v>#N/A</c:v>
                </c:pt>
                <c:pt idx="6">
                  <c:v>#N/A</c:v>
                </c:pt>
                <c:pt idx="7">
                  <c:v>3526</c:v>
                </c:pt>
                <c:pt idx="8">
                  <c:v>#N/A</c:v>
                </c:pt>
                <c:pt idx="9">
                  <c:v>#N/A</c:v>
                </c:pt>
                <c:pt idx="10">
                  <c:v>3080</c:v>
                </c:pt>
                <c:pt idx="11">
                  <c:v>#N/A</c:v>
                </c:pt>
                <c:pt idx="12">
                  <c:v>#N/A</c:v>
                </c:pt>
                <c:pt idx="13">
                  <c:v>2075</c:v>
                </c:pt>
                <c:pt idx="14">
                  <c:v>#N/A</c:v>
                </c:pt>
              </c:numCache>
            </c:numRef>
          </c:val>
          <c:smooth val="0"/>
          <c:extLst>
            <c:ext xmlns:c16="http://schemas.microsoft.com/office/drawing/2014/chart" uri="{C3380CC4-5D6E-409C-BE32-E72D297353CC}">
              <c16:uniqueId val="{0000000B-DA00-4B4D-9B3E-FE3245A765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2525</c:v>
                </c:pt>
                <c:pt idx="1">
                  <c:v>2939</c:v>
                </c:pt>
                <c:pt idx="2">
                  <c:v>3747</c:v>
                </c:pt>
              </c:numCache>
            </c:numRef>
          </c:val>
          <c:extLst>
            <c:ext xmlns:c16="http://schemas.microsoft.com/office/drawing/2014/chart" uri="{C3380CC4-5D6E-409C-BE32-E72D297353CC}">
              <c16:uniqueId val="{00000000-6463-4F26-A936-311A89CA74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463-4F26-A936-311A89CA74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3379</c:v>
                </c:pt>
                <c:pt idx="1">
                  <c:v>3108</c:v>
                </c:pt>
                <c:pt idx="2">
                  <c:v>4075</c:v>
                </c:pt>
              </c:numCache>
            </c:numRef>
          </c:val>
          <c:extLst>
            <c:ext xmlns:c16="http://schemas.microsoft.com/office/drawing/2014/chart" uri="{C3380CC4-5D6E-409C-BE32-E72D297353CC}">
              <c16:uniqueId val="{00000002-6463-4F26-A936-311A89CA74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実質公債費比率は良好な数値を維持している。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年度の実質公債費比率は、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令和２、３年度借入の元利償還金が</a:t>
          </a:r>
          <a:r>
            <a:rPr kumimoji="1" lang="ja-JP" altLang="ja-JP" sz="1100" b="0" i="0" u="none" strike="noStrike" kern="0" cap="none" spc="0" normalizeH="0" baseline="0" noProof="0">
              <a:ln>
                <a:noFill/>
              </a:ln>
              <a:solidFill>
                <a:prstClr val="black"/>
              </a:solidFill>
              <a:effectLst/>
              <a:uLnTx/>
              <a:uFillTx/>
              <a:latin typeface="+mn-lt"/>
              <a:ea typeface="+mn-ea"/>
              <a:cs typeface="+mn-cs"/>
            </a:rPr>
            <a:t>増</a:t>
          </a:r>
          <a:r>
            <a:rPr kumimoji="1" lang="ja-JP" altLang="en-US" sz="1100" b="0" i="0" u="none" strike="noStrike" kern="0" cap="none" spc="0" normalizeH="0" baseline="0" noProof="0">
              <a:ln>
                <a:noFill/>
              </a:ln>
              <a:solidFill>
                <a:prstClr val="black"/>
              </a:solidFill>
              <a:effectLst/>
              <a:uLnTx/>
              <a:uFillTx/>
              <a:latin typeface="+mn-lt"/>
              <a:ea typeface="+mn-ea"/>
              <a:cs typeface="+mn-cs"/>
            </a:rPr>
            <a:t>とな</a:t>
          </a:r>
          <a:r>
            <a:rPr kumimoji="1" lang="ja-JP" altLang="ja-JP" sz="1100" b="0" i="0" u="none" strike="noStrike" kern="0" cap="none" spc="0" normalizeH="0" baseline="0" noProof="0">
              <a:ln>
                <a:noFill/>
              </a:ln>
              <a:solidFill>
                <a:prstClr val="black"/>
              </a:solidFill>
              <a:effectLst/>
              <a:uLnTx/>
              <a:uFillTx/>
              <a:latin typeface="+mn-lt"/>
              <a:ea typeface="+mn-ea"/>
              <a:cs typeface="+mn-cs"/>
            </a:rPr>
            <a:t>り、</a:t>
          </a:r>
          <a:r>
            <a:rPr kumimoji="1" lang="ja-JP" altLang="en-US" sz="1100" b="0" i="0" u="none" strike="noStrike" kern="0" cap="none" spc="0" normalizeH="0" baseline="0" noProof="0">
              <a:ln>
                <a:noFill/>
              </a:ln>
              <a:solidFill>
                <a:prstClr val="black"/>
              </a:solidFill>
              <a:effectLst/>
              <a:uLnTx/>
              <a:uFillTx/>
              <a:latin typeface="+mn-lt"/>
              <a:ea typeface="+mn-ea"/>
              <a:cs typeface="+mn-cs"/>
            </a:rPr>
            <a:t>都市計画事業のうち一般会計等分が減少し、特定財源の割合が増加したことで、</a:t>
          </a:r>
          <a:r>
            <a:rPr kumimoji="1" lang="ja-JP" altLang="ja-JP" sz="1100" b="0" i="0" u="none" strike="noStrike" kern="0" cap="none" spc="0" normalizeH="0" baseline="0" noProof="0">
              <a:ln>
                <a:noFill/>
              </a:ln>
              <a:solidFill>
                <a:prstClr val="black"/>
              </a:solidFill>
              <a:effectLst/>
              <a:uLnTx/>
              <a:uFillTx/>
              <a:latin typeface="+mn-lt"/>
              <a:ea typeface="+mn-ea"/>
              <a:cs typeface="+mn-cs"/>
            </a:rPr>
            <a:t>算入公債費等</a:t>
          </a:r>
          <a:r>
            <a:rPr kumimoji="1" lang="ja-JP" altLang="en-US" sz="1100" b="0" i="0" u="none" strike="noStrike" kern="0" cap="none" spc="0" normalizeH="0" baseline="0" noProof="0">
              <a:ln>
                <a:noFill/>
              </a:ln>
              <a:solidFill>
                <a:prstClr val="black"/>
              </a:solidFill>
              <a:effectLst/>
              <a:uLnTx/>
              <a:uFillTx/>
              <a:latin typeface="+mn-lt"/>
              <a:ea typeface="+mn-ea"/>
              <a:cs typeface="+mn-cs"/>
            </a:rPr>
            <a:t>も増</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ja-JP" altLang="en-US" sz="1100" b="0" i="0" u="none" strike="noStrike" kern="0" cap="none" spc="0" normalizeH="0" baseline="0" noProof="0">
              <a:ln>
                <a:noFill/>
              </a:ln>
              <a:solidFill>
                <a:prstClr val="black"/>
              </a:solidFill>
              <a:effectLst/>
              <a:uLnTx/>
              <a:uFillTx/>
              <a:latin typeface="+mn-lt"/>
              <a:ea typeface="+mn-ea"/>
              <a:cs typeface="+mn-cs"/>
            </a:rPr>
            <a:t>なったが、</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実質公債費比率の分子は増となった。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今後の見通しとしては、下水道事業債の償還のピークが過ぎ、償還額が減少しているなど減少要因はあるものの、公共施設の大規模改修に係る地方債の発行や、一部事務組合が実施する次期</a:t>
          </a:r>
          <a:r>
            <a:rPr kumimoji="1" lang="ja-JP" altLang="en-US" sz="1100" b="0" i="0" u="none" strike="noStrike" kern="0" cap="none" spc="0" normalizeH="0" baseline="0" noProof="0">
              <a:ln>
                <a:noFill/>
              </a:ln>
              <a:solidFill>
                <a:prstClr val="black"/>
              </a:solidFill>
              <a:effectLst/>
              <a:uLnTx/>
              <a:uFillTx/>
              <a:latin typeface="+mn-lt"/>
              <a:ea typeface="+mn-ea"/>
              <a:cs typeface="+mn-cs"/>
            </a:rPr>
            <a:t>清掃センター</a:t>
          </a:r>
          <a:r>
            <a:rPr kumimoji="1" lang="ja-JP" altLang="ja-JP" sz="1100" b="0" i="0" u="none" strike="noStrike" kern="0" cap="none" spc="0" normalizeH="0" baseline="0" noProof="0">
              <a:ln>
                <a:noFill/>
              </a:ln>
              <a:solidFill>
                <a:prstClr val="black"/>
              </a:solidFill>
              <a:effectLst/>
              <a:uLnTx/>
              <a:uFillTx/>
              <a:latin typeface="+mn-lt"/>
              <a:ea typeface="+mn-ea"/>
              <a:cs typeface="+mn-cs"/>
            </a:rPr>
            <a:t>建設事業などの大規模事業に対する負担金の増などを予定していることから、実質公債費比率も中・長期的には上昇していくことが予測される。引き続き節度ある借入れに努めるとともに、普通建設事業の優先順位付けや基金の活用、普通交付税で財政措置のある事業を中心に起債することなどにより、実質公債費比率の適正な水準の維持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減債基金は設置していない。</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将来負担額は前年度に比べ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266</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百万円の増となった。これは、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ごみ処理事業</a:t>
          </a:r>
          <a:r>
            <a:rPr kumimoji="1" lang="ja-JP" altLang="ja-JP" sz="1100" b="0" i="0" u="none" strike="noStrike" kern="0" cap="none" spc="0" normalizeH="0" baseline="0" noProof="0">
              <a:ln>
                <a:noFill/>
              </a:ln>
              <a:solidFill>
                <a:prstClr val="black"/>
              </a:solidFill>
              <a:effectLst/>
              <a:uLnTx/>
              <a:uFillTx/>
              <a:latin typeface="+mn-lt"/>
              <a:ea typeface="+mn-ea"/>
              <a:cs typeface="+mn-cs"/>
            </a:rPr>
            <a:t>に係る地方債の新規借入による組合等負担等見込額の増や、下水道事業の地方債の新規借入による公営企業債等繰入見込額の増などによるものである。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今後の見込みとしては、公共施設の大規模改修のため</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地方債の発行や、組合での次期</a:t>
          </a:r>
          <a:r>
            <a:rPr kumimoji="1" lang="ja-JP" altLang="en-US" sz="1100" b="0" i="0" u="none" strike="noStrike" kern="0" cap="none" spc="0" normalizeH="0" baseline="0" noProof="0">
              <a:ln>
                <a:noFill/>
              </a:ln>
              <a:solidFill>
                <a:prstClr val="black"/>
              </a:solidFill>
              <a:effectLst/>
              <a:uLnTx/>
              <a:uFillTx/>
              <a:latin typeface="+mn-lt"/>
              <a:ea typeface="+mn-ea"/>
              <a:cs typeface="+mn-cs"/>
            </a:rPr>
            <a:t>清掃センターの</a:t>
          </a:r>
          <a:r>
            <a:rPr kumimoji="1" lang="ja-JP" altLang="ja-JP" sz="1100" b="0" i="0" u="none" strike="noStrike" kern="0" cap="none" spc="0" normalizeH="0" baseline="0" noProof="0">
              <a:ln>
                <a:noFill/>
              </a:ln>
              <a:solidFill>
                <a:prstClr val="black"/>
              </a:solidFill>
              <a:effectLst/>
              <a:uLnTx/>
              <a:uFillTx/>
              <a:latin typeface="+mn-lt"/>
              <a:ea typeface="+mn-ea"/>
              <a:cs typeface="+mn-cs"/>
            </a:rPr>
            <a:t>建設</a:t>
          </a:r>
          <a:r>
            <a:rPr kumimoji="1" lang="ja-JP" altLang="en-US" sz="1100" b="0" i="0" u="none" strike="noStrike" kern="0" cap="none" spc="0" normalizeH="0" baseline="0" noProof="0">
              <a:ln>
                <a:noFill/>
              </a:ln>
              <a:solidFill>
                <a:prstClr val="black"/>
              </a:solidFill>
              <a:effectLst/>
              <a:uLnTx/>
              <a:uFillTx/>
              <a:latin typeface="+mn-lt"/>
              <a:ea typeface="+mn-ea"/>
              <a:cs typeface="+mn-cs"/>
            </a:rPr>
            <a:t>に係る</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a:t>
          </a:r>
          <a:r>
            <a:rPr kumimoji="1" lang="ja-JP" altLang="en-US" sz="1100" b="0" i="0" u="none" strike="noStrike" kern="0" cap="none" spc="0" normalizeH="0" baseline="0" noProof="0">
              <a:ln>
                <a:noFill/>
              </a:ln>
              <a:solidFill>
                <a:prstClr val="black"/>
              </a:solidFill>
              <a:effectLst/>
              <a:uLnTx/>
              <a:uFillTx/>
              <a:latin typeface="+mn-lt"/>
              <a:ea typeface="+mn-ea"/>
              <a:cs typeface="+mn-cs"/>
            </a:rPr>
            <a:t>の償還</a:t>
          </a:r>
          <a:r>
            <a:rPr kumimoji="1" lang="ja-JP" altLang="ja-JP" sz="1100" b="0" i="0" u="none" strike="noStrike" kern="0" cap="none" spc="0" normalizeH="0" baseline="0" noProof="0">
              <a:ln>
                <a:noFill/>
              </a:ln>
              <a:solidFill>
                <a:prstClr val="black"/>
              </a:solidFill>
              <a:effectLst/>
              <a:uLnTx/>
              <a:uFillTx/>
              <a:latin typeface="+mn-lt"/>
              <a:ea typeface="+mn-ea"/>
              <a:cs typeface="+mn-cs"/>
            </a:rPr>
            <a:t>を予定していることから、将来負担比率も中・長期的には上昇していくことが予想される。将来負担比率全体への影響を見極めながら、地方債の発行額を適正に管理していく必要がある。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・令和４年度の基金残高は、普通会計で約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・主な要因としては、浦浜工業団地の売払いによる土地売払収入を積み立てたことにより公共施設等整備基金が約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億円増えたこと、決算剰余金の増及び財源不足を補てんするための取崩額の減により財政調整基金が約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億増えたことなどが挙げられる。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災害等の不測の事態への対応や年度間の財源の不均衡を調整するために積み立てている財政調整基金については、事務事業の見直し、職員の適正配置などによる経常経費の削減、収入確保の取組などを行うことで、財源不足を抑制し、目標額であ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億円）を維持できるよう努める。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・その他特定目的基金については、条例に基づき積立てを行い、それぞれの基金の設置目的に沿った事業の財源とする。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・公共施設等整備基金：市の保有する公共用又は公用に供する施設などの整備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・ごみ対策基金：ごみ対策事業の推進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・社会福祉基金：社会福祉事業の推進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・公共施設等整備基金：決算剰余金の処分及び土地売払収入（浦浜工業団地）の増による積立額が、公共施設の長寿命化等のための取崩額を上回り、約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・社会福祉基金：民間保育施設の整備に対する補助などに充てるために取り崩したことにより、約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・ごみ対策基金：東海市と共同で行う次期ごみ処理施設の建設費に充てるために取り崩したことにより、約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・公共施設等整備基金：条例に基づき、決算剰余金の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を毎年積み立てるほか、土地売払収入を積み立てている。今後も、公共施設再配置計画に基づく施設の統廃合や長寿命化の費用に充てるために取り崩す予定である。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・ごみ対策基金：次期ごみ処理施設の建設費に充てるため、令和６年度にかけて毎年取り崩す予定である。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主に寄附金を積み立てている。障害者自立支援施設の運営事業に対する補助、民間保育施設の整備に対する補助などの社会福祉事業に係る費用に充てるために取り崩し、今後も、同様に取り崩す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・令和４年度当初予算では、財源不足額を補てんするため、約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億円の取崩しを予定していたが、市税収入や普通交付税が見込みを上回ったことにより、取崩額は約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・取崩額が減少し、令和３年度決算剰余金の処分による積立額が取崩額を上回ったことが増の要因である。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・条例に基づき、決算剰余金の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を毎年積み立てており、今後も同様に積立てを行う。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・残高については、標準財政規模の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億円）とすることを目標としており、今後も目標額を維持できるよう努める。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公共施設の大規模改修や新庁舎の整備などの大規模事業が控えており、これらの事業の財源確保も課題となっているが、令和２年度に策定した「緊急財政改善プラン」に沿って、歳入確保・歳出削減に取り組み、財政調整基金からの取崩額の抑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84,002
81,888
45.90
32,390,267
30,791,481
1,541,151
18,102,425
15,266,548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令和４年度は、市民税の増収などにより基準財政収入額が増となったものの、高齢者保健福祉費、生活保護費の増などにより基準財政需要額が増となり、３か年平均の財政力指数は、前年度から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進行に伴い社会保障関係経費の増と市税の減収が見込まれるため、財源不足が拡大し、財政力指数も悪化することが予測される。この状況を踏まえ、今後は、引き続き市有財産の有効活用や受益者負担の適正化などによる歳入確保と、事務事業の見直しや人件費の抑制などによる歳出削減に取り組み、財政構造の改善を図ることで、持続可能な財政基盤の確立を目指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令和４年度は、経常的な収入が減少し、物件費や公債費の増に伴い経常経費が増加したことにより、経常収支比率は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少子高齢化の進行による生産年齢人口の減少に伴う個人市民税の減、償却資産の減価に伴う固定資産全税の減など税収の減が予測される一方で、障害者福祉費や後期高齢者医療費などの扶助費が増加傾向にあるため、現状のままでは経常収支比率の上昇は避けられず、さらに悪化することが予測される。今後も、引き続き事務事業の見直しや人件費の抑制などによる経常経費の削減などに取り組むことで、経常収支比率の改善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63</xdr:row>
      <xdr:rowOff>17780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04513"/>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74613</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0451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854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64</xdr:row>
      <xdr:rowOff>33338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0358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110190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145115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137812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人件費は、期末勤勉手当及び管理職手当の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％減額措置の終了に伴い増となった。今後は、効率的な組織運営による職員定数の適正化、業務の外部委託化、施設の指定管理者制度への移行などを進めることで人件費削減に取り組む。</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物件費及び維持補修費の総額は、重層的支援体制整備事業の開始に伴う包括的支援事業の実施や、放課後児童クラブ運営業務の委託化などにより増額となった。今後は、令和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ごみ処理施設を東海市と共同運営することに伴い物件費では減少が見込まれるが、維持補修費は公共施設の老朽化により増加が見込まれるため、「公共施設等総合管理計画」に沿って施設の統廃合を進め、維持管理経費の削減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56671</xdr:rowOff>
    </xdr:from>
    <xdr:to>
      <xdr:col>23</xdr:col>
      <xdr:colOff>133350</xdr:colOff>
      <xdr:row>82</xdr:row>
      <xdr:rowOff>102848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5571"/>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47284</xdr:rowOff>
    </xdr:from>
    <xdr:to>
      <xdr:col>19</xdr:col>
      <xdr:colOff>133350</xdr:colOff>
      <xdr:row>82</xdr:row>
      <xdr:rowOff>56671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06184"/>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132204</xdr:rowOff>
    </xdr:from>
    <xdr:to>
      <xdr:col>15</xdr:col>
      <xdr:colOff>82550</xdr:colOff>
      <xdr:row>82</xdr:row>
      <xdr:rowOff>47284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9654"/>
          <a:ext cx="889000" cy="8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132204</xdr:rowOff>
    </xdr:from>
    <xdr:to>
      <xdr:col>11</xdr:col>
      <xdr:colOff>31750</xdr:colOff>
      <xdr:row>81</xdr:row>
      <xdr:rowOff>133748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19654"/>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52048</xdr:rowOff>
    </xdr:from>
    <xdr:to>
      <xdr:col>23</xdr:col>
      <xdr:colOff>184150</xdr:colOff>
      <xdr:row>82</xdr:row>
      <xdr:rowOff>153648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68575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5871</xdr:rowOff>
    </xdr:from>
    <xdr:to>
      <xdr:col>19</xdr:col>
      <xdr:colOff>184150</xdr:colOff>
      <xdr:row>82</xdr:row>
      <xdr:rowOff>107471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117648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167934</xdr:rowOff>
    </xdr:from>
    <xdr:to>
      <xdr:col>15</xdr:col>
      <xdr:colOff>133350</xdr:colOff>
      <xdr:row>82</xdr:row>
      <xdr:rowOff>98084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108261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81404</xdr:rowOff>
    </xdr:from>
    <xdr:to>
      <xdr:col>11</xdr:col>
      <xdr:colOff>82550</xdr:colOff>
      <xdr:row>82</xdr:row>
      <xdr:rowOff>11554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21731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82948</xdr:rowOff>
    </xdr:from>
    <xdr:to>
      <xdr:col>7</xdr:col>
      <xdr:colOff>31750</xdr:colOff>
      <xdr:row>82</xdr:row>
      <xdr:rowOff>13098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169325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5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から微増となったものの、職制の見直しにより副課長職を廃止し、課長職としたことで課長級職員の人数が減少しており、低い水準を保っている。今後も、第６次定員適正化計画などに基づ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149679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741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115207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122400"/>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89</xdr:row>
      <xdr:rowOff>87086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11829"/>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公営企業等会計部門から普通会計部門への人事異動があったことにより、前年度から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人増加した。今後も、職員の採用数の平準化、再任用職員の職員数の管理等、第６次定員適正化計画に沿って、職員定数の適正化に努める。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161079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7087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130916</xdr:rowOff>
    </xdr:from>
    <xdr:to>
      <xdr:col>77</xdr:col>
      <xdr:colOff>44450</xdr:colOff>
      <xdr:row>62</xdr:row>
      <xdr:rowOff>140970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6081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130916</xdr:rowOff>
    </xdr:from>
    <xdr:to>
      <xdr:col>72</xdr:col>
      <xdr:colOff>203200</xdr:colOff>
      <xdr:row>62</xdr:row>
      <xdr:rowOff>157056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60816"/>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134938</xdr:rowOff>
    </xdr:from>
    <xdr:to>
      <xdr:col>68</xdr:col>
      <xdr:colOff>152400</xdr:colOff>
      <xdr:row>62</xdr:row>
      <xdr:rowOff>157056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6483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82356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80116</xdr:rowOff>
    </xdr:from>
    <xdr:to>
      <xdr:col>73</xdr:col>
      <xdr:colOff>44450</xdr:colOff>
      <xdr:row>63</xdr:row>
      <xdr:rowOff>10266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166493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84138</xdr:rowOff>
    </xdr:from>
    <xdr:to>
      <xdr:col>64</xdr:col>
      <xdr:colOff>152400</xdr:colOff>
      <xdr:row>63</xdr:row>
      <xdr:rowOff>14288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170515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増の主な理由としては、地方債の償還が進み、公債費に充当する都市計画税が減少したことにより特定財源が減少したことが挙げられる。今後の見通しとしては、下水道事業債の償還のピークが過ぎ、償還額が減少しているなど減少要因はあるものの、西知多医療厚生組合が次期ごみ処理施設建設に係る地方債を発行していることから、実質公債費比率は上昇することが見込まれる。引き続き節度ある借り入れに努めるとともに、普通交付税で財政措置のある事業を中心に記載することにより、実質公債費比率の適正な水準の維持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52578</xdr:rowOff>
    </xdr:from>
    <xdr:to>
      <xdr:col>81</xdr:col>
      <xdr:colOff>44450</xdr:colOff>
      <xdr:row>37</xdr:row>
      <xdr:rowOff>120142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39622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146812</xdr:rowOff>
    </xdr:from>
    <xdr:to>
      <xdr:col>77</xdr:col>
      <xdr:colOff>44450</xdr:colOff>
      <xdr:row>37</xdr:row>
      <xdr:rowOff>52578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3190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146812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2611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11684</xdr:rowOff>
    </xdr:from>
    <xdr:to>
      <xdr:col>68</xdr:col>
      <xdr:colOff>152400</xdr:colOff>
      <xdr:row>36</xdr:row>
      <xdr:rowOff>88900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1838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69342</xdr:rowOff>
    </xdr:from>
    <xdr:to>
      <xdr:col>81</xdr:col>
      <xdr:colOff>95250</xdr:colOff>
      <xdr:row>37</xdr:row>
      <xdr:rowOff>170942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85869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1778</xdr:rowOff>
    </xdr:from>
    <xdr:to>
      <xdr:col>77</xdr:col>
      <xdr:colOff>95250</xdr:colOff>
      <xdr:row>37</xdr:row>
      <xdr:rowOff>103378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113555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11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96012</xdr:rowOff>
    </xdr:from>
    <xdr:to>
      <xdr:col>73</xdr:col>
      <xdr:colOff>44450</xdr:colOff>
      <xdr:row>37</xdr:row>
      <xdr:rowOff>26162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36339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132334</xdr:rowOff>
    </xdr:from>
    <xdr:to>
      <xdr:col>64</xdr:col>
      <xdr:colOff>152400</xdr:colOff>
      <xdr:row>36</xdr:row>
      <xdr:rowOff>62484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72661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59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ポイント減少した。これは、借入額が償還額を下回ったことによる地方債残高の減や、充当可能基金額の増などによるものである。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今後の見込みとしては、下水道事業債の償還が進むが、西知多医療厚生組合が次期ごみ処理施設建設に係る地方債を発行していることから、将来負担比率は中・長期的には上昇していくことが予測される。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55396</xdr:rowOff>
    </xdr:from>
    <xdr:to>
      <xdr:col>81</xdr:col>
      <xdr:colOff>44450</xdr:colOff>
      <xdr:row>14</xdr:row>
      <xdr:rowOff>119743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556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119743</xdr:rowOff>
    </xdr:from>
    <xdr:to>
      <xdr:col>77</xdr:col>
      <xdr:colOff>44450</xdr:colOff>
      <xdr:row>14</xdr:row>
      <xdr:rowOff>161109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200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161109</xdr:rowOff>
    </xdr:from>
    <xdr:to>
      <xdr:col>72</xdr:col>
      <xdr:colOff>203200</xdr:colOff>
      <xdr:row>15</xdr:row>
      <xdr:rowOff>19534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56140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154214</xdr:rowOff>
    </xdr:from>
    <xdr:to>
      <xdr:col>68</xdr:col>
      <xdr:colOff>152400</xdr:colOff>
      <xdr:row>15</xdr:row>
      <xdr:rowOff>19534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54514"/>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4596</xdr:rowOff>
    </xdr:from>
    <xdr:to>
      <xdr:col>81</xdr:col>
      <xdr:colOff>95250</xdr:colOff>
      <xdr:row>14</xdr:row>
      <xdr:rowOff>106196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21123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2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68943</xdr:rowOff>
    </xdr:from>
    <xdr:to>
      <xdr:col>77</xdr:col>
      <xdr:colOff>95250</xdr:colOff>
      <xdr:row>14</xdr:row>
      <xdr:rowOff>170543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110309</xdr:rowOff>
    </xdr:from>
    <xdr:to>
      <xdr:col>73</xdr:col>
      <xdr:colOff>44450</xdr:colOff>
      <xdr:row>15</xdr:row>
      <xdr:rowOff>40459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50636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2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140184</xdr:rowOff>
    </xdr:from>
    <xdr:to>
      <xdr:col>68</xdr:col>
      <xdr:colOff>203200</xdr:colOff>
      <xdr:row>15</xdr:row>
      <xdr:rowOff>70334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80511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103414</xdr:rowOff>
    </xdr:from>
    <xdr:to>
      <xdr:col>64</xdr:col>
      <xdr:colOff>152400</xdr:colOff>
      <xdr:row>15</xdr:row>
      <xdr:rowOff>33564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43741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84,002
81,888
45.90
32,390,267
30,791,481
1,541,151
18,102,425
15,266,548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令和４年度は、定年退職者の減などにより、経常収支比率は、前年度と比べ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類似団体と比較して人件費の割合が高い傾向にあることから、今後も効率的な組織運営による職員定数の適正化、業務の外部委託化、施設の指定管理者制度への移行などを進め、人件費の抑制を図る。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460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98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6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85344</xdr:rowOff>
    </xdr:from>
    <xdr:to>
      <xdr:col>15</xdr:col>
      <xdr:colOff>149225</xdr:colOff>
      <xdr:row>39</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令和４年度は、人件費の増による学校給食調理等委託料の増などにより、前年度と比べ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ポイントの増となり、類似団体と比較すると大きく上回っている。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を上回っている要因は、市単独で行っている消防業務やごみ処理業務に係る施設等の維持管理経費や、市内公共施設の管理に係る指定管理料が多額となっていることが挙げられる。今後は、引き続き経常経費の削減に努めるとともに、公共施設等総合管理計画などに沿った公共施設の適正配置や管理運営の効率化を進める。また、ごみ処理施設の運営については、施設の更新に合わせて東海市と共同実施する準備を進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92710</xdr:rowOff>
    </xdr:from>
    <xdr:to>
      <xdr:col>82</xdr:col>
      <xdr:colOff>107950</xdr:colOff>
      <xdr:row>19</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50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19</xdr:row>
      <xdr:rowOff>153670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50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153670</xdr:rowOff>
    </xdr:from>
    <xdr:to>
      <xdr:col>73</xdr:col>
      <xdr:colOff>180975</xdr:colOff>
      <xdr:row>21</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11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16510</xdr:rowOff>
    </xdr:from>
    <xdr:to>
      <xdr:col>69</xdr:col>
      <xdr:colOff>92075</xdr:colOff>
      <xdr:row>21</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616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102870</xdr:rowOff>
    </xdr:from>
    <xdr:to>
      <xdr:col>74</xdr:col>
      <xdr:colOff>31750</xdr:colOff>
      <xdr:row>20</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17797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137160</xdr:rowOff>
    </xdr:from>
    <xdr:to>
      <xdr:col>69</xdr:col>
      <xdr:colOff>142875</xdr:colOff>
      <xdr:row>21</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152400</xdr:rowOff>
    </xdr:from>
    <xdr:to>
      <xdr:col>65</xdr:col>
      <xdr:colOff>53975</xdr:colOff>
      <xdr:row>21</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令和４年度は、新園開設による民間保育所保育委託料、教育・保育給付費負担金などの増により、前年度と比べ</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ポイントの増となった。</a:t>
          </a:r>
        </a:p>
        <a:p>
          <a:r>
            <a:rPr kumimoji="1" lang="ja-JP" altLang="en-US" sz="1050">
              <a:latin typeface="ＭＳ Ｐゴシック" panose="020B0600070205080204" pitchFamily="50" charset="-128"/>
              <a:ea typeface="ＭＳ Ｐゴシック" panose="020B0600070205080204" pitchFamily="50" charset="-128"/>
            </a:rPr>
            <a:t>　本市は、小中学生の通院や高校生の入院に対して上乗せを実施している子ども医療費を始めとする市単独の扶助費に係る事業を多く実施していることから、類似団体と比較しても高い数値となっており、市の財政を圧迫する一因となっている。加えて、高齢化の進行に伴い、要介護高齢者福祉手当などの急増が予測されることから、今後は、市民ニーズの変化及び高齢化・長寿化の時代に対応しながら事業の見直しを行うことで、扶助費の増大の抑制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75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60</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42500"/>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60</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527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149678</xdr:rowOff>
    </xdr:from>
    <xdr:to>
      <xdr:col>11</xdr:col>
      <xdr:colOff>60325</xdr:colOff>
      <xdr:row>60</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令和４年度は、前年度と比べ</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ポイントの増となったが、これは繰出金として支出している愛知県後期高齢者医療広域連合負担金の増などによるものである。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を大きく下回っている要因としては、介護保険事業を一部知多北部広域連合で実施していることから、繰出金ではなく、補助費等として支出していることが挙げられる。今後は、公共施設の老朽化により施設修繕料の増加が見込まれるため、計画的な修繕と公共施設の適正配置や管理運営の効率化を進める。繰出金についても、高齢化の更なる進行に備え、介護予防や健康増進事業の取組を進めることで医療・介護給付に係る繰出し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83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64407</xdr:rowOff>
    </xdr:from>
    <xdr:to>
      <xdr:col>69</xdr:col>
      <xdr:colOff>92075</xdr:colOff>
      <xdr:row>55</xdr:row>
      <xdr:rowOff>97065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13607</xdr:rowOff>
    </xdr:from>
    <xdr:to>
      <xdr:col>65</xdr:col>
      <xdr:colOff>53975</xdr:colOff>
      <xdr:row>55</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令和４年度は、前年度と比べ横ばいとなった。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西知多医療厚生組合及び知多北部広域連合への負担金が高額となっており、依然として類似団体を上回っている状況である。今後は、各種負担金、補助金の交付内容や補助金額の見直しを行うとともに、企業会計及び一部事務組合等の事業についても適正な事業運営がなされるよう緊密に連携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10414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10414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令和４年度は、令和２年度に借入れを行った小中学校トイレ改修等に係る学校教育施設等整備事業債の償還開始などにより、前年度と比べ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これまでの節度ある借入れにより、公債費に係る経常収支比率は類似団体平均を下回っており、地方債残高も減少しているが、償還額は増加傾向にある。新庁舎関連事業など今後も増加が見込まれるため、将来の普通建設事業の適正な実施及び公共施設等整備基金等の活用により、市債発行の適正化を図り、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97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69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120142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69342</xdr:rowOff>
    </xdr:from>
    <xdr:to>
      <xdr:col>6</xdr:col>
      <xdr:colOff>171450</xdr:colOff>
      <xdr:row>75</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人件費が減少した一方、扶助費、物件費等が増加したことで、前年度と比較して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ポイントの増となり、類似団体平均を大きく上回っている。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今後も、高齢化の進展により扶助費の増加が見込まれることから、既存事業の見直しや業務の効率化など経常経費の削減に努める。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772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772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17272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372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80</xdr:row>
      <xdr:rowOff>17272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464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143631</xdr:rowOff>
    </xdr:from>
    <xdr:to>
      <xdr:col>29</xdr:col>
      <xdr:colOff>127000</xdr:colOff>
      <xdr:row>16</xdr:row>
      <xdr:rowOff>168815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4456"/>
          <a:ext cx="647700" cy="2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141288</xdr:rowOff>
    </xdr:from>
    <xdr:to>
      <xdr:col>26</xdr:col>
      <xdr:colOff>50800</xdr:colOff>
      <xdr:row>16</xdr:row>
      <xdr:rowOff>168815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32113"/>
          <a:ext cx="698500" cy="27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141288</xdr:rowOff>
    </xdr:from>
    <xdr:to>
      <xdr:col>22</xdr:col>
      <xdr:colOff>114300</xdr:colOff>
      <xdr:row>17</xdr:row>
      <xdr:rowOff>54077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2113"/>
          <a:ext cx="698500" cy="8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52895</xdr:rowOff>
    </xdr:from>
    <xdr:to>
      <xdr:col>18</xdr:col>
      <xdr:colOff>177800</xdr:colOff>
      <xdr:row>17</xdr:row>
      <xdr:rowOff>54077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5170"/>
          <a:ext cx="698500" cy="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92831</xdr:rowOff>
    </xdr:from>
    <xdr:to>
      <xdr:col>29</xdr:col>
      <xdr:colOff>177800</xdr:colOff>
      <xdr:row>17</xdr:row>
      <xdr:rowOff>22981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64908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118015</xdr:rowOff>
    </xdr:from>
    <xdr:to>
      <xdr:col>26</xdr:col>
      <xdr:colOff>101600</xdr:colOff>
      <xdr:row>17</xdr:row>
      <xdr:rowOff>48165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32942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90488</xdr:rowOff>
    </xdr:from>
    <xdr:to>
      <xdr:col>22</xdr:col>
      <xdr:colOff>165100</xdr:colOff>
      <xdr:row>17</xdr:row>
      <xdr:rowOff>20638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5415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6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3277</xdr:rowOff>
    </xdr:from>
    <xdr:to>
      <xdr:col>19</xdr:col>
      <xdr:colOff>38100</xdr:colOff>
      <xdr:row>17</xdr:row>
      <xdr:rowOff>104877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89654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2095</xdr:rowOff>
    </xdr:from>
    <xdr:to>
      <xdr:col>15</xdr:col>
      <xdr:colOff>101600</xdr:colOff>
      <xdr:row>17</xdr:row>
      <xdr:rowOff>103695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88472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216688</xdr:rowOff>
    </xdr:from>
    <xdr:to>
      <xdr:col>29</xdr:col>
      <xdr:colOff>127000</xdr:colOff>
      <xdr:row>37</xdr:row>
      <xdr:rowOff>248310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41388"/>
          <a:ext cx="647700" cy="3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248310</xdr:rowOff>
    </xdr:from>
    <xdr:to>
      <xdr:col>26</xdr:col>
      <xdr:colOff>50800</xdr:colOff>
      <xdr:row>38</xdr:row>
      <xdr:rowOff>8509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73010"/>
          <a:ext cx="698500" cy="10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8509</xdr:rowOff>
    </xdr:from>
    <xdr:to>
      <xdr:col>22</xdr:col>
      <xdr:colOff>114300</xdr:colOff>
      <xdr:row>38</xdr:row>
      <xdr:rowOff>36475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6109"/>
          <a:ext cx="6985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36475</xdr:rowOff>
    </xdr:from>
    <xdr:to>
      <xdr:col>18</xdr:col>
      <xdr:colOff>177800</xdr:colOff>
      <xdr:row>38</xdr:row>
      <xdr:rowOff>72479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04075"/>
          <a:ext cx="698500" cy="36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165888</xdr:rowOff>
    </xdr:from>
    <xdr:to>
      <xdr:col>29</xdr:col>
      <xdr:colOff>177800</xdr:colOff>
      <xdr:row>37</xdr:row>
      <xdr:rowOff>267488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9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137965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197510</xdr:rowOff>
    </xdr:from>
    <xdr:to>
      <xdr:col>26</xdr:col>
      <xdr:colOff>101600</xdr:colOff>
      <xdr:row>37</xdr:row>
      <xdr:rowOff>299110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2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283887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0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300609</xdr:rowOff>
    </xdr:from>
    <xdr:to>
      <xdr:col>22</xdr:col>
      <xdr:colOff>165100</xdr:colOff>
      <xdr:row>38</xdr:row>
      <xdr:rowOff>59309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44086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328575</xdr:rowOff>
    </xdr:from>
    <xdr:to>
      <xdr:col>19</xdr:col>
      <xdr:colOff>38100</xdr:colOff>
      <xdr:row>38</xdr:row>
      <xdr:rowOff>87275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72052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21679</xdr:rowOff>
    </xdr:from>
    <xdr:to>
      <xdr:col>15</xdr:col>
      <xdr:colOff>101600</xdr:colOff>
      <xdr:row>38</xdr:row>
      <xdr:rowOff>123279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8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108056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7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84,002
81,888
45.90
32,390,267
30,791,481
1,541,151
18,102,425
15,266,548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148234</xdr:rowOff>
    </xdr:from>
    <xdr:to>
      <xdr:col>24</xdr:col>
      <xdr:colOff>63500</xdr:colOff>
      <xdr:row>35</xdr:row>
      <xdr:rowOff>160655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48984"/>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90151</xdr:rowOff>
    </xdr:from>
    <xdr:to>
      <xdr:col>19</xdr:col>
      <xdr:colOff>177800</xdr:colOff>
      <xdr:row>35</xdr:row>
      <xdr:rowOff>148234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90901"/>
          <a:ext cx="889000" cy="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90151</xdr:rowOff>
    </xdr:from>
    <xdr:to>
      <xdr:col>15</xdr:col>
      <xdr:colOff>50800</xdr:colOff>
      <xdr:row>36</xdr:row>
      <xdr:rowOff>129775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0901"/>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71672</xdr:rowOff>
    </xdr:from>
    <xdr:to>
      <xdr:col>10</xdr:col>
      <xdr:colOff>114300</xdr:colOff>
      <xdr:row>36</xdr:row>
      <xdr:rowOff>129775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43872"/>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109855</xdr:rowOff>
    </xdr:from>
    <xdr:to>
      <xdr:col>24</xdr:col>
      <xdr:colOff>114300</xdr:colOff>
      <xdr:row>36</xdr:row>
      <xdr:rowOff>40005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97434</xdr:rowOff>
    </xdr:from>
    <xdr:to>
      <xdr:col>20</xdr:col>
      <xdr:colOff>38100</xdr:colOff>
      <xdr:row>36</xdr:row>
      <xdr:rowOff>27584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18711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39351</xdr:rowOff>
    </xdr:from>
    <xdr:to>
      <xdr:col>15</xdr:col>
      <xdr:colOff>101600</xdr:colOff>
      <xdr:row>35</xdr:row>
      <xdr:rowOff>140951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157478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78975</xdr:rowOff>
    </xdr:from>
    <xdr:to>
      <xdr:col>10</xdr:col>
      <xdr:colOff>165100</xdr:colOff>
      <xdr:row>37</xdr:row>
      <xdr:rowOff>9125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20872</xdr:rowOff>
    </xdr:from>
    <xdr:to>
      <xdr:col>6</xdr:col>
      <xdr:colOff>38100</xdr:colOff>
      <xdr:row>36</xdr:row>
      <xdr:rowOff>122472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138999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151064</xdr:rowOff>
    </xdr:from>
    <xdr:to>
      <xdr:col>24</xdr:col>
      <xdr:colOff>63500</xdr:colOff>
      <xdr:row>57</xdr:row>
      <xdr:rowOff>26717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52264"/>
          <a:ext cx="838200" cy="4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26717</xdr:rowOff>
    </xdr:from>
    <xdr:to>
      <xdr:col>19</xdr:col>
      <xdr:colOff>177800</xdr:colOff>
      <xdr:row>57</xdr:row>
      <xdr:rowOff>64774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9367"/>
          <a:ext cx="889000" cy="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49316</xdr:rowOff>
    </xdr:from>
    <xdr:to>
      <xdr:col>15</xdr:col>
      <xdr:colOff>50800</xdr:colOff>
      <xdr:row>57</xdr:row>
      <xdr:rowOff>64774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21966"/>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49316</xdr:rowOff>
    </xdr:from>
    <xdr:to>
      <xdr:col>10</xdr:col>
      <xdr:colOff>114300</xdr:colOff>
      <xdr:row>57</xdr:row>
      <xdr:rowOff>49893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1966"/>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100264</xdr:rowOff>
    </xdr:from>
    <xdr:to>
      <xdr:col>24</xdr:col>
      <xdr:colOff>114300</xdr:colOff>
      <xdr:row>57</xdr:row>
      <xdr:rowOff>30414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78691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147367</xdr:rowOff>
    </xdr:from>
    <xdr:to>
      <xdr:col>20</xdr:col>
      <xdr:colOff>38100</xdr:colOff>
      <xdr:row>57</xdr:row>
      <xdr:rowOff>77517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68644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4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13974</xdr:rowOff>
    </xdr:from>
    <xdr:to>
      <xdr:col>15</xdr:col>
      <xdr:colOff>101600</xdr:colOff>
      <xdr:row>57</xdr:row>
      <xdr:rowOff>115574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106701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169966</xdr:rowOff>
    </xdr:from>
    <xdr:to>
      <xdr:col>10</xdr:col>
      <xdr:colOff>165100</xdr:colOff>
      <xdr:row>57</xdr:row>
      <xdr:rowOff>100116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116643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4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170543</xdr:rowOff>
    </xdr:from>
    <xdr:to>
      <xdr:col>6</xdr:col>
      <xdr:colOff>38100</xdr:colOff>
      <xdr:row>57</xdr:row>
      <xdr:rowOff>100693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117220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4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76149</xdr:rowOff>
    </xdr:from>
    <xdr:to>
      <xdr:col>24</xdr:col>
      <xdr:colOff>63500</xdr:colOff>
      <xdr:row>78</xdr:row>
      <xdr:rowOff>85789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9249"/>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54508</xdr:rowOff>
    </xdr:from>
    <xdr:to>
      <xdr:col>19</xdr:col>
      <xdr:colOff>177800</xdr:colOff>
      <xdr:row>78</xdr:row>
      <xdr:rowOff>85789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7608"/>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54508</xdr:rowOff>
    </xdr:from>
    <xdr:to>
      <xdr:col>15</xdr:col>
      <xdr:colOff>50800</xdr:colOff>
      <xdr:row>78</xdr:row>
      <xdr:rowOff>73330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760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73330</xdr:rowOff>
    </xdr:from>
    <xdr:to>
      <xdr:col>10</xdr:col>
      <xdr:colOff>114300</xdr:colOff>
      <xdr:row>78</xdr:row>
      <xdr:rowOff>77025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46430"/>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25349</xdr:rowOff>
    </xdr:from>
    <xdr:to>
      <xdr:col>24</xdr:col>
      <xdr:colOff>114300</xdr:colOff>
      <xdr:row>78</xdr:row>
      <xdr:rowOff>126949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111726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34989</xdr:rowOff>
    </xdr:from>
    <xdr:to>
      <xdr:col>20</xdr:col>
      <xdr:colOff>38100</xdr:colOff>
      <xdr:row>78</xdr:row>
      <xdr:rowOff>136589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127716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3708</xdr:rowOff>
    </xdr:from>
    <xdr:to>
      <xdr:col>15</xdr:col>
      <xdr:colOff>101600</xdr:colOff>
      <xdr:row>78</xdr:row>
      <xdr:rowOff>105308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96435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22530</xdr:rowOff>
    </xdr:from>
    <xdr:to>
      <xdr:col>10</xdr:col>
      <xdr:colOff>165100</xdr:colOff>
      <xdr:row>78</xdr:row>
      <xdr:rowOff>124130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115257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26225</xdr:rowOff>
    </xdr:from>
    <xdr:to>
      <xdr:col>6</xdr:col>
      <xdr:colOff>38100</xdr:colOff>
      <xdr:row>78</xdr:row>
      <xdr:rowOff>127825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118952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69993</xdr:rowOff>
    </xdr:from>
    <xdr:to>
      <xdr:col>24</xdr:col>
      <xdr:colOff>63500</xdr:colOff>
      <xdr:row>96</xdr:row>
      <xdr:rowOff>170202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29193"/>
          <a:ext cx="838200" cy="10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69993</xdr:rowOff>
    </xdr:from>
    <xdr:to>
      <xdr:col>19</xdr:col>
      <xdr:colOff>177800</xdr:colOff>
      <xdr:row>98</xdr:row>
      <xdr:rowOff>76166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29193"/>
          <a:ext cx="889000" cy="3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69748</xdr:rowOff>
    </xdr:from>
    <xdr:to>
      <xdr:col>15</xdr:col>
      <xdr:colOff>50800</xdr:colOff>
      <xdr:row>98</xdr:row>
      <xdr:rowOff>76166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871848"/>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69748</xdr:rowOff>
    </xdr:from>
    <xdr:to>
      <xdr:col>10</xdr:col>
      <xdr:colOff>114300</xdr:colOff>
      <xdr:row>98</xdr:row>
      <xdr:rowOff>166463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71848"/>
          <a:ext cx="889000" cy="9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119402</xdr:rowOff>
    </xdr:from>
    <xdr:to>
      <xdr:col>24</xdr:col>
      <xdr:colOff>114300</xdr:colOff>
      <xdr:row>97</xdr:row>
      <xdr:rowOff>49552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97829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19193</xdr:rowOff>
    </xdr:from>
    <xdr:to>
      <xdr:col>20</xdr:col>
      <xdr:colOff>38100</xdr:colOff>
      <xdr:row>96</xdr:row>
      <xdr:rowOff>120793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25366</xdr:rowOff>
    </xdr:from>
    <xdr:to>
      <xdr:col>15</xdr:col>
      <xdr:colOff>101600</xdr:colOff>
      <xdr:row>98</xdr:row>
      <xdr:rowOff>126966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118093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18948</xdr:rowOff>
    </xdr:from>
    <xdr:to>
      <xdr:col>10</xdr:col>
      <xdr:colOff>165100</xdr:colOff>
      <xdr:row>98</xdr:row>
      <xdr:rowOff>120548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111675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115663</xdr:rowOff>
    </xdr:from>
    <xdr:to>
      <xdr:col>6</xdr:col>
      <xdr:colOff>38100</xdr:colOff>
      <xdr:row>99</xdr:row>
      <xdr:rowOff>45813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36940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123785</xdr:rowOff>
    </xdr:from>
    <xdr:to>
      <xdr:col>55</xdr:col>
      <xdr:colOff>0</xdr:colOff>
      <xdr:row>37</xdr:row>
      <xdr:rowOff>165684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67435"/>
          <a:ext cx="8382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20817</xdr:rowOff>
    </xdr:from>
    <xdr:to>
      <xdr:col>50</xdr:col>
      <xdr:colOff>114300</xdr:colOff>
      <xdr:row>37</xdr:row>
      <xdr:rowOff>123785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07217"/>
          <a:ext cx="889000" cy="96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20817</xdr:rowOff>
    </xdr:from>
    <xdr:to>
      <xdr:col>45</xdr:col>
      <xdr:colOff>177800</xdr:colOff>
      <xdr:row>38</xdr:row>
      <xdr:rowOff>124297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07217"/>
          <a:ext cx="889000" cy="11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85348</xdr:rowOff>
    </xdr:from>
    <xdr:to>
      <xdr:col>41</xdr:col>
      <xdr:colOff>50800</xdr:colOff>
      <xdr:row>38</xdr:row>
      <xdr:rowOff>124297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00448"/>
          <a:ext cx="8890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114884</xdr:rowOff>
    </xdr:from>
    <xdr:to>
      <xdr:col>55</xdr:col>
      <xdr:colOff>50800</xdr:colOff>
      <xdr:row>38</xdr:row>
      <xdr:rowOff>45034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93311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72985</xdr:rowOff>
    </xdr:from>
    <xdr:to>
      <xdr:col>50</xdr:col>
      <xdr:colOff>165100</xdr:colOff>
      <xdr:row>38</xdr:row>
      <xdr:rowOff>3135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165712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5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141467</xdr:rowOff>
    </xdr:from>
    <xdr:to>
      <xdr:col>46</xdr:col>
      <xdr:colOff>38100</xdr:colOff>
      <xdr:row>32</xdr:row>
      <xdr:rowOff>71617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62744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4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73497</xdr:rowOff>
    </xdr:from>
    <xdr:to>
      <xdr:col>41</xdr:col>
      <xdr:colOff>101600</xdr:colOff>
      <xdr:row>39</xdr:row>
      <xdr:rowOff>3647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166224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34548</xdr:rowOff>
    </xdr:from>
    <xdr:to>
      <xdr:col>36</xdr:col>
      <xdr:colOff>165100</xdr:colOff>
      <xdr:row>38</xdr:row>
      <xdr:rowOff>136148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152675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3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152447</xdr:rowOff>
    </xdr:from>
    <xdr:to>
      <xdr:col>55</xdr:col>
      <xdr:colOff>0</xdr:colOff>
      <xdr:row>58</xdr:row>
      <xdr:rowOff>21949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925097"/>
          <a:ext cx="838200" cy="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130600</xdr:rowOff>
    </xdr:from>
    <xdr:to>
      <xdr:col>50</xdr:col>
      <xdr:colOff>114300</xdr:colOff>
      <xdr:row>57</xdr:row>
      <xdr:rowOff>152447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903250"/>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95831</xdr:rowOff>
    </xdr:from>
    <xdr:to>
      <xdr:col>45</xdr:col>
      <xdr:colOff>177800</xdr:colOff>
      <xdr:row>57</xdr:row>
      <xdr:rowOff>130600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868481"/>
          <a:ext cx="889000" cy="3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95831</xdr:rowOff>
    </xdr:from>
    <xdr:to>
      <xdr:col>41</xdr:col>
      <xdr:colOff>50800</xdr:colOff>
      <xdr:row>58</xdr:row>
      <xdr:rowOff>47520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868481"/>
          <a:ext cx="889000" cy="1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142599</xdr:rowOff>
    </xdr:from>
    <xdr:to>
      <xdr:col>55</xdr:col>
      <xdr:colOff>50800</xdr:colOff>
      <xdr:row>58</xdr:row>
      <xdr:rowOff>72749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9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57526</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8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101647</xdr:rowOff>
    </xdr:from>
    <xdr:to>
      <xdr:col>50</xdr:col>
      <xdr:colOff>165100</xdr:colOff>
      <xdr:row>58</xdr:row>
      <xdr:rowOff>31797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8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22924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9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79800</xdr:rowOff>
    </xdr:from>
    <xdr:to>
      <xdr:col>46</xdr:col>
      <xdr:colOff>38100</xdr:colOff>
      <xdr:row>58</xdr:row>
      <xdr:rowOff>9950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8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9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45031</xdr:rowOff>
    </xdr:from>
    <xdr:to>
      <xdr:col>41</xdr:col>
      <xdr:colOff>101600</xdr:colOff>
      <xdr:row>57</xdr:row>
      <xdr:rowOff>146631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8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137758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9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168170</xdr:rowOff>
    </xdr:from>
    <xdr:to>
      <xdr:col>36</xdr:col>
      <xdr:colOff>165100</xdr:colOff>
      <xdr:row>58</xdr:row>
      <xdr:rowOff>98320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9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89447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1003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118601</xdr:rowOff>
    </xdr:from>
    <xdr:to>
      <xdr:col>55</xdr:col>
      <xdr:colOff>0</xdr:colOff>
      <xdr:row>78</xdr:row>
      <xdr:rowOff>77727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20251"/>
          <a:ext cx="838200" cy="1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40647</xdr:rowOff>
    </xdr:from>
    <xdr:to>
      <xdr:col>50</xdr:col>
      <xdr:colOff>114300</xdr:colOff>
      <xdr:row>77</xdr:row>
      <xdr:rowOff>118601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42297"/>
          <a:ext cx="889000" cy="7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40647</xdr:rowOff>
    </xdr:from>
    <xdr:to>
      <xdr:col>45</xdr:col>
      <xdr:colOff>177800</xdr:colOff>
      <xdr:row>77</xdr:row>
      <xdr:rowOff>168824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42297"/>
          <a:ext cx="889000" cy="1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168824</xdr:rowOff>
    </xdr:from>
    <xdr:to>
      <xdr:col>41</xdr:col>
      <xdr:colOff>50800</xdr:colOff>
      <xdr:row>78</xdr:row>
      <xdr:rowOff>63644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70474"/>
          <a:ext cx="889000" cy="6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26927</xdr:rowOff>
    </xdr:from>
    <xdr:to>
      <xdr:col>55</xdr:col>
      <xdr:colOff>50800</xdr:colOff>
      <xdr:row>78</xdr:row>
      <xdr:rowOff>128527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113304</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1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67801</xdr:rowOff>
    </xdr:from>
    <xdr:to>
      <xdr:col>50</xdr:col>
      <xdr:colOff>165100</xdr:colOff>
      <xdr:row>77</xdr:row>
      <xdr:rowOff>169401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160528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3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161297</xdr:rowOff>
    </xdr:from>
    <xdr:to>
      <xdr:col>46</xdr:col>
      <xdr:colOff>38100</xdr:colOff>
      <xdr:row>77</xdr:row>
      <xdr:rowOff>91447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82574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2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118024</xdr:rowOff>
    </xdr:from>
    <xdr:to>
      <xdr:col>41</xdr:col>
      <xdr:colOff>101600</xdr:colOff>
      <xdr:row>78</xdr:row>
      <xdr:rowOff>48174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39301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12844</xdr:rowOff>
    </xdr:from>
    <xdr:to>
      <xdr:col>36</xdr:col>
      <xdr:colOff>165100</xdr:colOff>
      <xdr:row>78</xdr:row>
      <xdr:rowOff>114444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105571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7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35589</xdr:rowOff>
    </xdr:from>
    <xdr:to>
      <xdr:col>55</xdr:col>
      <xdr:colOff>0</xdr:colOff>
      <xdr:row>98</xdr:row>
      <xdr:rowOff>74811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37689"/>
          <a:ext cx="8382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42055</xdr:rowOff>
    </xdr:from>
    <xdr:to>
      <xdr:col>50</xdr:col>
      <xdr:colOff>114300</xdr:colOff>
      <xdr:row>98</xdr:row>
      <xdr:rowOff>74811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44155"/>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83072</xdr:rowOff>
    </xdr:from>
    <xdr:to>
      <xdr:col>45</xdr:col>
      <xdr:colOff>177800</xdr:colOff>
      <xdr:row>98</xdr:row>
      <xdr:rowOff>42055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713722"/>
          <a:ext cx="889000" cy="13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83072</xdr:rowOff>
    </xdr:from>
    <xdr:to>
      <xdr:col>41</xdr:col>
      <xdr:colOff>50800</xdr:colOff>
      <xdr:row>98</xdr:row>
      <xdr:rowOff>53355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71372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156239</xdr:rowOff>
    </xdr:from>
    <xdr:to>
      <xdr:col>55</xdr:col>
      <xdr:colOff>50800</xdr:colOff>
      <xdr:row>98</xdr:row>
      <xdr:rowOff>86389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8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134666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24011</xdr:rowOff>
    </xdr:from>
    <xdr:to>
      <xdr:col>50</xdr:col>
      <xdr:colOff>165100</xdr:colOff>
      <xdr:row>98</xdr:row>
      <xdr:rowOff>125611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116738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162705</xdr:rowOff>
    </xdr:from>
    <xdr:to>
      <xdr:col>46</xdr:col>
      <xdr:colOff>38100</xdr:colOff>
      <xdr:row>98</xdr:row>
      <xdr:rowOff>92855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83982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32272</xdr:rowOff>
    </xdr:from>
    <xdr:to>
      <xdr:col>41</xdr:col>
      <xdr:colOff>101600</xdr:colOff>
      <xdr:row>97</xdr:row>
      <xdr:rowOff>133872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124999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2555</xdr:rowOff>
    </xdr:from>
    <xdr:to>
      <xdr:col>36</xdr:col>
      <xdr:colOff>165100</xdr:colOff>
      <xdr:row>98</xdr:row>
      <xdr:rowOff>104155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95282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136408</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51508"/>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139586</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6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139037</xdr:rowOff>
    </xdr:from>
    <xdr:to>
      <xdr:col>76</xdr:col>
      <xdr:colOff>114300</xdr:colOff>
      <xdr:row>38</xdr:row>
      <xdr:rowOff>139586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13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135699</xdr:rowOff>
    </xdr:from>
    <xdr:to>
      <xdr:col>71</xdr:col>
      <xdr:colOff>177800</xdr:colOff>
      <xdr:row>38</xdr:row>
      <xdr:rowOff>139037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079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85608</xdr:rowOff>
    </xdr:from>
    <xdr:to>
      <xdr:col>85</xdr:col>
      <xdr:colOff>177800</xdr:colOff>
      <xdr:row>39</xdr:row>
      <xdr:rowOff>15758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88786</xdr:rowOff>
    </xdr:from>
    <xdr:to>
      <xdr:col>76</xdr:col>
      <xdr:colOff>165100</xdr:colOff>
      <xdr:row>39</xdr:row>
      <xdr:rowOff>18936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10063</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88237</xdr:rowOff>
    </xdr:from>
    <xdr:to>
      <xdr:col>72</xdr:col>
      <xdr:colOff>38100</xdr:colOff>
      <xdr:row>39</xdr:row>
      <xdr:rowOff>18387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9514</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696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84899</xdr:rowOff>
    </xdr:from>
    <xdr:to>
      <xdr:col>67</xdr:col>
      <xdr:colOff>101600</xdr:colOff>
      <xdr:row>39</xdr:row>
      <xdr:rowOff>15049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6176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92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85342</xdr:rowOff>
    </xdr:from>
    <xdr:to>
      <xdr:col>85</xdr:col>
      <xdr:colOff>127000</xdr:colOff>
      <xdr:row>77</xdr:row>
      <xdr:rowOff>114897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86992"/>
          <a:ext cx="8382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114897</xdr:rowOff>
    </xdr:from>
    <xdr:to>
      <xdr:col>81</xdr:col>
      <xdr:colOff>50800</xdr:colOff>
      <xdr:row>77</xdr:row>
      <xdr:rowOff>146329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316547"/>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146329</xdr:rowOff>
    </xdr:from>
    <xdr:to>
      <xdr:col>76</xdr:col>
      <xdr:colOff>114300</xdr:colOff>
      <xdr:row>77</xdr:row>
      <xdr:rowOff>157042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34797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156110</xdr:rowOff>
    </xdr:from>
    <xdr:to>
      <xdr:col>71</xdr:col>
      <xdr:colOff>177800</xdr:colOff>
      <xdr:row>77</xdr:row>
      <xdr:rowOff>157042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57760"/>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34542</xdr:rowOff>
    </xdr:from>
    <xdr:to>
      <xdr:col>85</xdr:col>
      <xdr:colOff>177800</xdr:colOff>
      <xdr:row>77</xdr:row>
      <xdr:rowOff>136142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12969</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64097</xdr:rowOff>
    </xdr:from>
    <xdr:to>
      <xdr:col>81</xdr:col>
      <xdr:colOff>101600</xdr:colOff>
      <xdr:row>77</xdr:row>
      <xdr:rowOff>165697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156824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95529</xdr:rowOff>
    </xdr:from>
    <xdr:to>
      <xdr:col>76</xdr:col>
      <xdr:colOff>165100</xdr:colOff>
      <xdr:row>78</xdr:row>
      <xdr:rowOff>25679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16806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106242</xdr:rowOff>
    </xdr:from>
    <xdr:to>
      <xdr:col>72</xdr:col>
      <xdr:colOff>38100</xdr:colOff>
      <xdr:row>78</xdr:row>
      <xdr:rowOff>36392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27519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105310</xdr:rowOff>
    </xdr:from>
    <xdr:to>
      <xdr:col>67</xdr:col>
      <xdr:colOff>101600</xdr:colOff>
      <xdr:row>78</xdr:row>
      <xdr:rowOff>35460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26587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86589</xdr:rowOff>
    </xdr:from>
    <xdr:to>
      <xdr:col>85</xdr:col>
      <xdr:colOff>127000</xdr:colOff>
      <xdr:row>99</xdr:row>
      <xdr:rowOff>42545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88689"/>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28739</xdr:rowOff>
    </xdr:from>
    <xdr:to>
      <xdr:col>81</xdr:col>
      <xdr:colOff>50800</xdr:colOff>
      <xdr:row>99</xdr:row>
      <xdr:rowOff>42545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7002289"/>
          <a:ext cx="8890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28333</xdr:rowOff>
    </xdr:from>
    <xdr:to>
      <xdr:col>76</xdr:col>
      <xdr:colOff>114300</xdr:colOff>
      <xdr:row>99</xdr:row>
      <xdr:rowOff>28739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7001883"/>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158725</xdr:rowOff>
    </xdr:from>
    <xdr:to>
      <xdr:col>71</xdr:col>
      <xdr:colOff>177800</xdr:colOff>
      <xdr:row>99</xdr:row>
      <xdr:rowOff>28333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60825"/>
          <a:ext cx="889000" cy="4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35789</xdr:rowOff>
    </xdr:from>
    <xdr:to>
      <xdr:col>85</xdr:col>
      <xdr:colOff>177800</xdr:colOff>
      <xdr:row>98</xdr:row>
      <xdr:rowOff>137389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122166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163195</xdr:rowOff>
    </xdr:from>
    <xdr:to>
      <xdr:col>81</xdr:col>
      <xdr:colOff>101600</xdr:colOff>
      <xdr:row>99</xdr:row>
      <xdr:rowOff>93345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84472</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2017" y="17058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149389</xdr:rowOff>
    </xdr:from>
    <xdr:to>
      <xdr:col>76</xdr:col>
      <xdr:colOff>165100</xdr:colOff>
      <xdr:row>99</xdr:row>
      <xdr:rowOff>79539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70666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148983</xdr:rowOff>
    </xdr:from>
    <xdr:to>
      <xdr:col>72</xdr:col>
      <xdr:colOff>38100</xdr:colOff>
      <xdr:row>99</xdr:row>
      <xdr:rowOff>79133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70260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4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107925</xdr:rowOff>
    </xdr:from>
    <xdr:to>
      <xdr:col>67</xdr:col>
      <xdr:colOff>101600</xdr:colOff>
      <xdr:row>99</xdr:row>
      <xdr:rowOff>38075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29202</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0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163741</xdr:rowOff>
    </xdr:from>
    <xdr:to>
      <xdr:col>116</xdr:col>
      <xdr:colOff>63500</xdr:colOff>
      <xdr:row>58</xdr:row>
      <xdr:rowOff>164199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0784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149339</xdr:rowOff>
    </xdr:from>
    <xdr:to>
      <xdr:col>111</xdr:col>
      <xdr:colOff>177800</xdr:colOff>
      <xdr:row>58</xdr:row>
      <xdr:rowOff>163741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9343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148463</xdr:rowOff>
    </xdr:from>
    <xdr:to>
      <xdr:col>107</xdr:col>
      <xdr:colOff>50800</xdr:colOff>
      <xdr:row>58</xdr:row>
      <xdr:rowOff>149339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9256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147625</xdr:rowOff>
    </xdr:from>
    <xdr:to>
      <xdr:col>102</xdr:col>
      <xdr:colOff>114300</xdr:colOff>
      <xdr:row>58</xdr:row>
      <xdr:rowOff>148463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9172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113399</xdr:rowOff>
    </xdr:from>
    <xdr:to>
      <xdr:col>116</xdr:col>
      <xdr:colOff>114300</xdr:colOff>
      <xdr:row>59</xdr:row>
      <xdr:rowOff>43549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28326</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7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112941</xdr:rowOff>
    </xdr:from>
    <xdr:to>
      <xdr:col>112</xdr:col>
      <xdr:colOff>38100</xdr:colOff>
      <xdr:row>59</xdr:row>
      <xdr:rowOff>43091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34218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4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98539</xdr:rowOff>
    </xdr:from>
    <xdr:to>
      <xdr:col>107</xdr:col>
      <xdr:colOff>101600</xdr:colOff>
      <xdr:row>59</xdr:row>
      <xdr:rowOff>28689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19816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97663</xdr:rowOff>
    </xdr:from>
    <xdr:to>
      <xdr:col>102</xdr:col>
      <xdr:colOff>165100</xdr:colOff>
      <xdr:row>59</xdr:row>
      <xdr:rowOff>27813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18940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96825</xdr:rowOff>
    </xdr:from>
    <xdr:to>
      <xdr:col>98</xdr:col>
      <xdr:colOff>38100</xdr:colOff>
      <xdr:row>59</xdr:row>
      <xdr:rowOff>26975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18102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3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100609</xdr:rowOff>
    </xdr:from>
    <xdr:to>
      <xdr:col>116</xdr:col>
      <xdr:colOff>63500</xdr:colOff>
      <xdr:row>78</xdr:row>
      <xdr:rowOff>130418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473709"/>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130418</xdr:rowOff>
    </xdr:from>
    <xdr:to>
      <xdr:col>111</xdr:col>
      <xdr:colOff>177800</xdr:colOff>
      <xdr:row>79</xdr:row>
      <xdr:rowOff>1694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503518"/>
          <a:ext cx="8890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110714</xdr:rowOff>
    </xdr:from>
    <xdr:to>
      <xdr:col>107</xdr:col>
      <xdr:colOff>50800</xdr:colOff>
      <xdr:row>79</xdr:row>
      <xdr:rowOff>1694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483814"/>
          <a:ext cx="889000" cy="6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110714</xdr:rowOff>
    </xdr:from>
    <xdr:to>
      <xdr:col>102</xdr:col>
      <xdr:colOff>114300</xdr:colOff>
      <xdr:row>78</xdr:row>
      <xdr:rowOff>168939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483814"/>
          <a:ext cx="889000" cy="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49809</xdr:rowOff>
    </xdr:from>
    <xdr:to>
      <xdr:col>116</xdr:col>
      <xdr:colOff>114300</xdr:colOff>
      <xdr:row>78</xdr:row>
      <xdr:rowOff>151409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4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28236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4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79618</xdr:rowOff>
    </xdr:from>
    <xdr:to>
      <xdr:col>112</xdr:col>
      <xdr:colOff>38100</xdr:colOff>
      <xdr:row>79</xdr:row>
      <xdr:rowOff>9768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4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5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122344</xdr:rowOff>
    </xdr:from>
    <xdr:to>
      <xdr:col>107</xdr:col>
      <xdr:colOff>101600</xdr:colOff>
      <xdr:row>79</xdr:row>
      <xdr:rowOff>52494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4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43621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58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59914</xdr:rowOff>
    </xdr:from>
    <xdr:to>
      <xdr:col>102</xdr:col>
      <xdr:colOff>165100</xdr:colOff>
      <xdr:row>78</xdr:row>
      <xdr:rowOff>161514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4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152641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118139</xdr:rowOff>
    </xdr:from>
    <xdr:to>
      <xdr:col>98</xdr:col>
      <xdr:colOff>38100</xdr:colOff>
      <xdr:row>79</xdr:row>
      <xdr:rowOff>48289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4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39416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5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366,557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3,456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円増加した。増加の主な要因は積立金、物件費などの増による。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・人件費は、退職手当の減などにより、住民一人当たりのコストは前年度から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類似団体平均を下回ったが、歳出総額に占める人件費の割合が高い傾向にあることから、今後も効率的な組織運営による職員定数の適正化、業務の外部委託化、施設の指定管理者制度への移行などを進め、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・物件費は、高齢者相談支援センターの運営に係る包括支援事業委託料の増などにより、住民一人当たりのコストは前年度から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4,327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円増加した。類似団体平均を下回っており、ごみ処理施設運営が西知多医療厚生組合へ移行する予定のため、今後は更に減少することが見込まれる。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・扶助費は、子育て世帯臨時特別給付金の減などにより、住民一人当たりのコストは前年度から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6,137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円減少した。類似団体平均を下回っているが、高齢化の進展などにより、今後も増加することが見込まれる。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・普通建設事業費は、民間保育所整備費補助金の減や朝倉駅前ロータリー改良工事の完了に伴う減などにより、住民一人当たりのコストは前年度から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3,762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円減少した。類似団体平均を下回る状況が続いており、これは、経常経費が大きいため、投資的経費に振り分けることができる財源が限られている状況を表している。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類似団体と比較して住民一人当たりのコストが低い状況となっている。これまでの節度ある借入れによる結果だが、近年、小中学校の空調整備や情報通信ネットワーク整備などの大規模事業を集中的に実施したことにより地方債残高は増加傾向にあるため、今後増加することが見込まれ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・積立金は、知多浦浜工業団地売払収入を公共施設等整備基金に積み立てたことなどにより、住民一人当たりのコストは前年度から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10,032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円増加したが、類似団体平均を下回っている。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・繰出金は、介護保険事業を一部知多北部広域連合で実施しており、補助費等として支出していることから、類似団体と比較すると住民一人当たりのコストが低い状況となっている。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84,002
81,888
45.90
32,390,267
30,791,481
1,541,151
18,102,425
15,266,548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170332</xdr:rowOff>
    </xdr:from>
    <xdr:to>
      <xdr:col>24</xdr:col>
      <xdr:colOff>63500</xdr:colOff>
      <xdr:row>37</xdr:row>
      <xdr:rowOff>13056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42532"/>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114554</xdr:rowOff>
    </xdr:from>
    <xdr:to>
      <xdr:col>19</xdr:col>
      <xdr:colOff>177800</xdr:colOff>
      <xdr:row>37</xdr:row>
      <xdr:rowOff>13056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6754"/>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35458</xdr:rowOff>
    </xdr:from>
    <xdr:to>
      <xdr:col>15</xdr:col>
      <xdr:colOff>50800</xdr:colOff>
      <xdr:row>36</xdr:row>
      <xdr:rowOff>114554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7658"/>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138786</xdr:rowOff>
    </xdr:from>
    <xdr:to>
      <xdr:col>10</xdr:col>
      <xdr:colOff>114300</xdr:colOff>
      <xdr:row>36</xdr:row>
      <xdr:rowOff>35458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9536"/>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119532</xdr:rowOff>
    </xdr:from>
    <xdr:to>
      <xdr:col>24</xdr:col>
      <xdr:colOff>114300</xdr:colOff>
      <xdr:row>37</xdr:row>
      <xdr:rowOff>49682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97959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133706</xdr:rowOff>
    </xdr:from>
    <xdr:to>
      <xdr:col>20</xdr:col>
      <xdr:colOff>38100</xdr:colOff>
      <xdr:row>37</xdr:row>
      <xdr:rowOff>63856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54983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63754</xdr:rowOff>
    </xdr:from>
    <xdr:to>
      <xdr:col>15</xdr:col>
      <xdr:colOff>101600</xdr:colOff>
      <xdr:row>36</xdr:row>
      <xdr:rowOff>165354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156481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156108</xdr:rowOff>
    </xdr:from>
    <xdr:to>
      <xdr:col>10</xdr:col>
      <xdr:colOff>165100</xdr:colOff>
      <xdr:row>36</xdr:row>
      <xdr:rowOff>86258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77385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87986</xdr:rowOff>
    </xdr:from>
    <xdr:to>
      <xdr:col>6</xdr:col>
      <xdr:colOff>38100</xdr:colOff>
      <xdr:row>36</xdr:row>
      <xdr:rowOff>18136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144871</xdr:rowOff>
    </xdr:from>
    <xdr:to>
      <xdr:col>24</xdr:col>
      <xdr:colOff>63500</xdr:colOff>
      <xdr:row>59</xdr:row>
      <xdr:rowOff>65177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88971"/>
          <a:ext cx="838200" cy="9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115632</xdr:rowOff>
    </xdr:from>
    <xdr:to>
      <xdr:col>19</xdr:col>
      <xdr:colOff>177800</xdr:colOff>
      <xdr:row>59</xdr:row>
      <xdr:rowOff>65177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031032"/>
          <a:ext cx="889000" cy="11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115632</xdr:rowOff>
    </xdr:from>
    <xdr:to>
      <xdr:col>15</xdr:col>
      <xdr:colOff>50800</xdr:colOff>
      <xdr:row>59</xdr:row>
      <xdr:rowOff>58134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31032"/>
          <a:ext cx="889000" cy="114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158402</xdr:rowOff>
    </xdr:from>
    <xdr:to>
      <xdr:col>10</xdr:col>
      <xdr:colOff>114300</xdr:colOff>
      <xdr:row>59</xdr:row>
      <xdr:rowOff>58134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02502"/>
          <a:ext cx="889000" cy="7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94071</xdr:rowOff>
    </xdr:from>
    <xdr:to>
      <xdr:col>24</xdr:col>
      <xdr:colOff>114300</xdr:colOff>
      <xdr:row>59</xdr:row>
      <xdr:rowOff>24221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8998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5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14377</xdr:rowOff>
    </xdr:from>
    <xdr:to>
      <xdr:col>20</xdr:col>
      <xdr:colOff>38100</xdr:colOff>
      <xdr:row>59</xdr:row>
      <xdr:rowOff>115977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107104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2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64832</xdr:rowOff>
    </xdr:from>
    <xdr:to>
      <xdr:col>15</xdr:col>
      <xdr:colOff>101600</xdr:colOff>
      <xdr:row>52</xdr:row>
      <xdr:rowOff>166432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157559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7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7334</xdr:rowOff>
    </xdr:from>
    <xdr:to>
      <xdr:col>10</xdr:col>
      <xdr:colOff>165100</xdr:colOff>
      <xdr:row>59</xdr:row>
      <xdr:rowOff>108934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100061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107602</xdr:rowOff>
    </xdr:from>
    <xdr:to>
      <xdr:col>6</xdr:col>
      <xdr:colOff>38100</xdr:colOff>
      <xdr:row>59</xdr:row>
      <xdr:rowOff>37752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28879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112827</xdr:rowOff>
    </xdr:from>
    <xdr:to>
      <xdr:col>24</xdr:col>
      <xdr:colOff>63500</xdr:colOff>
      <xdr:row>76</xdr:row>
      <xdr:rowOff>114464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43027"/>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114464</xdr:rowOff>
    </xdr:from>
    <xdr:to>
      <xdr:col>19</xdr:col>
      <xdr:colOff>177800</xdr:colOff>
      <xdr:row>78</xdr:row>
      <xdr:rowOff>105563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44664"/>
          <a:ext cx="889000" cy="3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90119</xdr:rowOff>
    </xdr:from>
    <xdr:to>
      <xdr:col>15</xdr:col>
      <xdr:colOff>50800</xdr:colOff>
      <xdr:row>78</xdr:row>
      <xdr:rowOff>105563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63219"/>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90119</xdr:rowOff>
    </xdr:from>
    <xdr:to>
      <xdr:col>10</xdr:col>
      <xdr:colOff>114300</xdr:colOff>
      <xdr:row>79</xdr:row>
      <xdr:rowOff>3480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63219"/>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62027</xdr:rowOff>
    </xdr:from>
    <xdr:to>
      <xdr:col>24</xdr:col>
      <xdr:colOff>114300</xdr:colOff>
      <xdr:row>76</xdr:row>
      <xdr:rowOff>163627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40454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63664</xdr:rowOff>
    </xdr:from>
    <xdr:to>
      <xdr:col>20</xdr:col>
      <xdr:colOff>38100</xdr:colOff>
      <xdr:row>76</xdr:row>
      <xdr:rowOff>165264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156391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8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54763</xdr:rowOff>
    </xdr:from>
    <xdr:to>
      <xdr:col>15</xdr:col>
      <xdr:colOff>101600</xdr:colOff>
      <xdr:row>78</xdr:row>
      <xdr:rowOff>156363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147490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2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39319</xdr:rowOff>
    </xdr:from>
    <xdr:to>
      <xdr:col>10</xdr:col>
      <xdr:colOff>165100</xdr:colOff>
      <xdr:row>78</xdr:row>
      <xdr:rowOff>140919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132046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0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124130</xdr:rowOff>
    </xdr:from>
    <xdr:to>
      <xdr:col>6</xdr:col>
      <xdr:colOff>38100</xdr:colOff>
      <xdr:row>79</xdr:row>
      <xdr:rowOff>54280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45407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4826</xdr:rowOff>
    </xdr:from>
    <xdr:to>
      <xdr:col>24</xdr:col>
      <xdr:colOff>63500</xdr:colOff>
      <xdr:row>95</xdr:row>
      <xdr:rowOff>90570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92576"/>
          <a:ext cx="838200" cy="8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4826</xdr:rowOff>
    </xdr:from>
    <xdr:to>
      <xdr:col>19</xdr:col>
      <xdr:colOff>177800</xdr:colOff>
      <xdr:row>96</xdr:row>
      <xdr:rowOff>74073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92576"/>
          <a:ext cx="889000" cy="24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66529</xdr:rowOff>
    </xdr:from>
    <xdr:to>
      <xdr:col>15</xdr:col>
      <xdr:colOff>50800</xdr:colOff>
      <xdr:row>96</xdr:row>
      <xdr:rowOff>74073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2572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17151</xdr:rowOff>
    </xdr:from>
    <xdr:to>
      <xdr:col>10</xdr:col>
      <xdr:colOff>114300</xdr:colOff>
      <xdr:row>96</xdr:row>
      <xdr:rowOff>66529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76351"/>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39770</xdr:rowOff>
    </xdr:from>
    <xdr:to>
      <xdr:col>24</xdr:col>
      <xdr:colOff>114300</xdr:colOff>
      <xdr:row>95</xdr:row>
      <xdr:rowOff>141370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62647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125476</xdr:rowOff>
    </xdr:from>
    <xdr:to>
      <xdr:col>20</xdr:col>
      <xdr:colOff>38100</xdr:colOff>
      <xdr:row>95</xdr:row>
      <xdr:rowOff>55626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72153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23273</xdr:rowOff>
    </xdr:from>
    <xdr:to>
      <xdr:col>15</xdr:col>
      <xdr:colOff>101600</xdr:colOff>
      <xdr:row>96</xdr:row>
      <xdr:rowOff>124873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141400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5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15729</xdr:rowOff>
    </xdr:from>
    <xdr:to>
      <xdr:col>10</xdr:col>
      <xdr:colOff>165100</xdr:colOff>
      <xdr:row>96</xdr:row>
      <xdr:rowOff>117329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133856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5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137801</xdr:rowOff>
    </xdr:from>
    <xdr:to>
      <xdr:col>6</xdr:col>
      <xdr:colOff>38100</xdr:colOff>
      <xdr:row>96</xdr:row>
      <xdr:rowOff>67951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84478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4521</xdr:rowOff>
    </xdr:from>
    <xdr:to>
      <xdr:col>55</xdr:col>
      <xdr:colOff>0</xdr:colOff>
      <xdr:row>39</xdr:row>
      <xdr:rowOff>4979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107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3073</xdr:rowOff>
    </xdr:from>
    <xdr:to>
      <xdr:col>50</xdr:col>
      <xdr:colOff>114300</xdr:colOff>
      <xdr:row>39</xdr:row>
      <xdr:rowOff>4521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8962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1321</xdr:rowOff>
    </xdr:from>
    <xdr:to>
      <xdr:col>45</xdr:col>
      <xdr:colOff>177800</xdr:colOff>
      <xdr:row>39</xdr:row>
      <xdr:rowOff>3073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8787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171094</xdr:rowOff>
    </xdr:from>
    <xdr:to>
      <xdr:col>41</xdr:col>
      <xdr:colOff>50800</xdr:colOff>
      <xdr:row>39</xdr:row>
      <xdr:rowOff>1321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8619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125629</xdr:rowOff>
    </xdr:from>
    <xdr:to>
      <xdr:col>55</xdr:col>
      <xdr:colOff>50800</xdr:colOff>
      <xdr:row>39</xdr:row>
      <xdr:rowOff>55779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125171</xdr:rowOff>
    </xdr:from>
    <xdr:to>
      <xdr:col>50</xdr:col>
      <xdr:colOff>165100</xdr:colOff>
      <xdr:row>39</xdr:row>
      <xdr:rowOff>55321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46448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123723</xdr:rowOff>
    </xdr:from>
    <xdr:to>
      <xdr:col>46</xdr:col>
      <xdr:colOff>38100</xdr:colOff>
      <xdr:row>39</xdr:row>
      <xdr:rowOff>53873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45000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121971</xdr:rowOff>
    </xdr:from>
    <xdr:to>
      <xdr:col>41</xdr:col>
      <xdr:colOff>101600</xdr:colOff>
      <xdr:row>39</xdr:row>
      <xdr:rowOff>52121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43248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2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120294</xdr:rowOff>
    </xdr:from>
    <xdr:to>
      <xdr:col>36</xdr:col>
      <xdr:colOff>165100</xdr:colOff>
      <xdr:row>39</xdr:row>
      <xdr:rowOff>50444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41571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54824</xdr:rowOff>
    </xdr:from>
    <xdr:to>
      <xdr:col>55</xdr:col>
      <xdr:colOff>0</xdr:colOff>
      <xdr:row>59</xdr:row>
      <xdr:rowOff>63021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70374"/>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53338</xdr:rowOff>
    </xdr:from>
    <xdr:to>
      <xdr:col>50</xdr:col>
      <xdr:colOff>114300</xdr:colOff>
      <xdr:row>59</xdr:row>
      <xdr:rowOff>63021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68888"/>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43459</xdr:rowOff>
    </xdr:from>
    <xdr:to>
      <xdr:col>45</xdr:col>
      <xdr:colOff>177800</xdr:colOff>
      <xdr:row>59</xdr:row>
      <xdr:rowOff>53338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59009"/>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43459</xdr:rowOff>
    </xdr:from>
    <xdr:to>
      <xdr:col>41</xdr:col>
      <xdr:colOff>50800</xdr:colOff>
      <xdr:row>59</xdr:row>
      <xdr:rowOff>47721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59009"/>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4024</xdr:rowOff>
    </xdr:from>
    <xdr:to>
      <xdr:col>55</xdr:col>
      <xdr:colOff>50800</xdr:colOff>
      <xdr:row>59</xdr:row>
      <xdr:rowOff>105624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90401</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3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12221</xdr:rowOff>
    </xdr:from>
    <xdr:to>
      <xdr:col>50</xdr:col>
      <xdr:colOff>165100</xdr:colOff>
      <xdr:row>59</xdr:row>
      <xdr:rowOff>113821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104948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2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2538</xdr:rowOff>
    </xdr:from>
    <xdr:to>
      <xdr:col>46</xdr:col>
      <xdr:colOff>38100</xdr:colOff>
      <xdr:row>59</xdr:row>
      <xdr:rowOff>104138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95265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21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164109</xdr:rowOff>
    </xdr:from>
    <xdr:to>
      <xdr:col>41</xdr:col>
      <xdr:colOff>101600</xdr:colOff>
      <xdr:row>59</xdr:row>
      <xdr:rowOff>94259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85386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2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168371</xdr:rowOff>
    </xdr:from>
    <xdr:to>
      <xdr:col>36</xdr:col>
      <xdr:colOff>165100</xdr:colOff>
      <xdr:row>59</xdr:row>
      <xdr:rowOff>98521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89648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2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101048</xdr:rowOff>
    </xdr:from>
    <xdr:to>
      <xdr:col>55</xdr:col>
      <xdr:colOff>0</xdr:colOff>
      <xdr:row>78</xdr:row>
      <xdr:rowOff>33096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02698"/>
          <a:ext cx="838200" cy="10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101048</xdr:rowOff>
    </xdr:from>
    <xdr:to>
      <xdr:col>50</xdr:col>
      <xdr:colOff>114300</xdr:colOff>
      <xdr:row>78</xdr:row>
      <xdr:rowOff>74188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02698"/>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74188</xdr:rowOff>
    </xdr:from>
    <xdr:to>
      <xdr:col>45</xdr:col>
      <xdr:colOff>177800</xdr:colOff>
      <xdr:row>78</xdr:row>
      <xdr:rowOff>117602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47288"/>
          <a:ext cx="889000" cy="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117602</xdr:rowOff>
    </xdr:from>
    <xdr:to>
      <xdr:col>41</xdr:col>
      <xdr:colOff>50800</xdr:colOff>
      <xdr:row>78</xdr:row>
      <xdr:rowOff>142863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0702"/>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153746</xdr:rowOff>
    </xdr:from>
    <xdr:to>
      <xdr:col>55</xdr:col>
      <xdr:colOff>50800</xdr:colOff>
      <xdr:row>78</xdr:row>
      <xdr:rowOff>83896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68673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50248</xdr:rowOff>
    </xdr:from>
    <xdr:to>
      <xdr:col>50</xdr:col>
      <xdr:colOff>165100</xdr:colOff>
      <xdr:row>77</xdr:row>
      <xdr:rowOff>151848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142975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3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23388</xdr:rowOff>
    </xdr:from>
    <xdr:to>
      <xdr:col>46</xdr:col>
      <xdr:colOff>38100</xdr:colOff>
      <xdr:row>78</xdr:row>
      <xdr:rowOff>124988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116115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66802</xdr:rowOff>
    </xdr:from>
    <xdr:to>
      <xdr:col>41</xdr:col>
      <xdr:colOff>101600</xdr:colOff>
      <xdr:row>78</xdr:row>
      <xdr:rowOff>168402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159529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92063</xdr:rowOff>
    </xdr:from>
    <xdr:to>
      <xdr:col>36</xdr:col>
      <xdr:colOff>165100</xdr:colOff>
      <xdr:row>79</xdr:row>
      <xdr:rowOff>22213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13340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8998</xdr:rowOff>
    </xdr:from>
    <xdr:to>
      <xdr:col>55</xdr:col>
      <xdr:colOff>0</xdr:colOff>
      <xdr:row>98</xdr:row>
      <xdr:rowOff>46107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11098"/>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8998</xdr:rowOff>
    </xdr:from>
    <xdr:to>
      <xdr:col>50</xdr:col>
      <xdr:colOff>114300</xdr:colOff>
      <xdr:row>98</xdr:row>
      <xdr:rowOff>57232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11098"/>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57232</xdr:rowOff>
    </xdr:from>
    <xdr:to>
      <xdr:col>45</xdr:col>
      <xdr:colOff>177800</xdr:colOff>
      <xdr:row>98</xdr:row>
      <xdr:rowOff>99200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59332"/>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99200</xdr:rowOff>
    </xdr:from>
    <xdr:to>
      <xdr:col>41</xdr:col>
      <xdr:colOff>50800</xdr:colOff>
      <xdr:row>98</xdr:row>
      <xdr:rowOff>103791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01300"/>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166757</xdr:rowOff>
    </xdr:from>
    <xdr:to>
      <xdr:col>55</xdr:col>
      <xdr:colOff>50800</xdr:colOff>
      <xdr:row>98</xdr:row>
      <xdr:rowOff>96907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145184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7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129648</xdr:rowOff>
    </xdr:from>
    <xdr:to>
      <xdr:col>50</xdr:col>
      <xdr:colOff>165100</xdr:colOff>
      <xdr:row>98</xdr:row>
      <xdr:rowOff>59798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50925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6432</xdr:rowOff>
    </xdr:from>
    <xdr:to>
      <xdr:col>46</xdr:col>
      <xdr:colOff>38100</xdr:colOff>
      <xdr:row>98</xdr:row>
      <xdr:rowOff>108032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99159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48400</xdr:rowOff>
    </xdr:from>
    <xdr:to>
      <xdr:col>41</xdr:col>
      <xdr:colOff>101600</xdr:colOff>
      <xdr:row>98</xdr:row>
      <xdr:rowOff>150000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141127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52991</xdr:rowOff>
    </xdr:from>
    <xdr:to>
      <xdr:col>36</xdr:col>
      <xdr:colOff>165100</xdr:colOff>
      <xdr:row>98</xdr:row>
      <xdr:rowOff>154591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145718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4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58775</xdr:rowOff>
    </xdr:from>
    <xdr:to>
      <xdr:col>85</xdr:col>
      <xdr:colOff>127000</xdr:colOff>
      <xdr:row>37</xdr:row>
      <xdr:rowOff>117526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02425"/>
          <a:ext cx="8382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58775</xdr:rowOff>
    </xdr:from>
    <xdr:to>
      <xdr:col>81</xdr:col>
      <xdr:colOff>50800</xdr:colOff>
      <xdr:row>38</xdr:row>
      <xdr:rowOff>8998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02425"/>
          <a:ext cx="889000" cy="1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21114</xdr:rowOff>
    </xdr:from>
    <xdr:to>
      <xdr:col>76</xdr:col>
      <xdr:colOff>114300</xdr:colOff>
      <xdr:row>38</xdr:row>
      <xdr:rowOff>8998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64764"/>
          <a:ext cx="889000" cy="1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21114</xdr:rowOff>
    </xdr:from>
    <xdr:to>
      <xdr:col>71</xdr:col>
      <xdr:colOff>177800</xdr:colOff>
      <xdr:row>37</xdr:row>
      <xdr:rowOff>50089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64764"/>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66726</xdr:rowOff>
    </xdr:from>
    <xdr:to>
      <xdr:col>85</xdr:col>
      <xdr:colOff>177800</xdr:colOff>
      <xdr:row>37</xdr:row>
      <xdr:rowOff>168326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153103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7975</xdr:rowOff>
    </xdr:from>
    <xdr:to>
      <xdr:col>81</xdr:col>
      <xdr:colOff>101600</xdr:colOff>
      <xdr:row>37</xdr:row>
      <xdr:rowOff>109575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100702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129648</xdr:rowOff>
    </xdr:from>
    <xdr:to>
      <xdr:col>76</xdr:col>
      <xdr:colOff>165100</xdr:colOff>
      <xdr:row>38</xdr:row>
      <xdr:rowOff>59798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50925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141764</xdr:rowOff>
    </xdr:from>
    <xdr:to>
      <xdr:col>72</xdr:col>
      <xdr:colOff>38100</xdr:colOff>
      <xdr:row>37</xdr:row>
      <xdr:rowOff>71914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63041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170739</xdr:rowOff>
    </xdr:from>
    <xdr:to>
      <xdr:col>67</xdr:col>
      <xdr:colOff>101600</xdr:colOff>
      <xdr:row>37</xdr:row>
      <xdr:rowOff>100889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92016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107086</xdr:rowOff>
    </xdr:from>
    <xdr:to>
      <xdr:col>85</xdr:col>
      <xdr:colOff>127000</xdr:colOff>
      <xdr:row>59</xdr:row>
      <xdr:rowOff>3302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51186"/>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1892</xdr:rowOff>
    </xdr:from>
    <xdr:to>
      <xdr:col>81</xdr:col>
      <xdr:colOff>50800</xdr:colOff>
      <xdr:row>59</xdr:row>
      <xdr:rowOff>3302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45992"/>
          <a:ext cx="889000" cy="17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1892</xdr:rowOff>
    </xdr:from>
    <xdr:to>
      <xdr:col>76</xdr:col>
      <xdr:colOff>114300</xdr:colOff>
      <xdr:row>58</xdr:row>
      <xdr:rowOff>46774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45992"/>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46774</xdr:rowOff>
    </xdr:from>
    <xdr:to>
      <xdr:col>71</xdr:col>
      <xdr:colOff>177800</xdr:colOff>
      <xdr:row>59</xdr:row>
      <xdr:rowOff>6629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90874"/>
          <a:ext cx="889000" cy="1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56286</xdr:rowOff>
    </xdr:from>
    <xdr:to>
      <xdr:col>85</xdr:col>
      <xdr:colOff>177800</xdr:colOff>
      <xdr:row>58</xdr:row>
      <xdr:rowOff>157886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34713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123952</xdr:rowOff>
    </xdr:from>
    <xdr:to>
      <xdr:col>81</xdr:col>
      <xdr:colOff>101600</xdr:colOff>
      <xdr:row>59</xdr:row>
      <xdr:rowOff>54102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45229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122542</xdr:rowOff>
    </xdr:from>
    <xdr:to>
      <xdr:col>76</xdr:col>
      <xdr:colOff>165100</xdr:colOff>
      <xdr:row>58</xdr:row>
      <xdr:rowOff>52692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167424</xdr:rowOff>
    </xdr:from>
    <xdr:to>
      <xdr:col>72</xdr:col>
      <xdr:colOff>38100</xdr:colOff>
      <xdr:row>58</xdr:row>
      <xdr:rowOff>97574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88701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127279</xdr:rowOff>
    </xdr:from>
    <xdr:to>
      <xdr:col>67</xdr:col>
      <xdr:colOff>101600</xdr:colOff>
      <xdr:row>59</xdr:row>
      <xdr:rowOff>57429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48556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136409</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09509"/>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139585</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68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139036</xdr:rowOff>
    </xdr:from>
    <xdr:to>
      <xdr:col>76</xdr:col>
      <xdr:colOff>114300</xdr:colOff>
      <xdr:row>78</xdr:row>
      <xdr:rowOff>139585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13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135700</xdr:rowOff>
    </xdr:from>
    <xdr:to>
      <xdr:col>71</xdr:col>
      <xdr:colOff>177800</xdr:colOff>
      <xdr:row>78</xdr:row>
      <xdr:rowOff>139036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08800"/>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85609</xdr:rowOff>
    </xdr:from>
    <xdr:to>
      <xdr:col>85</xdr:col>
      <xdr:colOff>177800</xdr:colOff>
      <xdr:row>79</xdr:row>
      <xdr:rowOff>15759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88785</xdr:rowOff>
    </xdr:from>
    <xdr:to>
      <xdr:col>76</xdr:col>
      <xdr:colOff>165100</xdr:colOff>
      <xdr:row>79</xdr:row>
      <xdr:rowOff>18935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10062</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88236</xdr:rowOff>
    </xdr:from>
    <xdr:to>
      <xdr:col>72</xdr:col>
      <xdr:colOff>38100</xdr:colOff>
      <xdr:row>79</xdr:row>
      <xdr:rowOff>18386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9513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554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84900</xdr:rowOff>
    </xdr:from>
    <xdr:to>
      <xdr:col>67</xdr:col>
      <xdr:colOff>101600</xdr:colOff>
      <xdr:row>79</xdr:row>
      <xdr:rowOff>15050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6177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0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85342</xdr:rowOff>
    </xdr:from>
    <xdr:to>
      <xdr:col>85</xdr:col>
      <xdr:colOff>127000</xdr:colOff>
      <xdr:row>97</xdr:row>
      <xdr:rowOff>114897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15992"/>
          <a:ext cx="8382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114897</xdr:rowOff>
    </xdr:from>
    <xdr:to>
      <xdr:col>81</xdr:col>
      <xdr:colOff>50800</xdr:colOff>
      <xdr:row>97</xdr:row>
      <xdr:rowOff>146329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45547"/>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146329</xdr:rowOff>
    </xdr:from>
    <xdr:to>
      <xdr:col>76</xdr:col>
      <xdr:colOff>114300</xdr:colOff>
      <xdr:row>97</xdr:row>
      <xdr:rowOff>157042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7697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156110</xdr:rowOff>
    </xdr:from>
    <xdr:to>
      <xdr:col>71</xdr:col>
      <xdr:colOff>177800</xdr:colOff>
      <xdr:row>97</xdr:row>
      <xdr:rowOff>157042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86760"/>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34542</xdr:rowOff>
    </xdr:from>
    <xdr:to>
      <xdr:col>85</xdr:col>
      <xdr:colOff>177800</xdr:colOff>
      <xdr:row>97</xdr:row>
      <xdr:rowOff>136142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6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12969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64097</xdr:rowOff>
    </xdr:from>
    <xdr:to>
      <xdr:col>81</xdr:col>
      <xdr:colOff>101600</xdr:colOff>
      <xdr:row>97</xdr:row>
      <xdr:rowOff>165697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156824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95529</xdr:rowOff>
    </xdr:from>
    <xdr:to>
      <xdr:col>76</xdr:col>
      <xdr:colOff>165100</xdr:colOff>
      <xdr:row>98</xdr:row>
      <xdr:rowOff>25679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16806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106242</xdr:rowOff>
    </xdr:from>
    <xdr:to>
      <xdr:col>72</xdr:col>
      <xdr:colOff>38100</xdr:colOff>
      <xdr:row>98</xdr:row>
      <xdr:rowOff>36392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27519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2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105310</xdr:rowOff>
    </xdr:from>
    <xdr:to>
      <xdr:col>67</xdr:col>
      <xdr:colOff>101600</xdr:colOff>
      <xdr:row>98</xdr:row>
      <xdr:rowOff>35460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26587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366,557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円増加している。増加となった主な要因は、総務費、教育費の増による。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・総務費は、前年度と比較して住民一人当たりのコストが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円増加している。これは、土地売却代金を公共施設等整備基金に積み立てたことによる、積立金の増などによるものである。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・教育費は、前年度と比較して住民一人当たりのコストが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円増加している。これは、小学校の校舎及び体育館の大規模改修工事の実施などによるものである。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平均を下回っているが、衛生費のみ類似団体を上回っている。これは、ごみ処理施設を市単独で運営しているため施設の運転管理経費が多額となっていること、病院事業に対する西知多医療厚生組合への負担金が多額となっていることによるものである。ごみ処理施設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年度から東海市と共同運営する準備を進めており、統合による効果が発揮できるよう努める。病院事業については、平成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年度から東海市と共同で西知多総合病院を運営しており、今後は西知多医療厚生組合と連携しながら、健全な経営基盤を確立できるよう努める。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前年度と比較して財政調整基金残高が増加したが、実質収支比率は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ポイント悪化した。これは、国庫支出金や地方債の減により歳入総額は減となった一方で、物件費や繰出金などの増により歳出総額は増となったことによるものである。財政調整基金残高は標準財政規模の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を確保することを目標としており、令和４年度末は目標水準を確保できているが、中長期的には少子高齢化の進行に伴う、市税の減、社会保障関係経費の増が見込まれるため、財源不足を補填するための基金取崩しが必要となり、基金残高も減少することが予測される。歳入確保・歳出削減に取り組み、財政調整基金の取崩しに依存しない財務体質へ改善を図ることで、継続的に基金残高を一定水準確保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会計について実質赤字額はなく、良好な算定結果を保っている。引き続き歳入確保策の検討、限られた財源の効果的な配分、事務事業の見直し等による歳出削減の取組を行うことで、持続可能な財政運営の確保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32390267</v>
      </c>
      <c r="BO4" s="371"/>
      <c r="BP4" s="371"/>
      <c r="BQ4" s="371"/>
      <c r="BR4" s="371"/>
      <c r="BS4" s="371"/>
      <c r="BT4" s="371"/>
      <c r="BU4" s="372"/>
      <c r="BV4" s="370">
        <v>32825362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8.5</v>
      </c>
      <c r="CU4" s="377"/>
      <c r="CV4" s="377"/>
      <c r="CW4" s="377"/>
      <c r="CX4" s="377"/>
      <c r="CY4" s="377"/>
      <c r="CZ4" s="377"/>
      <c r="DA4" s="378"/>
      <c r="DB4" s="376">
        <v>10.5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30791481</v>
      </c>
      <c r="BO5" s="408"/>
      <c r="BP5" s="408"/>
      <c r="BQ5" s="408"/>
      <c r="BR5" s="408"/>
      <c r="BS5" s="408"/>
      <c r="BT5" s="408"/>
      <c r="BU5" s="409"/>
      <c r="BV5" s="407">
        <v>30761566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90.4</v>
      </c>
      <c r="CU5" s="405"/>
      <c r="CV5" s="405"/>
      <c r="CW5" s="405"/>
      <c r="CX5" s="405"/>
      <c r="CY5" s="405"/>
      <c r="CZ5" s="405"/>
      <c r="DA5" s="406"/>
      <c r="DB5" s="404">
        <v>88.5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1598786</v>
      </c>
      <c r="BO6" s="408"/>
      <c r="BP6" s="408"/>
      <c r="BQ6" s="408"/>
      <c r="BR6" s="408"/>
      <c r="BS6" s="408"/>
      <c r="BT6" s="408"/>
      <c r="BU6" s="409"/>
      <c r="BV6" s="407">
        <v>2063796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91.7</v>
      </c>
      <c r="CU6" s="445"/>
      <c r="CV6" s="445"/>
      <c r="CW6" s="445"/>
      <c r="CX6" s="445"/>
      <c r="CY6" s="445"/>
      <c r="CZ6" s="445"/>
      <c r="DA6" s="446"/>
      <c r="DB6" s="444">
        <v>92.5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57635</v>
      </c>
      <c r="BO7" s="408"/>
      <c r="BP7" s="408"/>
      <c r="BQ7" s="408"/>
      <c r="BR7" s="408"/>
      <c r="BS7" s="408"/>
      <c r="BT7" s="408"/>
      <c r="BU7" s="409"/>
      <c r="BV7" s="407">
        <v>112137</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18102425</v>
      </c>
      <c r="CU7" s="408"/>
      <c r="CV7" s="408"/>
      <c r="CW7" s="408"/>
      <c r="CX7" s="408"/>
      <c r="CY7" s="408"/>
      <c r="CZ7" s="408"/>
      <c r="DA7" s="409"/>
      <c r="DB7" s="407">
        <v>18513023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1541151</v>
      </c>
      <c r="BO8" s="408"/>
      <c r="BP8" s="408"/>
      <c r="BQ8" s="408"/>
      <c r="BR8" s="408"/>
      <c r="BS8" s="408"/>
      <c r="BT8" s="408"/>
      <c r="BU8" s="409"/>
      <c r="BV8" s="407">
        <v>1951659</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0.94</v>
      </c>
      <c r="CU8" s="448"/>
      <c r="CV8" s="448"/>
      <c r="CW8" s="448"/>
      <c r="CX8" s="448"/>
      <c r="CY8" s="448"/>
      <c r="CZ8" s="448"/>
      <c r="DA8" s="449"/>
      <c r="DB8" s="447">
        <v>0.96</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84364</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-410508</v>
      </c>
      <c r="BO9" s="408"/>
      <c r="BP9" s="408"/>
      <c r="BQ9" s="408"/>
      <c r="BR9" s="408"/>
      <c r="BS9" s="408"/>
      <c r="BT9" s="408"/>
      <c r="BU9" s="409"/>
      <c r="BV9" s="407">
        <v>499001</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8.3000000000000007</v>
      </c>
      <c r="CU9" s="405"/>
      <c r="CV9" s="405"/>
      <c r="CW9" s="405"/>
      <c r="CX9" s="405"/>
      <c r="CY9" s="405"/>
      <c r="CZ9" s="405"/>
      <c r="DA9" s="406"/>
      <c r="DB9" s="404">
        <v>7.6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84617</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96</v>
      </c>
      <c r="AV10" s="440"/>
      <c r="AW10" s="440"/>
      <c r="AX10" s="440"/>
      <c r="AY10" s="441" t="s">
        <v>124</v>
      </c>
      <c r="AZ10" s="442"/>
      <c r="BA10" s="442"/>
      <c r="BB10" s="442"/>
      <c r="BC10" s="442"/>
      <c r="BD10" s="442"/>
      <c r="BE10" s="442"/>
      <c r="BF10" s="442"/>
      <c r="BG10" s="442"/>
      <c r="BH10" s="442"/>
      <c r="BI10" s="442"/>
      <c r="BJ10" s="442"/>
      <c r="BK10" s="442"/>
      <c r="BL10" s="442"/>
      <c r="BM10" s="443"/>
      <c r="BN10" s="407">
        <v>1413</v>
      </c>
      <c r="BO10" s="408"/>
      <c r="BP10" s="408"/>
      <c r="BQ10" s="408"/>
      <c r="BR10" s="408"/>
      <c r="BS10" s="408"/>
      <c r="BT10" s="408"/>
      <c r="BU10" s="409"/>
      <c r="BV10" s="407">
        <v>414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84002</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168384</v>
      </c>
      <c r="BO12" s="408"/>
      <c r="BP12" s="408"/>
      <c r="BQ12" s="408"/>
      <c r="BR12" s="408"/>
      <c r="BS12" s="408"/>
      <c r="BT12" s="408"/>
      <c r="BU12" s="409"/>
      <c r="BV12" s="407">
        <v>312919</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81888</v>
      </c>
      <c r="S13" s="492"/>
      <c r="T13" s="492"/>
      <c r="U13" s="492"/>
      <c r="V13" s="493"/>
      <c r="W13" s="423" t="s">
        <v>145</v>
      </c>
      <c r="X13" s="424"/>
      <c r="Y13" s="424"/>
      <c r="Z13" s="424"/>
      <c r="AA13" s="424"/>
      <c r="AB13" s="414"/>
      <c r="AC13" s="458">
        <v>718</v>
      </c>
      <c r="AD13" s="459"/>
      <c r="AE13" s="459"/>
      <c r="AF13" s="459"/>
      <c r="AG13" s="501"/>
      <c r="AH13" s="458">
        <v>829</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-577479</v>
      </c>
      <c r="BO13" s="408"/>
      <c r="BP13" s="408"/>
      <c r="BQ13" s="408"/>
      <c r="BR13" s="408"/>
      <c r="BS13" s="408"/>
      <c r="BT13" s="408"/>
      <c r="BU13" s="409"/>
      <c r="BV13" s="407">
        <v>186496</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2.1</v>
      </c>
      <c r="CU13" s="405"/>
      <c r="CV13" s="405"/>
      <c r="CW13" s="405"/>
      <c r="CX13" s="405"/>
      <c r="CY13" s="405"/>
      <c r="CZ13" s="405"/>
      <c r="DA13" s="406"/>
      <c r="DB13" s="404">
        <v>1.4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150</v>
      </c>
      <c r="M14" s="489"/>
      <c r="N14" s="489"/>
      <c r="O14" s="489"/>
      <c r="P14" s="489"/>
      <c r="Q14" s="490"/>
      <c r="R14" s="491">
        <v>84719</v>
      </c>
      <c r="S14" s="492"/>
      <c r="T14" s="492"/>
      <c r="U14" s="492"/>
      <c r="V14" s="493"/>
      <c r="W14" s="397"/>
      <c r="X14" s="398"/>
      <c r="Y14" s="398"/>
      <c r="Z14" s="398"/>
      <c r="AA14" s="398"/>
      <c r="AB14" s="387"/>
      <c r="AC14" s="494">
        <v>1.8</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v>12.4</v>
      </c>
      <c r="CU14" s="506"/>
      <c r="CV14" s="506"/>
      <c r="CW14" s="506"/>
      <c r="CX14" s="506"/>
      <c r="CY14" s="506"/>
      <c r="CZ14" s="506"/>
      <c r="DA14" s="507"/>
      <c r="DB14" s="505">
        <v>18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152</v>
      </c>
      <c r="N15" s="499"/>
      <c r="O15" s="499"/>
      <c r="P15" s="499"/>
      <c r="Q15" s="500"/>
      <c r="R15" s="491">
        <v>82608</v>
      </c>
      <c r="S15" s="492"/>
      <c r="T15" s="492"/>
      <c r="U15" s="492"/>
      <c r="V15" s="493"/>
      <c r="W15" s="423" t="s">
        <v>153</v>
      </c>
      <c r="X15" s="424"/>
      <c r="Y15" s="424"/>
      <c r="Z15" s="424"/>
      <c r="AA15" s="424"/>
      <c r="AB15" s="414"/>
      <c r="AC15" s="458">
        <v>13464</v>
      </c>
      <c r="AD15" s="459"/>
      <c r="AE15" s="459"/>
      <c r="AF15" s="459"/>
      <c r="AG15" s="501"/>
      <c r="AH15" s="458">
        <v>14112</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13231015</v>
      </c>
      <c r="BO15" s="371"/>
      <c r="BP15" s="371"/>
      <c r="BQ15" s="371"/>
      <c r="BR15" s="371"/>
      <c r="BS15" s="371"/>
      <c r="BT15" s="371"/>
      <c r="BU15" s="372"/>
      <c r="BV15" s="370">
        <v>12849186</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34.6</v>
      </c>
      <c r="AD16" s="495"/>
      <c r="AE16" s="495"/>
      <c r="AF16" s="495"/>
      <c r="AG16" s="496"/>
      <c r="AH16" s="494">
        <v>35.5</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14225366</v>
      </c>
      <c r="BO16" s="408"/>
      <c r="BP16" s="408"/>
      <c r="BQ16" s="408"/>
      <c r="BR16" s="408"/>
      <c r="BS16" s="408"/>
      <c r="BT16" s="408"/>
      <c r="BU16" s="409"/>
      <c r="BV16" s="407">
        <v>13851215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24767</v>
      </c>
      <c r="AD17" s="459"/>
      <c r="AE17" s="459"/>
      <c r="AF17" s="459"/>
      <c r="AG17" s="501"/>
      <c r="AH17" s="458">
        <v>24837</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16821636</v>
      </c>
      <c r="BO17" s="408"/>
      <c r="BP17" s="408"/>
      <c r="BQ17" s="408"/>
      <c r="BR17" s="408"/>
      <c r="BS17" s="408"/>
      <c r="BT17" s="408"/>
      <c r="BU17" s="409"/>
      <c r="BV17" s="407">
        <v>16377714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163</v>
      </c>
      <c r="C18" s="450"/>
      <c r="D18" s="450"/>
      <c r="E18" s="533"/>
      <c r="F18" s="533"/>
      <c r="G18" s="533"/>
      <c r="H18" s="533"/>
      <c r="I18" s="533"/>
      <c r="J18" s="533"/>
      <c r="K18" s="533"/>
      <c r="L18" s="534">
        <v>45.9</v>
      </c>
      <c r="M18" s="534"/>
      <c r="N18" s="534"/>
      <c r="O18" s="534"/>
      <c r="P18" s="534"/>
      <c r="Q18" s="534"/>
      <c r="R18" s="535"/>
      <c r="S18" s="535"/>
      <c r="T18" s="535"/>
      <c r="U18" s="535"/>
      <c r="V18" s="536"/>
      <c r="W18" s="425"/>
      <c r="X18" s="426"/>
      <c r="Y18" s="426"/>
      <c r="Z18" s="426"/>
      <c r="AA18" s="426"/>
      <c r="AB18" s="417"/>
      <c r="AC18" s="537">
        <v>63.6</v>
      </c>
      <c r="AD18" s="538"/>
      <c r="AE18" s="538"/>
      <c r="AF18" s="538"/>
      <c r="AG18" s="539"/>
      <c r="AH18" s="537">
        <v>62.4</v>
      </c>
      <c r="AI18" s="538"/>
      <c r="AJ18" s="538"/>
      <c r="AK18" s="538"/>
      <c r="AL18" s="540"/>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16858325</v>
      </c>
      <c r="BO18" s="408"/>
      <c r="BP18" s="408"/>
      <c r="BQ18" s="408"/>
      <c r="BR18" s="408"/>
      <c r="BS18" s="408"/>
      <c r="BT18" s="408"/>
      <c r="BU18" s="409"/>
      <c r="BV18" s="407">
        <v>16608714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165</v>
      </c>
      <c r="C19" s="450"/>
      <c r="D19" s="450"/>
      <c r="E19" s="533"/>
      <c r="F19" s="533"/>
      <c r="G19" s="533"/>
      <c r="H19" s="533"/>
      <c r="I19" s="533"/>
      <c r="J19" s="533"/>
      <c r="K19" s="533"/>
      <c r="L19" s="541">
        <v>1838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22029606</v>
      </c>
      <c r="BO19" s="408"/>
      <c r="BP19" s="408"/>
      <c r="BQ19" s="408"/>
      <c r="BR19" s="408"/>
      <c r="BS19" s="408"/>
      <c r="BT19" s="408"/>
      <c r="BU19" s="409"/>
      <c r="BV19" s="407">
        <v>22314870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167</v>
      </c>
      <c r="C20" s="450"/>
      <c r="D20" s="450"/>
      <c r="E20" s="533"/>
      <c r="F20" s="533"/>
      <c r="G20" s="533"/>
      <c r="H20" s="533"/>
      <c r="I20" s="533"/>
      <c r="J20" s="533"/>
      <c r="K20" s="533"/>
      <c r="L20" s="541">
        <v>34025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15266548</v>
      </c>
      <c r="BO22" s="371"/>
      <c r="BP22" s="371"/>
      <c r="BQ22" s="371"/>
      <c r="BR22" s="371"/>
      <c r="BS22" s="371"/>
      <c r="BT22" s="371"/>
      <c r="BU22" s="372"/>
      <c r="BV22" s="370">
        <v>16240238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12275672</v>
      </c>
      <c r="BO23" s="408"/>
      <c r="BP23" s="408"/>
      <c r="BQ23" s="408"/>
      <c r="BR23" s="408"/>
      <c r="BS23" s="408"/>
      <c r="BT23" s="408"/>
      <c r="BU23" s="409"/>
      <c r="BV23" s="407">
        <v>12895772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177</v>
      </c>
      <c r="F24" s="437"/>
      <c r="G24" s="437"/>
      <c r="H24" s="437"/>
      <c r="I24" s="437"/>
      <c r="J24" s="437"/>
      <c r="K24" s="438"/>
      <c r="L24" s="458">
        <v>1</v>
      </c>
      <c r="M24" s="459"/>
      <c r="N24" s="459"/>
      <c r="O24" s="459"/>
      <c r="P24" s="501"/>
      <c r="Q24" s="458">
        <v>9650</v>
      </c>
      <c r="R24" s="459"/>
      <c r="S24" s="459"/>
      <c r="T24" s="459"/>
      <c r="U24" s="459"/>
      <c r="V24" s="501"/>
      <c r="W24" s="553"/>
      <c r="X24" s="554"/>
      <c r="Y24" s="555"/>
      <c r="Z24" s="457" t="s">
        <v>178</v>
      </c>
      <c r="AA24" s="437"/>
      <c r="AB24" s="437"/>
      <c r="AC24" s="437"/>
      <c r="AD24" s="437"/>
      <c r="AE24" s="437"/>
      <c r="AF24" s="437"/>
      <c r="AG24" s="438"/>
      <c r="AH24" s="458">
        <v>657</v>
      </c>
      <c r="AI24" s="459"/>
      <c r="AJ24" s="459"/>
      <c r="AK24" s="459"/>
      <c r="AL24" s="501"/>
      <c r="AM24" s="458">
        <v>1812006</v>
      </c>
      <c r="AN24" s="459"/>
      <c r="AO24" s="459"/>
      <c r="AP24" s="459"/>
      <c r="AQ24" s="459"/>
      <c r="AR24" s="501"/>
      <c r="AS24" s="458">
        <v>2758</v>
      </c>
      <c r="AT24" s="459"/>
      <c r="AU24" s="459"/>
      <c r="AV24" s="459"/>
      <c r="AW24" s="459"/>
      <c r="AX24" s="460"/>
      <c r="AY24" s="526" t="s">
        <v>179</v>
      </c>
      <c r="AZ24" s="527"/>
      <c r="BA24" s="527"/>
      <c r="BB24" s="527"/>
      <c r="BC24" s="527"/>
      <c r="BD24" s="527"/>
      <c r="BE24" s="527"/>
      <c r="BF24" s="527"/>
      <c r="BG24" s="527"/>
      <c r="BH24" s="527"/>
      <c r="BI24" s="527"/>
      <c r="BJ24" s="527"/>
      <c r="BK24" s="527"/>
      <c r="BL24" s="527"/>
      <c r="BM24" s="528"/>
      <c r="BN24" s="407">
        <v>7073015</v>
      </c>
      <c r="BO24" s="408"/>
      <c r="BP24" s="408"/>
      <c r="BQ24" s="408"/>
      <c r="BR24" s="408"/>
      <c r="BS24" s="408"/>
      <c r="BT24" s="408"/>
      <c r="BU24" s="409"/>
      <c r="BV24" s="407">
        <v>7516865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180</v>
      </c>
      <c r="F25" s="437"/>
      <c r="G25" s="437"/>
      <c r="H25" s="437"/>
      <c r="I25" s="437"/>
      <c r="J25" s="437"/>
      <c r="K25" s="438"/>
      <c r="L25" s="458">
        <v>2</v>
      </c>
      <c r="M25" s="459"/>
      <c r="N25" s="459"/>
      <c r="O25" s="459"/>
      <c r="P25" s="501"/>
      <c r="Q25" s="458">
        <v>7870</v>
      </c>
      <c r="R25" s="459"/>
      <c r="S25" s="459"/>
      <c r="T25" s="459"/>
      <c r="U25" s="459"/>
      <c r="V25" s="501"/>
      <c r="W25" s="553"/>
      <c r="X25" s="554"/>
      <c r="Y25" s="555"/>
      <c r="Z25" s="457" t="s">
        <v>181</v>
      </c>
      <c r="AA25" s="437"/>
      <c r="AB25" s="437"/>
      <c r="AC25" s="437"/>
      <c r="AD25" s="437"/>
      <c r="AE25" s="437"/>
      <c r="AF25" s="437"/>
      <c r="AG25" s="438"/>
      <c r="AH25" s="458">
        <v>104</v>
      </c>
      <c r="AI25" s="459"/>
      <c r="AJ25" s="459"/>
      <c r="AK25" s="459"/>
      <c r="AL25" s="501"/>
      <c r="AM25" s="458">
        <v>285792</v>
      </c>
      <c r="AN25" s="459"/>
      <c r="AO25" s="459"/>
      <c r="AP25" s="459"/>
      <c r="AQ25" s="459"/>
      <c r="AR25" s="501"/>
      <c r="AS25" s="458">
        <v>2748</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3233873</v>
      </c>
      <c r="BO25" s="371"/>
      <c r="BP25" s="371"/>
      <c r="BQ25" s="371"/>
      <c r="BR25" s="371"/>
      <c r="BS25" s="371"/>
      <c r="BT25" s="371"/>
      <c r="BU25" s="372"/>
      <c r="BV25" s="370">
        <v>3934675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183</v>
      </c>
      <c r="F26" s="437"/>
      <c r="G26" s="437"/>
      <c r="H26" s="437"/>
      <c r="I26" s="437"/>
      <c r="J26" s="437"/>
      <c r="K26" s="438"/>
      <c r="L26" s="458">
        <v>1</v>
      </c>
      <c r="M26" s="459"/>
      <c r="N26" s="459"/>
      <c r="O26" s="459"/>
      <c r="P26" s="501"/>
      <c r="Q26" s="458">
        <v>7240</v>
      </c>
      <c r="R26" s="459"/>
      <c r="S26" s="459"/>
      <c r="T26" s="459"/>
      <c r="U26" s="459"/>
      <c r="V26" s="501"/>
      <c r="W26" s="553"/>
      <c r="X26" s="554"/>
      <c r="Y26" s="555"/>
      <c r="Z26" s="457" t="s">
        <v>184</v>
      </c>
      <c r="AA26" s="559"/>
      <c r="AB26" s="559"/>
      <c r="AC26" s="559"/>
      <c r="AD26" s="559"/>
      <c r="AE26" s="559"/>
      <c r="AF26" s="559"/>
      <c r="AG26" s="560"/>
      <c r="AH26" s="458">
        <v>28</v>
      </c>
      <c r="AI26" s="459"/>
      <c r="AJ26" s="459"/>
      <c r="AK26" s="459"/>
      <c r="AL26" s="501"/>
      <c r="AM26" s="458">
        <v>81228</v>
      </c>
      <c r="AN26" s="459"/>
      <c r="AO26" s="459"/>
      <c r="AP26" s="459"/>
      <c r="AQ26" s="459"/>
      <c r="AR26" s="501"/>
      <c r="AS26" s="458">
        <v>2901</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142</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5300</v>
      </c>
      <c r="R27" s="459"/>
      <c r="S27" s="459"/>
      <c r="T27" s="459"/>
      <c r="U27" s="459"/>
      <c r="V27" s="501"/>
      <c r="W27" s="553"/>
      <c r="X27" s="554"/>
      <c r="Y27" s="555"/>
      <c r="Z27" s="457" t="s">
        <v>187</v>
      </c>
      <c r="AA27" s="437"/>
      <c r="AB27" s="437"/>
      <c r="AC27" s="437"/>
      <c r="AD27" s="437"/>
      <c r="AE27" s="437"/>
      <c r="AF27" s="437"/>
      <c r="AG27" s="438"/>
      <c r="AH27" s="458">
        <v>13</v>
      </c>
      <c r="AI27" s="459"/>
      <c r="AJ27" s="459"/>
      <c r="AK27" s="459"/>
      <c r="AL27" s="501"/>
      <c r="AM27" s="458">
        <v>36348</v>
      </c>
      <c r="AN27" s="459"/>
      <c r="AO27" s="459"/>
      <c r="AP27" s="459"/>
      <c r="AQ27" s="459"/>
      <c r="AR27" s="501"/>
      <c r="AS27" s="458">
        <v>2796</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t="s">
        <v>189</v>
      </c>
      <c r="BO27" s="530"/>
      <c r="BP27" s="530"/>
      <c r="BQ27" s="530"/>
      <c r="BR27" s="530"/>
      <c r="BS27" s="530"/>
      <c r="BT27" s="530"/>
      <c r="BU27" s="531"/>
      <c r="BV27" s="529" t="s">
        <v>142</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4800</v>
      </c>
      <c r="R28" s="459"/>
      <c r="S28" s="459"/>
      <c r="T28" s="459"/>
      <c r="U28" s="459"/>
      <c r="V28" s="501"/>
      <c r="W28" s="553"/>
      <c r="X28" s="554"/>
      <c r="Y28" s="555"/>
      <c r="Z28" s="457" t="s">
        <v>191</v>
      </c>
      <c r="AA28" s="437"/>
      <c r="AB28" s="437"/>
      <c r="AC28" s="437"/>
      <c r="AD28" s="437"/>
      <c r="AE28" s="437"/>
      <c r="AF28" s="437"/>
      <c r="AG28" s="438"/>
      <c r="AH28" s="458" t="s">
        <v>142</v>
      </c>
      <c r="AI28" s="459"/>
      <c r="AJ28" s="459"/>
      <c r="AK28" s="459"/>
      <c r="AL28" s="501"/>
      <c r="AM28" s="458" t="s">
        <v>142</v>
      </c>
      <c r="AN28" s="459"/>
      <c r="AO28" s="459"/>
      <c r="AP28" s="459"/>
      <c r="AQ28" s="459"/>
      <c r="AR28" s="501"/>
      <c r="AS28" s="458" t="s">
        <v>142</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3747389</v>
      </c>
      <c r="BO28" s="371"/>
      <c r="BP28" s="371"/>
      <c r="BQ28" s="371"/>
      <c r="BR28" s="371"/>
      <c r="BS28" s="371"/>
      <c r="BT28" s="371"/>
      <c r="BU28" s="372"/>
      <c r="BV28" s="370">
        <v>2938530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16</v>
      </c>
      <c r="M29" s="459"/>
      <c r="N29" s="459"/>
      <c r="O29" s="459"/>
      <c r="P29" s="501"/>
      <c r="Q29" s="458">
        <v>4480</v>
      </c>
      <c r="R29" s="459"/>
      <c r="S29" s="459"/>
      <c r="T29" s="459"/>
      <c r="U29" s="459"/>
      <c r="V29" s="501"/>
      <c r="W29" s="556"/>
      <c r="X29" s="557"/>
      <c r="Y29" s="558"/>
      <c r="Z29" s="457" t="s">
        <v>194</v>
      </c>
      <c r="AA29" s="437"/>
      <c r="AB29" s="437"/>
      <c r="AC29" s="437"/>
      <c r="AD29" s="437"/>
      <c r="AE29" s="437"/>
      <c r="AF29" s="437"/>
      <c r="AG29" s="438"/>
      <c r="AH29" s="458">
        <v>670</v>
      </c>
      <c r="AI29" s="459"/>
      <c r="AJ29" s="459"/>
      <c r="AK29" s="459"/>
      <c r="AL29" s="501"/>
      <c r="AM29" s="458">
        <v>1848354</v>
      </c>
      <c r="AN29" s="459"/>
      <c r="AO29" s="459"/>
      <c r="AP29" s="459"/>
      <c r="AQ29" s="459"/>
      <c r="AR29" s="501"/>
      <c r="AS29" s="458">
        <v>2759</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t="s">
        <v>142</v>
      </c>
      <c r="BO29" s="408"/>
      <c r="BP29" s="408"/>
      <c r="BQ29" s="408"/>
      <c r="BR29" s="408"/>
      <c r="BS29" s="408"/>
      <c r="BT29" s="408"/>
      <c r="BU29" s="409"/>
      <c r="BV29" s="407" t="s">
        <v>142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94.7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4075434</v>
      </c>
      <c r="BO30" s="530"/>
      <c r="BP30" s="530"/>
      <c r="BQ30" s="530"/>
      <c r="BR30" s="530"/>
      <c r="BS30" s="530"/>
      <c r="BT30" s="530"/>
      <c r="BU30" s="531"/>
      <c r="BV30" s="529">
        <v>3107708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205</v>
      </c>
      <c r="X33" s="396"/>
      <c r="Y33" s="396"/>
      <c r="Z33" s="396"/>
      <c r="AA33" s="396"/>
      <c r="AB33" s="396"/>
      <c r="AC33" s="396"/>
      <c r="AD33" s="396"/>
      <c r="AE33" s="396"/>
      <c r="AF33" s="396"/>
      <c r="AG33" s="396"/>
      <c r="AH33" s="396"/>
      <c r="AI33" s="396"/>
      <c r="AJ33" s="396"/>
      <c r="AK33" s="396"/>
      <c r="AL33" s="206"/>
      <c r="AM33" s="431" t="s">
        <v>203</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西知多医療厚生組合（一般会計）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西知多医療厚生組合（し尿処理事業特別会計）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西知多医療厚生組合（ごみ処理事業特別会計）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西知多医療厚生組合（健康増進施設事業特別会計）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西知多医療厚生組合（看護専門学校事業特別会計）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西知多医療厚生組合（病院事業特別会計）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知多北部広域連合（一般会計）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知多北部広域連合（介護保険事業特別会計）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愛知県後期高齢者医療広域連合（一般会計）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愛知県後期高齢者医療広域連合（後期高齢者医療特別会計）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tpp0hiwcyGIAz2BFcZ0cAvYVMlEopQNF6sfAWyDe36FpCGKDdBRVJ6yUeOFoc8ydItg1nFQvzAb4h36A20Vrw==" saltValue="cIhM/+TNasGHUTF3vIpYn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576</v>
      </c>
      <c r="D34" s="1151"/>
      <c r="E34" s="1152"/>
      <c r="F34" s="32">
        <v>7.16</v>
      </c>
      <c r="G34" s="33">
        <v>8.02</v>
      </c>
      <c r="H34" s="33">
        <v>8.9499999999999993</v>
      </c>
      <c r="I34" s="33">
        <v>9.75</v>
      </c>
      <c r="J34" s="34">
        <v>10.88</v>
      </c>
      <c r="K34" s="22"/>
      <c r="L34" s="22"/>
      <c r="M34" s="22"/>
      <c r="N34" s="22"/>
      <c r="O34" s="22"/>
      <c r="P34" s="22"/>
    </row>
    <row r="35" spans="1:16" ht="39" customHeight="1" x14ac:dyDescent="0.15">
      <c r="A35" s="22"/>
      <c r="B35" s="35"/>
      <c r="C35" s="1145" t="s">
        <v>577</v>
      </c>
      <c r="D35" s="1146"/>
      <c r="E35" s="1147"/>
      <c r="F35" s="36">
        <v>6.29</v>
      </c>
      <c r="G35" s="37">
        <v>7.02</v>
      </c>
      <c r="H35" s="37">
        <v>8.19</v>
      </c>
      <c r="I35" s="37">
        <v>10.54</v>
      </c>
      <c r="J35" s="38">
        <v>8.51</v>
      </c>
      <c r="K35" s="22"/>
      <c r="L35" s="22"/>
      <c r="M35" s="22"/>
      <c r="N35" s="22"/>
      <c r="O35" s="22"/>
      <c r="P35" s="22"/>
    </row>
    <row r="36" spans="1:16" ht="39" customHeight="1" x14ac:dyDescent="0.15">
      <c r="A36" s="22"/>
      <c r="B36" s="35"/>
      <c r="C36" s="1145" t="s">
        <v>578</v>
      </c>
      <c r="D36" s="1146"/>
      <c r="E36" s="1147"/>
      <c r="F36" s="36">
        <v>3.11</v>
      </c>
      <c r="G36" s="37">
        <v>3.02</v>
      </c>
      <c r="H36" s="37">
        <v>2.36</v>
      </c>
      <c r="I36" s="37">
        <v>2.77</v>
      </c>
      <c r="J36" s="38">
        <v>2.9</v>
      </c>
      <c r="K36" s="22"/>
      <c r="L36" s="22"/>
      <c r="M36" s="22"/>
      <c r="N36" s="22"/>
      <c r="O36" s="22"/>
      <c r="P36" s="22"/>
    </row>
    <row r="37" spans="1:16" ht="39" customHeight="1" x14ac:dyDescent="0.15">
      <c r="A37" s="22"/>
      <c r="B37" s="35"/>
      <c r="C37" s="1145" t="s">
        <v>579</v>
      </c>
      <c r="D37" s="1146"/>
      <c r="E37" s="1147"/>
      <c r="F37" s="36">
        <v>0.94</v>
      </c>
      <c r="G37" s="37">
        <v>1.05</v>
      </c>
      <c r="H37" s="37">
        <v>0.89</v>
      </c>
      <c r="I37" s="37">
        <v>0.64</v>
      </c>
      <c r="J37" s="38">
        <v>0.5</v>
      </c>
      <c r="K37" s="22"/>
      <c r="L37" s="22"/>
      <c r="M37" s="22"/>
      <c r="N37" s="22"/>
      <c r="O37" s="22"/>
      <c r="P37" s="22"/>
    </row>
    <row r="38" spans="1:16" ht="39" customHeight="1" x14ac:dyDescent="0.15">
      <c r="A38" s="22"/>
      <c r="B38" s="35"/>
      <c r="C38" s="1145" t="s">
        <v>580</v>
      </c>
      <c r="D38" s="1146"/>
      <c r="E38" s="1147"/>
      <c r="F38" s="36">
        <v>0.01</v>
      </c>
      <c r="G38" s="37">
        <v>0.01</v>
      </c>
      <c r="H38" s="37">
        <v>0.01</v>
      </c>
      <c r="I38" s="37">
        <v>0.01</v>
      </c>
      <c r="J38" s="38">
        <v>0.06</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582</v>
      </c>
      <c r="D43" s="1149"/>
      <c r="E43" s="1150"/>
      <c r="F43" s="41">
        <v>0.02</v>
      </c>
      <c r="G43" s="42">
        <v>0</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DY3B0XRWBZqMnbR/KsfUEtaBDeoOYdHs04JA2gpJ+++4jE9mT+bl5G76dkN3yJ3CHXcPc3q2pYEg2JYqm3lCg==" saltValue="a0o+GUR4kgIqbjLhiOUH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1548</v>
      </c>
      <c r="L45" s="60">
        <v>1542</v>
      </c>
      <c r="M45" s="60">
        <v>1590</v>
      </c>
      <c r="N45" s="60">
        <v>1742</v>
      </c>
      <c r="O45" s="61">
        <v>1880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x14ac:dyDescent="0.15">
      <c r="A48" s="48"/>
      <c r="B48" s="1155"/>
      <c r="C48" s="1156"/>
      <c r="D48" s="62"/>
      <c r="E48" s="1161" t="s">
        <v>15</v>
      </c>
      <c r="F48" s="1161"/>
      <c r="G48" s="1161"/>
      <c r="H48" s="1161"/>
      <c r="I48" s="1161"/>
      <c r="J48" s="1162"/>
      <c r="K48" s="63">
        <v>482</v>
      </c>
      <c r="L48" s="64">
        <v>403</v>
      </c>
      <c r="M48" s="64">
        <v>349</v>
      </c>
      <c r="N48" s="64">
        <v>339</v>
      </c>
      <c r="O48" s="65">
        <v>336</v>
      </c>
      <c r="P48" s="48"/>
      <c r="Q48" s="48"/>
      <c r="R48" s="48"/>
      <c r="S48" s="48"/>
      <c r="T48" s="48"/>
      <c r="U48" s="48"/>
    </row>
    <row r="49" spans="1:21" ht="30.75" customHeight="1" x14ac:dyDescent="0.15">
      <c r="A49" s="48"/>
      <c r="B49" s="1155"/>
      <c r="C49" s="1156"/>
      <c r="D49" s="62"/>
      <c r="E49" s="1161" t="s">
        <v>16</v>
      </c>
      <c r="F49" s="1161"/>
      <c r="G49" s="1161"/>
      <c r="H49" s="1161"/>
      <c r="I49" s="1161"/>
      <c r="J49" s="1162"/>
      <c r="K49" s="63">
        <v>250</v>
      </c>
      <c r="L49" s="64">
        <v>250</v>
      </c>
      <c r="M49" s="64">
        <v>152</v>
      </c>
      <c r="N49" s="64">
        <v>115</v>
      </c>
      <c r="O49" s="65">
        <v>159</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527</v>
      </c>
      <c r="L50" s="64" t="s">
        <v>527</v>
      </c>
      <c r="M50" s="64" t="s">
        <v>527</v>
      </c>
      <c r="N50" s="64" t="s">
        <v>527</v>
      </c>
      <c r="O50" s="65" t="s">
        <v>527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527</v>
      </c>
      <c r="L51" s="64" t="s">
        <v>527</v>
      </c>
      <c r="M51" s="64" t="s">
        <v>527</v>
      </c>
      <c r="N51" s="64" t="s">
        <v>527</v>
      </c>
      <c r="O51" s="65" t="s">
        <v>527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2243</v>
      </c>
      <c r="L52" s="64">
        <v>2077</v>
      </c>
      <c r="M52" s="64">
        <v>1911</v>
      </c>
      <c r="N52" s="64">
        <v>1789</v>
      </c>
      <c r="O52" s="65">
        <v>1900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37</v>
      </c>
      <c r="L53" s="69">
        <v>118</v>
      </c>
      <c r="M53" s="69">
        <v>180</v>
      </c>
      <c r="N53" s="69">
        <v>407</v>
      </c>
      <c r="O53" s="70">
        <v>475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527</v>
      </c>
      <c r="L58" s="84" t="s">
        <v>527</v>
      </c>
      <c r="M58" s="84" t="s">
        <v>527</v>
      </c>
      <c r="N58" s="84" t="s">
        <v>527</v>
      </c>
      <c r="O58" s="85" t="s">
        <v>527</v>
      </c>
    </row>
    <row r="59" spans="1:21" ht="31.5" customHeight="1" x14ac:dyDescent="0.15">
      <c r="B59" s="1171"/>
      <c r="C59" s="1172"/>
      <c r="D59" s="1178" t="s">
        <v>28</v>
      </c>
      <c r="E59" s="1179"/>
      <c r="F59" s="1179"/>
      <c r="G59" s="1179"/>
      <c r="H59" s="1179"/>
      <c r="I59" s="1179"/>
      <c r="J59" s="1180"/>
      <c r="K59" s="86" t="s">
        <v>527</v>
      </c>
      <c r="L59" s="87" t="s">
        <v>527</v>
      </c>
      <c r="M59" s="87" t="s">
        <v>527</v>
      </c>
      <c r="N59" s="87" t="s">
        <v>527</v>
      </c>
      <c r="O59" s="88" t="s">
        <v>527</v>
      </c>
    </row>
    <row r="60" spans="1:21" ht="31.5" customHeight="1" thickBot="1" x14ac:dyDescent="0.2">
      <c r="B60" s="1173"/>
      <c r="C60" s="1174"/>
      <c r="D60" s="1181" t="s">
        <v>29</v>
      </c>
      <c r="E60" s="1182"/>
      <c r="F60" s="1182"/>
      <c r="G60" s="1182"/>
      <c r="H60" s="1182"/>
      <c r="I60" s="1182"/>
      <c r="J60" s="1183"/>
      <c r="K60" s="89" t="s">
        <v>527</v>
      </c>
      <c r="L60" s="90" t="s">
        <v>527</v>
      </c>
      <c r="M60" s="90" t="s">
        <v>527</v>
      </c>
      <c r="N60" s="90" t="s">
        <v>527</v>
      </c>
      <c r="O60" s="91" t="s">
        <v>527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AQzBy+4nSFc/JLaeqOdBALGJWrmGLF+OOD8wm087RqSJJmUMwtxGDuJj8rFfgj4N0wauOydq8WvNp0xFj2rjw==" saltValue="CJCEgVRZzA7wqaLADmEYj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4" t="s">
        <v>32</v>
      </c>
      <c r="C41" s="1185"/>
      <c r="D41" s="105"/>
      <c r="E41" s="1190" t="s">
        <v>33</v>
      </c>
      <c r="F41" s="1190"/>
      <c r="G41" s="1190"/>
      <c r="H41" s="1191"/>
      <c r="I41" s="355">
        <v>16300</v>
      </c>
      <c r="J41" s="356">
        <v>16959</v>
      </c>
      <c r="K41" s="356">
        <v>17177</v>
      </c>
      <c r="L41" s="356">
        <v>16835</v>
      </c>
      <c r="M41" s="357">
        <v>15828</v>
      </c>
    </row>
    <row r="42" spans="2:13" ht="27.75" customHeight="1" x14ac:dyDescent="0.15">
      <c r="B42" s="1186"/>
      <c r="C42" s="1187"/>
      <c r="D42" s="106"/>
      <c r="E42" s="1192" t="s">
        <v>34</v>
      </c>
      <c r="F42" s="1192"/>
      <c r="G42" s="1192"/>
      <c r="H42" s="1193"/>
      <c r="I42" s="358" t="s">
        <v>527</v>
      </c>
      <c r="J42" s="359" t="s">
        <v>527</v>
      </c>
      <c r="K42" s="359" t="s">
        <v>527</v>
      </c>
      <c r="L42" s="359" t="s">
        <v>527</v>
      </c>
      <c r="M42" s="360" t="s">
        <v>527</v>
      </c>
    </row>
    <row r="43" spans="2:13" ht="27.75" customHeight="1" x14ac:dyDescent="0.15">
      <c r="B43" s="1186"/>
      <c r="C43" s="1187"/>
      <c r="D43" s="106"/>
      <c r="E43" s="1192" t="s">
        <v>35</v>
      </c>
      <c r="F43" s="1192"/>
      <c r="G43" s="1192"/>
      <c r="H43" s="1193"/>
      <c r="I43" s="358">
        <v>3404</v>
      </c>
      <c r="J43" s="359">
        <v>3437</v>
      </c>
      <c r="K43" s="359">
        <v>3308</v>
      </c>
      <c r="L43" s="359">
        <v>3538</v>
      </c>
      <c r="M43" s="360">
        <v>3804</v>
      </c>
    </row>
    <row r="44" spans="2:13" ht="27.75" customHeight="1" x14ac:dyDescent="0.15">
      <c r="B44" s="1186"/>
      <c r="C44" s="1187"/>
      <c r="D44" s="106"/>
      <c r="E44" s="1192" t="s">
        <v>36</v>
      </c>
      <c r="F44" s="1192"/>
      <c r="G44" s="1192"/>
      <c r="H44" s="1193"/>
      <c r="I44" s="358">
        <v>5780</v>
      </c>
      <c r="J44" s="359">
        <v>5379</v>
      </c>
      <c r="K44" s="359">
        <v>5146</v>
      </c>
      <c r="L44" s="359">
        <v>5442</v>
      </c>
      <c r="M44" s="360">
        <v>6372</v>
      </c>
    </row>
    <row r="45" spans="2:13" ht="27.75" customHeight="1" x14ac:dyDescent="0.15">
      <c r="B45" s="1186"/>
      <c r="C45" s="1187"/>
      <c r="D45" s="106"/>
      <c r="E45" s="1192" t="s">
        <v>37</v>
      </c>
      <c r="F45" s="1192"/>
      <c r="G45" s="1192"/>
      <c r="H45" s="1193"/>
      <c r="I45" s="358">
        <v>3765</v>
      </c>
      <c r="J45" s="359">
        <v>3498</v>
      </c>
      <c r="K45" s="359">
        <v>3261</v>
      </c>
      <c r="L45" s="359">
        <v>3145</v>
      </c>
      <c r="M45" s="360">
        <v>3222</v>
      </c>
    </row>
    <row r="46" spans="2:13" ht="27.75" customHeight="1" x14ac:dyDescent="0.15">
      <c r="B46" s="1186"/>
      <c r="C46" s="1187"/>
      <c r="D46" s="107"/>
      <c r="E46" s="1192" t="s">
        <v>38</v>
      </c>
      <c r="F46" s="1192"/>
      <c r="G46" s="1192"/>
      <c r="H46" s="1193"/>
      <c r="I46" s="358" t="s">
        <v>527</v>
      </c>
      <c r="J46" s="359" t="s">
        <v>527</v>
      </c>
      <c r="K46" s="359" t="s">
        <v>527</v>
      </c>
      <c r="L46" s="359" t="s">
        <v>527</v>
      </c>
      <c r="M46" s="360" t="s">
        <v>527</v>
      </c>
    </row>
    <row r="47" spans="2:13" ht="27.75" customHeight="1" x14ac:dyDescent="0.15">
      <c r="B47" s="1186"/>
      <c r="C47" s="1187"/>
      <c r="D47" s="108"/>
      <c r="E47" s="1194" t="s">
        <v>39</v>
      </c>
      <c r="F47" s="1195"/>
      <c r="G47" s="1195"/>
      <c r="H47" s="1196"/>
      <c r="I47" s="358" t="s">
        <v>527</v>
      </c>
      <c r="J47" s="359" t="s">
        <v>527</v>
      </c>
      <c r="K47" s="359" t="s">
        <v>527</v>
      </c>
      <c r="L47" s="359" t="s">
        <v>527</v>
      </c>
      <c r="M47" s="360" t="s">
        <v>527</v>
      </c>
    </row>
    <row r="48" spans="2:13" ht="27.75" customHeight="1" x14ac:dyDescent="0.15">
      <c r="B48" s="1186"/>
      <c r="C48" s="1187"/>
      <c r="D48" s="106"/>
      <c r="E48" s="1192" t="s">
        <v>40</v>
      </c>
      <c r="F48" s="1192"/>
      <c r="G48" s="1192"/>
      <c r="H48" s="1193"/>
      <c r="I48" s="358" t="s">
        <v>527</v>
      </c>
      <c r="J48" s="359" t="s">
        <v>527</v>
      </c>
      <c r="K48" s="359" t="s">
        <v>527</v>
      </c>
      <c r="L48" s="359" t="s">
        <v>527</v>
      </c>
      <c r="M48" s="360" t="s">
        <v>527</v>
      </c>
    </row>
    <row r="49" spans="2:13" ht="27.75" customHeight="1" x14ac:dyDescent="0.15">
      <c r="B49" s="1188"/>
      <c r="C49" s="1189"/>
      <c r="D49" s="106"/>
      <c r="E49" s="1192" t="s">
        <v>41</v>
      </c>
      <c r="F49" s="1192"/>
      <c r="G49" s="1192"/>
      <c r="H49" s="1193"/>
      <c r="I49" s="358" t="s">
        <v>527</v>
      </c>
      <c r="J49" s="359" t="s">
        <v>527</v>
      </c>
      <c r="K49" s="359" t="s">
        <v>527</v>
      </c>
      <c r="L49" s="359" t="s">
        <v>527</v>
      </c>
      <c r="M49" s="360" t="s">
        <v>527</v>
      </c>
    </row>
    <row r="50" spans="2:13" ht="27.75" customHeight="1" x14ac:dyDescent="0.15">
      <c r="B50" s="1197" t="s">
        <v>42</v>
      </c>
      <c r="C50" s="1198"/>
      <c r="D50" s="109"/>
      <c r="E50" s="1192" t="s">
        <v>43</v>
      </c>
      <c r="F50" s="1192"/>
      <c r="G50" s="1192"/>
      <c r="H50" s="1193"/>
      <c r="I50" s="358">
        <v>5723</v>
      </c>
      <c r="J50" s="359">
        <v>5471</v>
      </c>
      <c r="K50" s="359">
        <v>5903</v>
      </c>
      <c r="L50" s="359">
        <v>6046</v>
      </c>
      <c r="M50" s="360">
        <v>7823</v>
      </c>
    </row>
    <row r="51" spans="2:13" ht="27.75" customHeight="1" x14ac:dyDescent="0.15">
      <c r="B51" s="1186"/>
      <c r="C51" s="1187"/>
      <c r="D51" s="106"/>
      <c r="E51" s="1192" t="s">
        <v>44</v>
      </c>
      <c r="F51" s="1192"/>
      <c r="G51" s="1192"/>
      <c r="H51" s="1193"/>
      <c r="I51" s="358">
        <v>4380</v>
      </c>
      <c r="J51" s="359">
        <v>4405</v>
      </c>
      <c r="K51" s="359">
        <v>4191</v>
      </c>
      <c r="L51" s="359">
        <v>3940</v>
      </c>
      <c r="M51" s="360">
        <v>4221</v>
      </c>
    </row>
    <row r="52" spans="2:13" ht="27.75" customHeight="1" x14ac:dyDescent="0.15">
      <c r="B52" s="1188"/>
      <c r="C52" s="1189"/>
      <c r="D52" s="106"/>
      <c r="E52" s="1192" t="s">
        <v>45</v>
      </c>
      <c r="F52" s="1192"/>
      <c r="G52" s="1192"/>
      <c r="H52" s="1193"/>
      <c r="I52" s="358">
        <v>15866</v>
      </c>
      <c r="J52" s="359">
        <v>15604</v>
      </c>
      <c r="K52" s="359">
        <v>15272</v>
      </c>
      <c r="L52" s="359">
        <v>15894</v>
      </c>
      <c r="M52" s="360">
        <v>15108</v>
      </c>
    </row>
    <row r="53" spans="2:13" ht="27.75" customHeight="1" thickBot="1" x14ac:dyDescent="0.2">
      <c r="B53" s="1199" t="s">
        <v>46</v>
      </c>
      <c r="C53" s="1200"/>
      <c r="D53" s="110"/>
      <c r="E53" s="1201" t="s">
        <v>47</v>
      </c>
      <c r="F53" s="1201"/>
      <c r="G53" s="1201"/>
      <c r="H53" s="1202"/>
      <c r="I53" s="361">
        <v>3279</v>
      </c>
      <c r="J53" s="362">
        <v>3793</v>
      </c>
      <c r="K53" s="362">
        <v>3526</v>
      </c>
      <c r="L53" s="362">
        <v>3080</v>
      </c>
      <c r="M53" s="363">
        <v>2075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98FoHZBNeEruN0UJfSlLt7qANUzJYpdlw4Lg1/5qdLLJAOhYNRBEqQ01bmA7FtWVS5y1GbCQlmsAd4kmDxCh2A==" saltValue="X2FkvlzAyddkMBHSv/8Q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2525</v>
      </c>
      <c r="G55" s="122">
        <v>2939</v>
      </c>
      <c r="H55" s="123">
        <v>3747</v>
      </c>
    </row>
    <row r="56" spans="2:8" ht="52.5" customHeight="1" x14ac:dyDescent="0.15">
      <c r="B56" s="124"/>
      <c r="C56" s="1213" t="s">
        <v>51</v>
      </c>
      <c r="D56" s="1213"/>
      <c r="E56" s="1214"/>
      <c r="F56" s="125" t="s">
        <v>527</v>
      </c>
      <c r="G56" s="125" t="s">
        <v>527</v>
      </c>
      <c r="H56" s="126" t="s">
        <v>527</v>
      </c>
    </row>
    <row r="57" spans="2:8" ht="53.25" customHeight="1" x14ac:dyDescent="0.15">
      <c r="B57" s="124"/>
      <c r="C57" s="1215" t="s">
        <v>52</v>
      </c>
      <c r="D57" s="1215"/>
      <c r="E57" s="1216"/>
      <c r="F57" s="127">
        <v>3379</v>
      </c>
      <c r="G57" s="127">
        <v>3108</v>
      </c>
      <c r="H57" s="128">
        <v>4075</v>
      </c>
    </row>
    <row r="58" spans="2:8" ht="45.75" customHeight="1" x14ac:dyDescent="0.15">
      <c r="B58" s="129"/>
      <c r="C58" s="1203" t="s">
        <v>601</v>
      </c>
      <c r="D58" s="1204"/>
      <c r="E58" s="1205"/>
      <c r="F58" s="130">
        <v>1785</v>
      </c>
      <c r="G58" s="130">
        <v>1903</v>
      </c>
      <c r="H58" s="131">
        <v>2900</v>
      </c>
    </row>
    <row r="59" spans="2:8" ht="45.75" customHeight="1" x14ac:dyDescent="0.15">
      <c r="B59" s="129"/>
      <c r="C59" s="1203" t="s">
        <v>602</v>
      </c>
      <c r="D59" s="1204"/>
      <c r="E59" s="1205"/>
      <c r="F59" s="130">
        <v>1010</v>
      </c>
      <c r="G59" s="130">
        <v>746</v>
      </c>
      <c r="H59" s="131">
        <v>738</v>
      </c>
    </row>
    <row r="60" spans="2:8" ht="45.75" customHeight="1" x14ac:dyDescent="0.15">
      <c r="B60" s="129"/>
      <c r="C60" s="1203" t="s">
        <v>603</v>
      </c>
      <c r="D60" s="1204"/>
      <c r="E60" s="1205"/>
      <c r="F60" s="130">
        <v>125</v>
      </c>
      <c r="G60" s="130">
        <v>125</v>
      </c>
      <c r="H60" s="131">
        <v>125</v>
      </c>
    </row>
    <row r="61" spans="2:8" ht="45.75" customHeight="1" x14ac:dyDescent="0.15">
      <c r="B61" s="129"/>
      <c r="C61" s="1203" t="s">
        <v>604</v>
      </c>
      <c r="D61" s="1204"/>
      <c r="E61" s="1205"/>
      <c r="F61" s="130">
        <v>164</v>
      </c>
      <c r="G61" s="130">
        <v>136</v>
      </c>
      <c r="H61" s="131">
        <v>120</v>
      </c>
    </row>
    <row r="62" spans="2:8" ht="45.75" customHeight="1" thickBot="1" x14ac:dyDescent="0.2">
      <c r="B62" s="132"/>
      <c r="C62" s="1206" t="s">
        <v>605</v>
      </c>
      <c r="D62" s="1207"/>
      <c r="E62" s="1208"/>
      <c r="F62" s="133">
        <v>106</v>
      </c>
      <c r="G62" s="133">
        <v>106</v>
      </c>
      <c r="H62" s="134">
        <v>104</v>
      </c>
    </row>
    <row r="63" spans="2:8" ht="52.5" customHeight="1" thickBot="1" x14ac:dyDescent="0.2">
      <c r="B63" s="135"/>
      <c r="C63" s="1209" t="s">
        <v>53</v>
      </c>
      <c r="D63" s="1209"/>
      <c r="E63" s="1210"/>
      <c r="F63" s="136">
        <v>5903</v>
      </c>
      <c r="G63" s="136">
        <v>6046</v>
      </c>
      <c r="H63" s="137">
        <v>7823</v>
      </c>
    </row>
    <row r="64" spans="2:8" x14ac:dyDescent="0.15"/>
  </sheetData>
  <sheetProtection algorithmName="SHA-512" hashValue="+0J2T8/cu6MkBiiQN0Sn8VKYDKre167HVD8rxQkFIWQHefC4hYaBajBdGMHQU0e5pSo+dKImvYPVSL0K29MiBg==" saltValue="1DTlbb535I3ZRPKzUhIy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20468</v>
      </c>
      <c r="E3" s="156"/>
      <c r="F3" s="157">
        <v>54684</v>
      </c>
      <c r="G3" s="158"/>
      <c r="H3" s="159"/>
    </row>
    <row r="4" spans="1:8" x14ac:dyDescent="0.15">
      <c r="A4" s="160"/>
      <c r="B4" s="161"/>
      <c r="C4" s="162"/>
      <c r="D4" s="163">
        <v>14115</v>
      </c>
      <c r="E4" s="164"/>
      <c r="F4" s="165">
        <v>32829</v>
      </c>
      <c r="G4" s="166"/>
      <c r="H4" s="167"/>
    </row>
    <row r="5" spans="1:8" x14ac:dyDescent="0.15">
      <c r="A5" s="148" t="s">
        <v>560</v>
      </c>
      <c r="B5" s="153"/>
      <c r="C5" s="154"/>
      <c r="D5" s="155">
        <v>31780</v>
      </c>
      <c r="E5" s="156"/>
      <c r="F5" s="157">
        <v>62383</v>
      </c>
      <c r="G5" s="158"/>
      <c r="H5" s="159"/>
    </row>
    <row r="6" spans="1:8" x14ac:dyDescent="0.15">
      <c r="A6" s="160"/>
      <c r="B6" s="161"/>
      <c r="C6" s="162"/>
      <c r="D6" s="163">
        <v>22252</v>
      </c>
      <c r="E6" s="164"/>
      <c r="F6" s="165">
        <v>35325</v>
      </c>
      <c r="G6" s="166"/>
      <c r="H6" s="167"/>
    </row>
    <row r="7" spans="1:8" x14ac:dyDescent="0.15">
      <c r="A7" s="148" t="s">
        <v>561</v>
      </c>
      <c r="B7" s="153"/>
      <c r="C7" s="154"/>
      <c r="D7" s="155">
        <v>28586</v>
      </c>
      <c r="E7" s="156"/>
      <c r="F7" s="157">
        <v>63812</v>
      </c>
      <c r="G7" s="158"/>
      <c r="H7" s="159"/>
    </row>
    <row r="8" spans="1:8" x14ac:dyDescent="0.15">
      <c r="A8" s="160"/>
      <c r="B8" s="161"/>
      <c r="C8" s="162"/>
      <c r="D8" s="163">
        <v>20891</v>
      </c>
      <c r="E8" s="164"/>
      <c r="F8" s="165">
        <v>33848</v>
      </c>
      <c r="G8" s="166"/>
      <c r="H8" s="167"/>
    </row>
    <row r="9" spans="1:8" x14ac:dyDescent="0.15">
      <c r="A9" s="148" t="s">
        <v>562</v>
      </c>
      <c r="B9" s="153"/>
      <c r="C9" s="154"/>
      <c r="D9" s="155">
        <v>26579</v>
      </c>
      <c r="E9" s="156"/>
      <c r="F9" s="157">
        <v>54225</v>
      </c>
      <c r="G9" s="158"/>
      <c r="H9" s="159"/>
    </row>
    <row r="10" spans="1:8" x14ac:dyDescent="0.15">
      <c r="A10" s="160"/>
      <c r="B10" s="161"/>
      <c r="C10" s="162"/>
      <c r="D10" s="163">
        <v>17739</v>
      </c>
      <c r="E10" s="164"/>
      <c r="F10" s="165">
        <v>27337</v>
      </c>
      <c r="G10" s="166"/>
      <c r="H10" s="167"/>
    </row>
    <row r="11" spans="1:8" x14ac:dyDescent="0.15">
      <c r="A11" s="148" t="s">
        <v>563</v>
      </c>
      <c r="B11" s="153"/>
      <c r="C11" s="154"/>
      <c r="D11" s="155">
        <v>22817</v>
      </c>
      <c r="E11" s="156"/>
      <c r="F11" s="157">
        <v>54016</v>
      </c>
      <c r="G11" s="158"/>
      <c r="H11" s="159"/>
    </row>
    <row r="12" spans="1:8" x14ac:dyDescent="0.15">
      <c r="A12" s="160"/>
      <c r="B12" s="161"/>
      <c r="C12" s="168"/>
      <c r="D12" s="163">
        <v>15612</v>
      </c>
      <c r="E12" s="164"/>
      <c r="F12" s="165">
        <v>28078</v>
      </c>
      <c r="G12" s="166"/>
      <c r="H12" s="167"/>
    </row>
    <row r="13" spans="1:8" x14ac:dyDescent="0.15">
      <c r="A13" s="148"/>
      <c r="B13" s="153"/>
      <c r="C13" s="169"/>
      <c r="D13" s="170">
        <v>26046</v>
      </c>
      <c r="E13" s="171"/>
      <c r="F13" s="172">
        <v>57824</v>
      </c>
      <c r="G13" s="173"/>
      <c r="H13" s="159"/>
    </row>
    <row r="14" spans="1:8" x14ac:dyDescent="0.15">
      <c r="A14" s="160"/>
      <c r="B14" s="161"/>
      <c r="C14" s="162"/>
      <c r="D14" s="163">
        <v>18122</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6.3</v>
      </c>
      <c r="C19" s="174">
        <f>ROUND(VALUE(SUBSTITUTE(実質収支比率等に係る経年分析!G$48,"▲","-")),2)</f>
        <v>7.03</v>
      </c>
      <c r="D19" s="174">
        <f>ROUND(VALUE(SUBSTITUTE(実質収支比率等に係る経年分析!H$48,"▲","-")),2)</f>
        <v>8.19</v>
      </c>
      <c r="E19" s="174">
        <f>ROUND(VALUE(SUBSTITUTE(実質収支比率等に係る経年分析!I$48,"▲","-")),2)</f>
        <v>10.54</v>
      </c>
      <c r="F19" s="174">
        <f>ROUND(VALUE(SUBSTITUTE(実質収支比率等に係る経年分析!J$48,"▲","-")),2)</f>
        <v>8.51</v>
      </c>
    </row>
    <row r="20" spans="1:11" x14ac:dyDescent="0.15">
      <c r="A20" s="174" t="s">
        <v>57</v>
      </c>
      <c r="B20" s="174">
        <f>ROUND(VALUE(SUBSTITUTE(実質収支比率等に係る経年分析!F$47,"▲","-")),2)</f>
        <v>13.48</v>
      </c>
      <c r="C20" s="174">
        <f>ROUND(VALUE(SUBSTITUTE(実質収支比率等に係る経年分析!G$47,"▲","-")),2)</f>
        <v>12.11</v>
      </c>
      <c r="D20" s="174">
        <f>ROUND(VALUE(SUBSTITUTE(実質収支比率等に係る経年分析!H$47,"▲","-")),2)</f>
        <v>14.24</v>
      </c>
      <c r="E20" s="174">
        <f>ROUND(VALUE(SUBSTITUTE(実質収支比率等に係る経年分析!I$47,"▲","-")),2)</f>
        <v>15.87</v>
      </c>
      <c r="F20" s="174">
        <f>ROUND(VALUE(SUBSTITUTE(実質収支比率等に係る経年分析!J$47,"▲","-")),2)</f>
        <v>20.7</v>
      </c>
    </row>
    <row r="21" spans="1:11" x14ac:dyDescent="0.15">
      <c r="A21" s="174" t="s">
        <v>58</v>
      </c>
      <c r="B21" s="174">
        <f>IF(ISNUMBER(VALUE(SUBSTITUTE(実質収支比率等に係る経年分析!F$49,"▲","-"))),ROUND(VALUE(SUBSTITUTE(実質収支比率等に係る経年分析!F$49,"▲","-")),2),NA())</f>
        <v>-3.67</v>
      </c>
      <c r="C21" s="174">
        <f>IF(ISNUMBER(VALUE(SUBSTITUTE(実質収支比率等に係る経年分析!G$49,"▲","-"))),ROUND(VALUE(SUBSTITUTE(実質収支比率等に係る経年分析!G$49,"▲","-")),2),NA())</f>
        <v>-3.73</v>
      </c>
      <c r="D21" s="174">
        <f>IF(ISNUMBER(VALUE(SUBSTITUTE(実質収支比率等に係る経年分析!H$49,"▲","-"))),ROUND(VALUE(SUBSTITUTE(実質収支比率等に係る経年分析!H$49,"▲","-")),2),NA())</f>
        <v>0.47</v>
      </c>
      <c r="E21" s="174">
        <f>IF(ISNUMBER(VALUE(SUBSTITUTE(実質収支比率等に係る経年分析!I$49,"▲","-"))),ROUND(VALUE(SUBSTITUTE(実質収支比率等に係る経年分析!I$49,"▲","-")),2),NA())</f>
        <v>1.01</v>
      </c>
      <c r="F21" s="174">
        <f>IF(ISNUMBER(VALUE(SUBSTITUTE(実質収支比率等に係る経年分析!J$49,"▲","-"))),ROUND(VALUE(SUBSTITUTE(実質収支比率等に係る経年分析!J$49,"▲","-")),2),NA())</f>
        <v>-3.19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10.54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8.51</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8.9499999999999993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2243</v>
      </c>
      <c r="E42" s="176"/>
      <c r="F42" s="176"/>
      <c r="G42" s="176">
        <f>'実質公債費比率（分子）の構造'!L$52</f>
        <v>2077</v>
      </c>
      <c r="H42" s="176"/>
      <c r="I42" s="176"/>
      <c r="J42" s="176">
        <f>'実質公債費比率（分子）の構造'!M$52</f>
        <v>1911</v>
      </c>
      <c r="K42" s="176"/>
      <c r="L42" s="176"/>
      <c r="M42" s="176">
        <f>'実質公債費比率（分子）の構造'!N$52</f>
        <v>1789</v>
      </c>
      <c r="N42" s="176"/>
      <c r="O42" s="176"/>
      <c r="P42" s="176">
        <f>'実質公債費比率（分子）の構造'!O$52</f>
        <v>1900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250</v>
      </c>
      <c r="C45" s="176"/>
      <c r="D45" s="176"/>
      <c r="E45" s="176">
        <f>'実質公債費比率（分子）の構造'!L$49</f>
        <v>250</v>
      </c>
      <c r="F45" s="176"/>
      <c r="G45" s="176"/>
      <c r="H45" s="176">
        <f>'実質公債費比率（分子）の構造'!M$49</f>
        <v>152</v>
      </c>
      <c r="I45" s="176"/>
      <c r="J45" s="176"/>
      <c r="K45" s="176">
        <f>'実質公債費比率（分子）の構造'!N$49</f>
        <v>115</v>
      </c>
      <c r="L45" s="176"/>
      <c r="M45" s="176"/>
      <c r="N45" s="176">
        <f>'実質公債費比率（分子）の構造'!O$49</f>
        <v>159</v>
      </c>
      <c r="O45" s="176"/>
      <c r="P45" s="176"/>
    </row>
    <row r="46" spans="1:16" x14ac:dyDescent="0.15">
      <c r="A46" s="176" t="s">
        <v>69</v>
      </c>
      <c r="B46" s="176">
        <f>'実質公債費比率（分子）の構造'!K$48</f>
        <v>482</v>
      </c>
      <c r="C46" s="176"/>
      <c r="D46" s="176"/>
      <c r="E46" s="176">
        <f>'実質公債費比率（分子）の構造'!L$48</f>
        <v>403</v>
      </c>
      <c r="F46" s="176"/>
      <c r="G46" s="176"/>
      <c r="H46" s="176">
        <f>'実質公債費比率（分子）の構造'!M$48</f>
        <v>349</v>
      </c>
      <c r="I46" s="176"/>
      <c r="J46" s="176"/>
      <c r="K46" s="176">
        <f>'実質公債費比率（分子）の構造'!N$48</f>
        <v>339</v>
      </c>
      <c r="L46" s="176"/>
      <c r="M46" s="176"/>
      <c r="N46" s="176">
        <f>'実質公債費比率（分子）の構造'!O$48</f>
        <v>336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1548</v>
      </c>
      <c r="C49" s="176"/>
      <c r="D49" s="176"/>
      <c r="E49" s="176">
        <f>'実質公債費比率（分子）の構造'!L$45</f>
        <v>1542</v>
      </c>
      <c r="F49" s="176"/>
      <c r="G49" s="176"/>
      <c r="H49" s="176">
        <f>'実質公債費比率（分子）の構造'!M$45</f>
        <v>1590</v>
      </c>
      <c r="I49" s="176"/>
      <c r="J49" s="176"/>
      <c r="K49" s="176">
        <f>'実質公債費比率（分子）の構造'!N$45</f>
        <v>1742</v>
      </c>
      <c r="L49" s="176"/>
      <c r="M49" s="176"/>
      <c r="N49" s="176">
        <f>'実質公債費比率（分子）の構造'!O$45</f>
        <v>1880</v>
      </c>
      <c r="O49" s="176"/>
      <c r="P49" s="176"/>
    </row>
    <row r="50" spans="1:16" x14ac:dyDescent="0.15">
      <c r="A50" s="176" t="s">
        <v>73</v>
      </c>
      <c r="B50" s="176" t="e">
        <f>NA()</f>
        <v>#N/A</v>
      </c>
      <c r="C50" s="176">
        <f>IF(ISNUMBER('実質公債費比率（分子）の構造'!K$53),'実質公債費比率（分子）の構造'!K$53,NA())</f>
        <v>37</v>
      </c>
      <c r="D50" s="176" t="e">
        <f>NA()</f>
        <v>#N/A</v>
      </c>
      <c r="E50" s="176" t="e">
        <f>NA()</f>
        <v>#N/A</v>
      </c>
      <c r="F50" s="176">
        <f>IF(ISNUMBER('実質公債費比率（分子）の構造'!L$53),'実質公債費比率（分子）の構造'!L$53,NA())</f>
        <v>118</v>
      </c>
      <c r="G50" s="176" t="e">
        <f>NA()</f>
        <v>#N/A</v>
      </c>
      <c r="H50" s="176" t="e">
        <f>NA()</f>
        <v>#N/A</v>
      </c>
      <c r="I50" s="176">
        <f>IF(ISNUMBER('実質公債費比率（分子）の構造'!M$53),'実質公債費比率（分子）の構造'!M$53,NA())</f>
        <v>180</v>
      </c>
      <c r="J50" s="176" t="e">
        <f>NA()</f>
        <v>#N/A</v>
      </c>
      <c r="K50" s="176" t="e">
        <f>NA()</f>
        <v>#N/A</v>
      </c>
      <c r="L50" s="176">
        <f>IF(ISNUMBER('実質公債費比率（分子）の構造'!N$53),'実質公債費比率（分子）の構造'!N$53,NA())</f>
        <v>407</v>
      </c>
      <c r="M50" s="176" t="e">
        <f>NA()</f>
        <v>#N/A</v>
      </c>
      <c r="N50" s="176" t="e">
        <f>NA()</f>
        <v>#N/A</v>
      </c>
      <c r="O50" s="176">
        <f>IF(ISNUMBER('実質公債費比率（分子）の構造'!O$53),'実質公債費比率（分子）の構造'!O$53,NA())</f>
        <v>475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15866</v>
      </c>
      <c r="E56" s="175"/>
      <c r="F56" s="175"/>
      <c r="G56" s="175">
        <f>'将来負担比率（分子）の構造'!J$52</f>
        <v>15604</v>
      </c>
      <c r="H56" s="175"/>
      <c r="I56" s="175"/>
      <c r="J56" s="175">
        <f>'将来負担比率（分子）の構造'!K$52</f>
        <v>15272</v>
      </c>
      <c r="K56" s="175"/>
      <c r="L56" s="175"/>
      <c r="M56" s="175">
        <f>'将来負担比率（分子）の構造'!L$52</f>
        <v>15894</v>
      </c>
      <c r="N56" s="175"/>
      <c r="O56" s="175"/>
      <c r="P56" s="175">
        <f>'将来負担比率（分子）の構造'!M$52</f>
        <v>15108</v>
      </c>
    </row>
    <row r="57" spans="1:16" x14ac:dyDescent="0.15">
      <c r="A57" s="175" t="s">
        <v>44</v>
      </c>
      <c r="B57" s="175"/>
      <c r="C57" s="175"/>
      <c r="D57" s="175">
        <f>'将来負担比率（分子）の構造'!I$51</f>
        <v>4380</v>
      </c>
      <c r="E57" s="175"/>
      <c r="F57" s="175"/>
      <c r="G57" s="175">
        <f>'将来負担比率（分子）の構造'!J$51</f>
        <v>4405</v>
      </c>
      <c r="H57" s="175"/>
      <c r="I57" s="175"/>
      <c r="J57" s="175">
        <f>'将来負担比率（分子）の構造'!K$51</f>
        <v>4191</v>
      </c>
      <c r="K57" s="175"/>
      <c r="L57" s="175"/>
      <c r="M57" s="175">
        <f>'将来負担比率（分子）の構造'!L$51</f>
        <v>3940</v>
      </c>
      <c r="N57" s="175"/>
      <c r="O57" s="175"/>
      <c r="P57" s="175">
        <f>'将来負担比率（分子）の構造'!M$51</f>
        <v>4221</v>
      </c>
    </row>
    <row r="58" spans="1:16" x14ac:dyDescent="0.15">
      <c r="A58" s="175" t="s">
        <v>43</v>
      </c>
      <c r="B58" s="175"/>
      <c r="C58" s="175"/>
      <c r="D58" s="175">
        <f>'将来負担比率（分子）の構造'!I$50</f>
        <v>5723</v>
      </c>
      <c r="E58" s="175"/>
      <c r="F58" s="175"/>
      <c r="G58" s="175">
        <f>'将来負担比率（分子）の構造'!J$50</f>
        <v>5471</v>
      </c>
      <c r="H58" s="175"/>
      <c r="I58" s="175"/>
      <c r="J58" s="175">
        <f>'将来負担比率（分子）の構造'!K$50</f>
        <v>5903</v>
      </c>
      <c r="K58" s="175"/>
      <c r="L58" s="175"/>
      <c r="M58" s="175">
        <f>'将来負担比率（分子）の構造'!L$50</f>
        <v>6046</v>
      </c>
      <c r="N58" s="175"/>
      <c r="O58" s="175"/>
      <c r="P58" s="175">
        <f>'将来負担比率（分子）の構造'!M$50</f>
        <v>7823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3765</v>
      </c>
      <c r="C62" s="175"/>
      <c r="D62" s="175"/>
      <c r="E62" s="175">
        <f>'将来負担比率（分子）の構造'!J$45</f>
        <v>3498</v>
      </c>
      <c r="F62" s="175"/>
      <c r="G62" s="175"/>
      <c r="H62" s="175">
        <f>'将来負担比率（分子）の構造'!K$45</f>
        <v>3261</v>
      </c>
      <c r="I62" s="175"/>
      <c r="J62" s="175"/>
      <c r="K62" s="175">
        <f>'将来負担比率（分子）の構造'!L$45</f>
        <v>3145</v>
      </c>
      <c r="L62" s="175"/>
      <c r="M62" s="175"/>
      <c r="N62" s="175">
        <f>'将来負担比率（分子）の構造'!M$45</f>
        <v>3222</v>
      </c>
      <c r="O62" s="175"/>
      <c r="P62" s="175"/>
    </row>
    <row r="63" spans="1:16" x14ac:dyDescent="0.15">
      <c r="A63" s="175" t="s">
        <v>36</v>
      </c>
      <c r="B63" s="175">
        <f>'将来負担比率（分子）の構造'!I$44</f>
        <v>5780</v>
      </c>
      <c r="C63" s="175"/>
      <c r="D63" s="175"/>
      <c r="E63" s="175">
        <f>'将来負担比率（分子）の構造'!J$44</f>
        <v>5379</v>
      </c>
      <c r="F63" s="175"/>
      <c r="G63" s="175"/>
      <c r="H63" s="175">
        <f>'将来負担比率（分子）の構造'!K$44</f>
        <v>5146</v>
      </c>
      <c r="I63" s="175"/>
      <c r="J63" s="175"/>
      <c r="K63" s="175">
        <f>'将来負担比率（分子）の構造'!L$44</f>
        <v>5442</v>
      </c>
      <c r="L63" s="175"/>
      <c r="M63" s="175"/>
      <c r="N63" s="175">
        <f>'将来負担比率（分子）の構造'!M$44</f>
        <v>6372</v>
      </c>
      <c r="O63" s="175"/>
      <c r="P63" s="175"/>
    </row>
    <row r="64" spans="1:16" x14ac:dyDescent="0.15">
      <c r="A64" s="175" t="s">
        <v>35</v>
      </c>
      <c r="B64" s="175">
        <f>'将来負担比率（分子）の構造'!I$43</f>
        <v>3404</v>
      </c>
      <c r="C64" s="175"/>
      <c r="D64" s="175"/>
      <c r="E64" s="175">
        <f>'将来負担比率（分子）の構造'!J$43</f>
        <v>3437</v>
      </c>
      <c r="F64" s="175"/>
      <c r="G64" s="175"/>
      <c r="H64" s="175">
        <f>'将来負担比率（分子）の構造'!K$43</f>
        <v>3308</v>
      </c>
      <c r="I64" s="175"/>
      <c r="J64" s="175"/>
      <c r="K64" s="175">
        <f>'将来負担比率（分子）の構造'!L$43</f>
        <v>3538</v>
      </c>
      <c r="L64" s="175"/>
      <c r="M64" s="175"/>
      <c r="N64" s="175">
        <f>'将来負担比率（分子）の構造'!M$43</f>
        <v>3804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16300</v>
      </c>
      <c r="C66" s="175"/>
      <c r="D66" s="175"/>
      <c r="E66" s="175">
        <f>'将来負担比率（分子）の構造'!J$41</f>
        <v>16959</v>
      </c>
      <c r="F66" s="175"/>
      <c r="G66" s="175"/>
      <c r="H66" s="175">
        <f>'将来負担比率（分子）の構造'!K$41</f>
        <v>17177</v>
      </c>
      <c r="I66" s="175"/>
      <c r="J66" s="175"/>
      <c r="K66" s="175">
        <f>'将来負担比率（分子）の構造'!L$41</f>
        <v>16835</v>
      </c>
      <c r="L66" s="175"/>
      <c r="M66" s="175"/>
      <c r="N66" s="175">
        <f>'将来負担比率（分子）の構造'!M$41</f>
        <v>15828</v>
      </c>
      <c r="O66" s="175"/>
      <c r="P66" s="175"/>
    </row>
    <row r="67" spans="1:16" x14ac:dyDescent="0.15">
      <c r="A67" s="175" t="s">
        <v>77</v>
      </c>
      <c r="B67" s="175" t="e">
        <f>NA()</f>
        <v>#N/A</v>
      </c>
      <c r="C67" s="175">
        <f>IF(ISNUMBER('将来負担比率（分子）の構造'!I$53), IF('将来負担比率（分子）の構造'!I$53 &lt; 0, 0, '将来負担比率（分子）の構造'!I$53), NA())</f>
        <v>3279</v>
      </c>
      <c r="D67" s="175" t="e">
        <f>NA()</f>
        <v>#N/A</v>
      </c>
      <c r="E67" s="175" t="e">
        <f>NA()</f>
        <v>#N/A</v>
      </c>
      <c r="F67" s="175">
        <f>IF(ISNUMBER('将来負担比率（分子）の構造'!J$53), IF('将来負担比率（分子）の構造'!J$53 &lt; 0, 0, '将来負担比率（分子）の構造'!J$53), NA())</f>
        <v>3793</v>
      </c>
      <c r="G67" s="175" t="e">
        <f>NA()</f>
        <v>#N/A</v>
      </c>
      <c r="H67" s="175" t="e">
        <f>NA()</f>
        <v>#N/A</v>
      </c>
      <c r="I67" s="175">
        <f>IF(ISNUMBER('将来負担比率（分子）の構造'!K$53), IF('将来負担比率（分子）の構造'!K$53 &lt; 0, 0, '将来負担比率（分子）の構造'!K$53), NA())</f>
        <v>3526</v>
      </c>
      <c r="J67" s="175" t="e">
        <f>NA()</f>
        <v>#N/A</v>
      </c>
      <c r="K67" s="175" t="e">
        <f>NA()</f>
        <v>#N/A</v>
      </c>
      <c r="L67" s="175">
        <f>IF(ISNUMBER('将来負担比率（分子）の構造'!L$53), IF('将来負担比率（分子）の構造'!L$53 &lt; 0, 0, '将来負担比率（分子）の構造'!L$53), NA())</f>
        <v>3080</v>
      </c>
      <c r="M67" s="175" t="e">
        <f>NA()</f>
        <v>#N/A</v>
      </c>
      <c r="N67" s="175" t="e">
        <f>NA()</f>
        <v>#N/A</v>
      </c>
      <c r="O67" s="175">
        <f>IF(ISNUMBER('将来負担比率（分子）の構造'!M$53), IF('将来負担比率（分子）の構造'!M$53 &lt; 0, 0, '将来負担比率（分子）の構造'!M$53), NA())</f>
        <v>2075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2525</v>
      </c>
      <c r="C72" s="179">
        <f>基金残高に係る経年分析!G55</f>
        <v>2939</v>
      </c>
      <c r="D72" s="179">
        <f>基金残高に係る経年分析!H55</f>
        <v>3747</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3379</v>
      </c>
      <c r="C74" s="179">
        <f>基金残高に係る経年分析!G57</f>
        <v>3108</v>
      </c>
      <c r="D74" s="179">
        <f>基金残高に係る経年分析!H57</f>
        <v>4075</v>
      </c>
    </row>
  </sheetData>
  <sheetProtection algorithmName="SHA-512" hashValue="UU0358Je/qyDRKHEk+EqMGLOyqdBvv0fZrAni7nK4dw42VkN1y5ZzG62wev7lgFUzhXxRvpWeDdjHxrDegSTKw==" saltValue="s2p2aOivgS/7EX2lVj9N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15577678</v>
      </c>
      <c r="S5" s="613"/>
      <c r="T5" s="613"/>
      <c r="U5" s="613"/>
      <c r="V5" s="613"/>
      <c r="W5" s="613"/>
      <c r="X5" s="613"/>
      <c r="Y5" s="614"/>
      <c r="Z5" s="615">
        <v>48.1</v>
      </c>
      <c r="AA5" s="615"/>
      <c r="AB5" s="615"/>
      <c r="AC5" s="615"/>
      <c r="AD5" s="616">
        <v>14468215</v>
      </c>
      <c r="AE5" s="616"/>
      <c r="AF5" s="616"/>
      <c r="AG5" s="616"/>
      <c r="AH5" s="616"/>
      <c r="AI5" s="616"/>
      <c r="AJ5" s="616"/>
      <c r="AK5" s="616"/>
      <c r="AL5" s="617">
        <v>78.7</v>
      </c>
      <c r="AM5" s="618"/>
      <c r="AN5" s="618"/>
      <c r="AO5" s="619"/>
      <c r="AP5" s="609" t="s">
        <v>235</v>
      </c>
      <c r="AQ5" s="610"/>
      <c r="AR5" s="610"/>
      <c r="AS5" s="610"/>
      <c r="AT5" s="610"/>
      <c r="AU5" s="610"/>
      <c r="AV5" s="610"/>
      <c r="AW5" s="610"/>
      <c r="AX5" s="610"/>
      <c r="AY5" s="610"/>
      <c r="AZ5" s="610"/>
      <c r="BA5" s="610"/>
      <c r="BB5" s="610"/>
      <c r="BC5" s="610"/>
      <c r="BD5" s="610"/>
      <c r="BE5" s="610"/>
      <c r="BF5" s="611"/>
      <c r="BG5" s="623">
        <v>14468215</v>
      </c>
      <c r="BH5" s="624"/>
      <c r="BI5" s="624"/>
      <c r="BJ5" s="624"/>
      <c r="BK5" s="624"/>
      <c r="BL5" s="624"/>
      <c r="BM5" s="624"/>
      <c r="BN5" s="625"/>
      <c r="BO5" s="626">
        <v>92.9</v>
      </c>
      <c r="BP5" s="626"/>
      <c r="BQ5" s="626"/>
      <c r="BR5" s="626"/>
      <c r="BS5" s="627" t="s">
        <v>189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312033</v>
      </c>
      <c r="S6" s="624"/>
      <c r="T6" s="624"/>
      <c r="U6" s="624"/>
      <c r="V6" s="624"/>
      <c r="W6" s="624"/>
      <c r="X6" s="624"/>
      <c r="Y6" s="625"/>
      <c r="Z6" s="626">
        <v>1</v>
      </c>
      <c r="AA6" s="626"/>
      <c r="AB6" s="626"/>
      <c r="AC6" s="626"/>
      <c r="AD6" s="627">
        <v>312033</v>
      </c>
      <c r="AE6" s="627"/>
      <c r="AF6" s="627"/>
      <c r="AG6" s="627"/>
      <c r="AH6" s="627"/>
      <c r="AI6" s="627"/>
      <c r="AJ6" s="627"/>
      <c r="AK6" s="627"/>
      <c r="AL6" s="628">
        <v>1.7</v>
      </c>
      <c r="AM6" s="629"/>
      <c r="AN6" s="629"/>
      <c r="AO6" s="630"/>
      <c r="AP6" s="620" t="s">
        <v>240</v>
      </c>
      <c r="AQ6" s="621"/>
      <c r="AR6" s="621"/>
      <c r="AS6" s="621"/>
      <c r="AT6" s="621"/>
      <c r="AU6" s="621"/>
      <c r="AV6" s="621"/>
      <c r="AW6" s="621"/>
      <c r="AX6" s="621"/>
      <c r="AY6" s="621"/>
      <c r="AZ6" s="621"/>
      <c r="BA6" s="621"/>
      <c r="BB6" s="621"/>
      <c r="BC6" s="621"/>
      <c r="BD6" s="621"/>
      <c r="BE6" s="621"/>
      <c r="BF6" s="622"/>
      <c r="BG6" s="623">
        <v>14468215</v>
      </c>
      <c r="BH6" s="624"/>
      <c r="BI6" s="624"/>
      <c r="BJ6" s="624"/>
      <c r="BK6" s="624"/>
      <c r="BL6" s="624"/>
      <c r="BM6" s="624"/>
      <c r="BN6" s="625"/>
      <c r="BO6" s="626">
        <v>92.9</v>
      </c>
      <c r="BP6" s="626"/>
      <c r="BQ6" s="626"/>
      <c r="BR6" s="626"/>
      <c r="BS6" s="627" t="s">
        <v>241</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225407</v>
      </c>
      <c r="CS6" s="624"/>
      <c r="CT6" s="624"/>
      <c r="CU6" s="624"/>
      <c r="CV6" s="624"/>
      <c r="CW6" s="624"/>
      <c r="CX6" s="624"/>
      <c r="CY6" s="625"/>
      <c r="CZ6" s="617">
        <v>0.7</v>
      </c>
      <c r="DA6" s="618"/>
      <c r="DB6" s="618"/>
      <c r="DC6" s="634"/>
      <c r="DD6" s="632" t="s">
        <v>241</v>
      </c>
      <c r="DE6" s="624"/>
      <c r="DF6" s="624"/>
      <c r="DG6" s="624"/>
      <c r="DH6" s="624"/>
      <c r="DI6" s="624"/>
      <c r="DJ6" s="624"/>
      <c r="DK6" s="624"/>
      <c r="DL6" s="624"/>
      <c r="DM6" s="624"/>
      <c r="DN6" s="624"/>
      <c r="DO6" s="624"/>
      <c r="DP6" s="625"/>
      <c r="DQ6" s="632">
        <v>225407</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5691</v>
      </c>
      <c r="S7" s="624"/>
      <c r="T7" s="624"/>
      <c r="U7" s="624"/>
      <c r="V7" s="624"/>
      <c r="W7" s="624"/>
      <c r="X7" s="624"/>
      <c r="Y7" s="625"/>
      <c r="Z7" s="626">
        <v>0</v>
      </c>
      <c r="AA7" s="626"/>
      <c r="AB7" s="626"/>
      <c r="AC7" s="626"/>
      <c r="AD7" s="627">
        <v>5691</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5700139</v>
      </c>
      <c r="BH7" s="624"/>
      <c r="BI7" s="624"/>
      <c r="BJ7" s="624"/>
      <c r="BK7" s="624"/>
      <c r="BL7" s="624"/>
      <c r="BM7" s="624"/>
      <c r="BN7" s="625"/>
      <c r="BO7" s="626">
        <v>36.6</v>
      </c>
      <c r="BP7" s="626"/>
      <c r="BQ7" s="626"/>
      <c r="BR7" s="626"/>
      <c r="BS7" s="627" t="s">
        <v>241</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3488210</v>
      </c>
      <c r="CS7" s="624"/>
      <c r="CT7" s="624"/>
      <c r="CU7" s="624"/>
      <c r="CV7" s="624"/>
      <c r="CW7" s="624"/>
      <c r="CX7" s="624"/>
      <c r="CY7" s="625"/>
      <c r="CZ7" s="626">
        <v>11.3</v>
      </c>
      <c r="DA7" s="626"/>
      <c r="DB7" s="626"/>
      <c r="DC7" s="626"/>
      <c r="DD7" s="632">
        <v>24575</v>
      </c>
      <c r="DE7" s="624"/>
      <c r="DF7" s="624"/>
      <c r="DG7" s="624"/>
      <c r="DH7" s="624"/>
      <c r="DI7" s="624"/>
      <c r="DJ7" s="624"/>
      <c r="DK7" s="624"/>
      <c r="DL7" s="624"/>
      <c r="DM7" s="624"/>
      <c r="DN7" s="624"/>
      <c r="DO7" s="624"/>
      <c r="DP7" s="625"/>
      <c r="DQ7" s="632">
        <v>2316351</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99834</v>
      </c>
      <c r="S8" s="624"/>
      <c r="T8" s="624"/>
      <c r="U8" s="624"/>
      <c r="V8" s="624"/>
      <c r="W8" s="624"/>
      <c r="X8" s="624"/>
      <c r="Y8" s="625"/>
      <c r="Z8" s="626">
        <v>0.3</v>
      </c>
      <c r="AA8" s="626"/>
      <c r="AB8" s="626"/>
      <c r="AC8" s="626"/>
      <c r="AD8" s="627">
        <v>99834</v>
      </c>
      <c r="AE8" s="627"/>
      <c r="AF8" s="627"/>
      <c r="AG8" s="627"/>
      <c r="AH8" s="627"/>
      <c r="AI8" s="627"/>
      <c r="AJ8" s="627"/>
      <c r="AK8" s="627"/>
      <c r="AL8" s="628">
        <v>0.5</v>
      </c>
      <c r="AM8" s="629"/>
      <c r="AN8" s="629"/>
      <c r="AO8" s="630"/>
      <c r="AP8" s="620" t="s">
        <v>247</v>
      </c>
      <c r="AQ8" s="621"/>
      <c r="AR8" s="621"/>
      <c r="AS8" s="621"/>
      <c r="AT8" s="621"/>
      <c r="AU8" s="621"/>
      <c r="AV8" s="621"/>
      <c r="AW8" s="621"/>
      <c r="AX8" s="621"/>
      <c r="AY8" s="621"/>
      <c r="AZ8" s="621"/>
      <c r="BA8" s="621"/>
      <c r="BB8" s="621"/>
      <c r="BC8" s="621"/>
      <c r="BD8" s="621"/>
      <c r="BE8" s="621"/>
      <c r="BF8" s="622"/>
      <c r="BG8" s="623">
        <v>158609</v>
      </c>
      <c r="BH8" s="624"/>
      <c r="BI8" s="624"/>
      <c r="BJ8" s="624"/>
      <c r="BK8" s="624"/>
      <c r="BL8" s="624"/>
      <c r="BM8" s="624"/>
      <c r="BN8" s="625"/>
      <c r="BO8" s="626">
        <v>1</v>
      </c>
      <c r="BP8" s="626"/>
      <c r="BQ8" s="626"/>
      <c r="BR8" s="626"/>
      <c r="BS8" s="627" t="s">
        <v>241</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13030065</v>
      </c>
      <c r="CS8" s="624"/>
      <c r="CT8" s="624"/>
      <c r="CU8" s="624"/>
      <c r="CV8" s="624"/>
      <c r="CW8" s="624"/>
      <c r="CX8" s="624"/>
      <c r="CY8" s="625"/>
      <c r="CZ8" s="626">
        <v>42.3</v>
      </c>
      <c r="DA8" s="626"/>
      <c r="DB8" s="626"/>
      <c r="DC8" s="626"/>
      <c r="DD8" s="632">
        <v>197839</v>
      </c>
      <c r="DE8" s="624"/>
      <c r="DF8" s="624"/>
      <c r="DG8" s="624"/>
      <c r="DH8" s="624"/>
      <c r="DI8" s="624"/>
      <c r="DJ8" s="624"/>
      <c r="DK8" s="624"/>
      <c r="DL8" s="624"/>
      <c r="DM8" s="624"/>
      <c r="DN8" s="624"/>
      <c r="DO8" s="624"/>
      <c r="DP8" s="625"/>
      <c r="DQ8" s="632">
        <v>7150741</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68640</v>
      </c>
      <c r="S9" s="624"/>
      <c r="T9" s="624"/>
      <c r="U9" s="624"/>
      <c r="V9" s="624"/>
      <c r="W9" s="624"/>
      <c r="X9" s="624"/>
      <c r="Y9" s="625"/>
      <c r="Z9" s="626">
        <v>0.2</v>
      </c>
      <c r="AA9" s="626"/>
      <c r="AB9" s="626"/>
      <c r="AC9" s="626"/>
      <c r="AD9" s="627">
        <v>68640</v>
      </c>
      <c r="AE9" s="627"/>
      <c r="AF9" s="627"/>
      <c r="AG9" s="627"/>
      <c r="AH9" s="627"/>
      <c r="AI9" s="627"/>
      <c r="AJ9" s="627"/>
      <c r="AK9" s="627"/>
      <c r="AL9" s="628">
        <v>0.4</v>
      </c>
      <c r="AM9" s="629"/>
      <c r="AN9" s="629"/>
      <c r="AO9" s="630"/>
      <c r="AP9" s="620" t="s">
        <v>250</v>
      </c>
      <c r="AQ9" s="621"/>
      <c r="AR9" s="621"/>
      <c r="AS9" s="621"/>
      <c r="AT9" s="621"/>
      <c r="AU9" s="621"/>
      <c r="AV9" s="621"/>
      <c r="AW9" s="621"/>
      <c r="AX9" s="621"/>
      <c r="AY9" s="621"/>
      <c r="AZ9" s="621"/>
      <c r="BA9" s="621"/>
      <c r="BB9" s="621"/>
      <c r="BC9" s="621"/>
      <c r="BD9" s="621"/>
      <c r="BE9" s="621"/>
      <c r="BF9" s="622"/>
      <c r="BG9" s="623">
        <v>4930022</v>
      </c>
      <c r="BH9" s="624"/>
      <c r="BI9" s="624"/>
      <c r="BJ9" s="624"/>
      <c r="BK9" s="624"/>
      <c r="BL9" s="624"/>
      <c r="BM9" s="624"/>
      <c r="BN9" s="625"/>
      <c r="BO9" s="626">
        <v>31.6</v>
      </c>
      <c r="BP9" s="626"/>
      <c r="BQ9" s="626"/>
      <c r="BR9" s="626"/>
      <c r="BS9" s="627" t="s">
        <v>241</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4500731</v>
      </c>
      <c r="CS9" s="624"/>
      <c r="CT9" s="624"/>
      <c r="CU9" s="624"/>
      <c r="CV9" s="624"/>
      <c r="CW9" s="624"/>
      <c r="CX9" s="624"/>
      <c r="CY9" s="625"/>
      <c r="CZ9" s="626">
        <v>14.6</v>
      </c>
      <c r="DA9" s="626"/>
      <c r="DB9" s="626"/>
      <c r="DC9" s="626"/>
      <c r="DD9" s="632">
        <v>21775</v>
      </c>
      <c r="DE9" s="624"/>
      <c r="DF9" s="624"/>
      <c r="DG9" s="624"/>
      <c r="DH9" s="624"/>
      <c r="DI9" s="624"/>
      <c r="DJ9" s="624"/>
      <c r="DK9" s="624"/>
      <c r="DL9" s="624"/>
      <c r="DM9" s="624"/>
      <c r="DN9" s="624"/>
      <c r="DO9" s="624"/>
      <c r="DP9" s="625"/>
      <c r="DQ9" s="632">
        <v>3533113</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241</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161487</v>
      </c>
      <c r="BH10" s="624"/>
      <c r="BI10" s="624"/>
      <c r="BJ10" s="624"/>
      <c r="BK10" s="624"/>
      <c r="BL10" s="624"/>
      <c r="BM10" s="624"/>
      <c r="BN10" s="625"/>
      <c r="BO10" s="626">
        <v>1</v>
      </c>
      <c r="BP10" s="626"/>
      <c r="BQ10" s="626"/>
      <c r="BR10" s="626"/>
      <c r="BS10" s="627" t="s">
        <v>241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43474</v>
      </c>
      <c r="CS10" s="624"/>
      <c r="CT10" s="624"/>
      <c r="CU10" s="624"/>
      <c r="CV10" s="624"/>
      <c r="CW10" s="624"/>
      <c r="CX10" s="624"/>
      <c r="CY10" s="625"/>
      <c r="CZ10" s="626">
        <v>0.1</v>
      </c>
      <c r="DA10" s="626"/>
      <c r="DB10" s="626"/>
      <c r="DC10" s="626"/>
      <c r="DD10" s="632" t="s">
        <v>241</v>
      </c>
      <c r="DE10" s="624"/>
      <c r="DF10" s="624"/>
      <c r="DG10" s="624"/>
      <c r="DH10" s="624"/>
      <c r="DI10" s="624"/>
      <c r="DJ10" s="624"/>
      <c r="DK10" s="624"/>
      <c r="DL10" s="624"/>
      <c r="DM10" s="624"/>
      <c r="DN10" s="624"/>
      <c r="DO10" s="624"/>
      <c r="DP10" s="625"/>
      <c r="DQ10" s="632">
        <v>35474</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1913856</v>
      </c>
      <c r="S11" s="624"/>
      <c r="T11" s="624"/>
      <c r="U11" s="624"/>
      <c r="V11" s="624"/>
      <c r="W11" s="624"/>
      <c r="X11" s="624"/>
      <c r="Y11" s="625"/>
      <c r="Z11" s="628">
        <v>5.9</v>
      </c>
      <c r="AA11" s="629"/>
      <c r="AB11" s="629"/>
      <c r="AC11" s="635"/>
      <c r="AD11" s="632">
        <v>1913856</v>
      </c>
      <c r="AE11" s="624"/>
      <c r="AF11" s="624"/>
      <c r="AG11" s="624"/>
      <c r="AH11" s="624"/>
      <c r="AI11" s="624"/>
      <c r="AJ11" s="624"/>
      <c r="AK11" s="625"/>
      <c r="AL11" s="628">
        <v>10.4</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450021</v>
      </c>
      <c r="BH11" s="624"/>
      <c r="BI11" s="624"/>
      <c r="BJ11" s="624"/>
      <c r="BK11" s="624"/>
      <c r="BL11" s="624"/>
      <c r="BM11" s="624"/>
      <c r="BN11" s="625"/>
      <c r="BO11" s="626">
        <v>2.9</v>
      </c>
      <c r="BP11" s="626"/>
      <c r="BQ11" s="626"/>
      <c r="BR11" s="626"/>
      <c r="BS11" s="627" t="s">
        <v>241</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226613</v>
      </c>
      <c r="CS11" s="624"/>
      <c r="CT11" s="624"/>
      <c r="CU11" s="624"/>
      <c r="CV11" s="624"/>
      <c r="CW11" s="624"/>
      <c r="CX11" s="624"/>
      <c r="CY11" s="625"/>
      <c r="CZ11" s="626">
        <v>0.7</v>
      </c>
      <c r="DA11" s="626"/>
      <c r="DB11" s="626"/>
      <c r="DC11" s="626"/>
      <c r="DD11" s="632">
        <v>61653</v>
      </c>
      <c r="DE11" s="624"/>
      <c r="DF11" s="624"/>
      <c r="DG11" s="624"/>
      <c r="DH11" s="624"/>
      <c r="DI11" s="624"/>
      <c r="DJ11" s="624"/>
      <c r="DK11" s="624"/>
      <c r="DL11" s="624"/>
      <c r="DM11" s="624"/>
      <c r="DN11" s="624"/>
      <c r="DO11" s="624"/>
      <c r="DP11" s="625"/>
      <c r="DQ11" s="632">
        <v>144814</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241</v>
      </c>
      <c r="S12" s="624"/>
      <c r="T12" s="624"/>
      <c r="U12" s="624"/>
      <c r="V12" s="624"/>
      <c r="W12" s="624"/>
      <c r="X12" s="624"/>
      <c r="Y12" s="625"/>
      <c r="Z12" s="626" t="s">
        <v>241</v>
      </c>
      <c r="AA12" s="626"/>
      <c r="AB12" s="626"/>
      <c r="AC12" s="626"/>
      <c r="AD12" s="627" t="s">
        <v>241</v>
      </c>
      <c r="AE12" s="627"/>
      <c r="AF12" s="627"/>
      <c r="AG12" s="627"/>
      <c r="AH12" s="627"/>
      <c r="AI12" s="627"/>
      <c r="AJ12" s="627"/>
      <c r="AK12" s="627"/>
      <c r="AL12" s="628" t="s">
        <v>241</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8072499</v>
      </c>
      <c r="BH12" s="624"/>
      <c r="BI12" s="624"/>
      <c r="BJ12" s="624"/>
      <c r="BK12" s="624"/>
      <c r="BL12" s="624"/>
      <c r="BM12" s="624"/>
      <c r="BN12" s="625"/>
      <c r="BO12" s="626">
        <v>51.8</v>
      </c>
      <c r="BP12" s="626"/>
      <c r="BQ12" s="626"/>
      <c r="BR12" s="626"/>
      <c r="BS12" s="627" t="s">
        <v>241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806099</v>
      </c>
      <c r="CS12" s="624"/>
      <c r="CT12" s="624"/>
      <c r="CU12" s="624"/>
      <c r="CV12" s="624"/>
      <c r="CW12" s="624"/>
      <c r="CX12" s="624"/>
      <c r="CY12" s="625"/>
      <c r="CZ12" s="626">
        <v>2.6</v>
      </c>
      <c r="DA12" s="626"/>
      <c r="DB12" s="626"/>
      <c r="DC12" s="626"/>
      <c r="DD12" s="632">
        <v>2047</v>
      </c>
      <c r="DE12" s="624"/>
      <c r="DF12" s="624"/>
      <c r="DG12" s="624"/>
      <c r="DH12" s="624"/>
      <c r="DI12" s="624"/>
      <c r="DJ12" s="624"/>
      <c r="DK12" s="624"/>
      <c r="DL12" s="624"/>
      <c r="DM12" s="624"/>
      <c r="DN12" s="624"/>
      <c r="DO12" s="624"/>
      <c r="DP12" s="625"/>
      <c r="DQ12" s="632">
        <v>384876</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241</v>
      </c>
      <c r="AA13" s="626"/>
      <c r="AB13" s="626"/>
      <c r="AC13" s="626"/>
      <c r="AD13" s="627" t="s">
        <v>241</v>
      </c>
      <c r="AE13" s="627"/>
      <c r="AF13" s="627"/>
      <c r="AG13" s="627"/>
      <c r="AH13" s="627"/>
      <c r="AI13" s="627"/>
      <c r="AJ13" s="627"/>
      <c r="AK13" s="627"/>
      <c r="AL13" s="628" t="s">
        <v>241</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8021921</v>
      </c>
      <c r="BH13" s="624"/>
      <c r="BI13" s="624"/>
      <c r="BJ13" s="624"/>
      <c r="BK13" s="624"/>
      <c r="BL13" s="624"/>
      <c r="BM13" s="624"/>
      <c r="BN13" s="625"/>
      <c r="BO13" s="626">
        <v>51.5</v>
      </c>
      <c r="BP13" s="626"/>
      <c r="BQ13" s="626"/>
      <c r="BR13" s="626"/>
      <c r="BS13" s="627" t="s">
        <v>241</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2428733</v>
      </c>
      <c r="CS13" s="624"/>
      <c r="CT13" s="624"/>
      <c r="CU13" s="624"/>
      <c r="CV13" s="624"/>
      <c r="CW13" s="624"/>
      <c r="CX13" s="624"/>
      <c r="CY13" s="625"/>
      <c r="CZ13" s="626">
        <v>7.9</v>
      </c>
      <c r="DA13" s="626"/>
      <c r="DB13" s="626"/>
      <c r="DC13" s="626"/>
      <c r="DD13" s="632">
        <v>1045623</v>
      </c>
      <c r="DE13" s="624"/>
      <c r="DF13" s="624"/>
      <c r="DG13" s="624"/>
      <c r="DH13" s="624"/>
      <c r="DI13" s="624"/>
      <c r="DJ13" s="624"/>
      <c r="DK13" s="624"/>
      <c r="DL13" s="624"/>
      <c r="DM13" s="624"/>
      <c r="DN13" s="624"/>
      <c r="DO13" s="624"/>
      <c r="DP13" s="625"/>
      <c r="DQ13" s="632">
        <v>1818389</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240596</v>
      </c>
      <c r="BH14" s="624"/>
      <c r="BI14" s="624"/>
      <c r="BJ14" s="624"/>
      <c r="BK14" s="624"/>
      <c r="BL14" s="624"/>
      <c r="BM14" s="624"/>
      <c r="BN14" s="625"/>
      <c r="BO14" s="626">
        <v>1.5</v>
      </c>
      <c r="BP14" s="626"/>
      <c r="BQ14" s="626"/>
      <c r="BR14" s="626"/>
      <c r="BS14" s="627" t="s">
        <v>241</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956624</v>
      </c>
      <c r="CS14" s="624"/>
      <c r="CT14" s="624"/>
      <c r="CU14" s="624"/>
      <c r="CV14" s="624"/>
      <c r="CW14" s="624"/>
      <c r="CX14" s="624"/>
      <c r="CY14" s="625"/>
      <c r="CZ14" s="626">
        <v>3.1</v>
      </c>
      <c r="DA14" s="626"/>
      <c r="DB14" s="626"/>
      <c r="DC14" s="626"/>
      <c r="DD14" s="632">
        <v>49587</v>
      </c>
      <c r="DE14" s="624"/>
      <c r="DF14" s="624"/>
      <c r="DG14" s="624"/>
      <c r="DH14" s="624"/>
      <c r="DI14" s="624"/>
      <c r="DJ14" s="624"/>
      <c r="DK14" s="624"/>
      <c r="DL14" s="624"/>
      <c r="DM14" s="624"/>
      <c r="DN14" s="624"/>
      <c r="DO14" s="624"/>
      <c r="DP14" s="625"/>
      <c r="DQ14" s="632">
        <v>927759</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241</v>
      </c>
      <c r="AA15" s="626"/>
      <c r="AB15" s="626"/>
      <c r="AC15" s="626"/>
      <c r="AD15" s="627" t="s">
        <v>241</v>
      </c>
      <c r="AE15" s="627"/>
      <c r="AF15" s="627"/>
      <c r="AG15" s="627"/>
      <c r="AH15" s="627"/>
      <c r="AI15" s="627"/>
      <c r="AJ15" s="627"/>
      <c r="AK15" s="627"/>
      <c r="AL15" s="628" t="s">
        <v>142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454981</v>
      </c>
      <c r="BH15" s="624"/>
      <c r="BI15" s="624"/>
      <c r="BJ15" s="624"/>
      <c r="BK15" s="624"/>
      <c r="BL15" s="624"/>
      <c r="BM15" s="624"/>
      <c r="BN15" s="625"/>
      <c r="BO15" s="626">
        <v>2.9</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3239811</v>
      </c>
      <c r="CS15" s="624"/>
      <c r="CT15" s="624"/>
      <c r="CU15" s="624"/>
      <c r="CV15" s="624"/>
      <c r="CW15" s="624"/>
      <c r="CX15" s="624"/>
      <c r="CY15" s="625"/>
      <c r="CZ15" s="626">
        <v>10.5</v>
      </c>
      <c r="DA15" s="626"/>
      <c r="DB15" s="626"/>
      <c r="DC15" s="626"/>
      <c r="DD15" s="632">
        <v>513540</v>
      </c>
      <c r="DE15" s="624"/>
      <c r="DF15" s="624"/>
      <c r="DG15" s="624"/>
      <c r="DH15" s="624"/>
      <c r="DI15" s="624"/>
      <c r="DJ15" s="624"/>
      <c r="DK15" s="624"/>
      <c r="DL15" s="624"/>
      <c r="DM15" s="624"/>
      <c r="DN15" s="624"/>
      <c r="DO15" s="624"/>
      <c r="DP15" s="625"/>
      <c r="DQ15" s="632">
        <v>2052453</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54492</v>
      </c>
      <c r="S16" s="624"/>
      <c r="T16" s="624"/>
      <c r="U16" s="624"/>
      <c r="V16" s="624"/>
      <c r="W16" s="624"/>
      <c r="X16" s="624"/>
      <c r="Y16" s="625"/>
      <c r="Z16" s="626">
        <v>0.2</v>
      </c>
      <c r="AA16" s="626"/>
      <c r="AB16" s="626"/>
      <c r="AC16" s="626"/>
      <c r="AD16" s="627">
        <v>54492</v>
      </c>
      <c r="AE16" s="627"/>
      <c r="AF16" s="627"/>
      <c r="AG16" s="627"/>
      <c r="AH16" s="627"/>
      <c r="AI16" s="627"/>
      <c r="AJ16" s="627"/>
      <c r="AK16" s="627"/>
      <c r="AL16" s="628">
        <v>0.3</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241</v>
      </c>
      <c r="BP16" s="626"/>
      <c r="BQ16" s="626"/>
      <c r="BR16" s="626"/>
      <c r="BS16" s="627" t="s">
        <v>241</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12076</v>
      </c>
      <c r="CS16" s="624"/>
      <c r="CT16" s="624"/>
      <c r="CU16" s="624"/>
      <c r="CV16" s="624"/>
      <c r="CW16" s="624"/>
      <c r="CX16" s="624"/>
      <c r="CY16" s="625"/>
      <c r="CZ16" s="626">
        <v>0</v>
      </c>
      <c r="DA16" s="626"/>
      <c r="DB16" s="626"/>
      <c r="DC16" s="626"/>
      <c r="DD16" s="632" t="s">
        <v>241</v>
      </c>
      <c r="DE16" s="624"/>
      <c r="DF16" s="624"/>
      <c r="DG16" s="624"/>
      <c r="DH16" s="624"/>
      <c r="DI16" s="624"/>
      <c r="DJ16" s="624"/>
      <c r="DK16" s="624"/>
      <c r="DL16" s="624"/>
      <c r="DM16" s="624"/>
      <c r="DN16" s="624"/>
      <c r="DO16" s="624"/>
      <c r="DP16" s="625"/>
      <c r="DQ16" s="632">
        <v>12076</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148233</v>
      </c>
      <c r="S17" s="624"/>
      <c r="T17" s="624"/>
      <c r="U17" s="624"/>
      <c r="V17" s="624"/>
      <c r="W17" s="624"/>
      <c r="X17" s="624"/>
      <c r="Y17" s="625"/>
      <c r="Z17" s="626">
        <v>0.5</v>
      </c>
      <c r="AA17" s="626"/>
      <c r="AB17" s="626"/>
      <c r="AC17" s="626"/>
      <c r="AD17" s="627">
        <v>148233</v>
      </c>
      <c r="AE17" s="627"/>
      <c r="AF17" s="627"/>
      <c r="AG17" s="627"/>
      <c r="AH17" s="627"/>
      <c r="AI17" s="627"/>
      <c r="AJ17" s="627"/>
      <c r="AK17" s="627"/>
      <c r="AL17" s="628">
        <v>0.8</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241</v>
      </c>
      <c r="BP17" s="626"/>
      <c r="BQ17" s="626"/>
      <c r="BR17" s="626"/>
      <c r="BS17" s="627" t="s">
        <v>241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1833638</v>
      </c>
      <c r="CS17" s="624"/>
      <c r="CT17" s="624"/>
      <c r="CU17" s="624"/>
      <c r="CV17" s="624"/>
      <c r="CW17" s="624"/>
      <c r="CX17" s="624"/>
      <c r="CY17" s="625"/>
      <c r="CZ17" s="626">
        <v>6</v>
      </c>
      <c r="DA17" s="626"/>
      <c r="DB17" s="626"/>
      <c r="DC17" s="626"/>
      <c r="DD17" s="632" t="s">
        <v>241</v>
      </c>
      <c r="DE17" s="624"/>
      <c r="DF17" s="624"/>
      <c r="DG17" s="624"/>
      <c r="DH17" s="624"/>
      <c r="DI17" s="624"/>
      <c r="DJ17" s="624"/>
      <c r="DK17" s="624"/>
      <c r="DL17" s="624"/>
      <c r="DM17" s="624"/>
      <c r="DN17" s="624"/>
      <c r="DO17" s="624"/>
      <c r="DP17" s="625"/>
      <c r="DQ17" s="632">
        <v>1829367</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128156</v>
      </c>
      <c r="S18" s="624"/>
      <c r="T18" s="624"/>
      <c r="U18" s="624"/>
      <c r="V18" s="624"/>
      <c r="W18" s="624"/>
      <c r="X18" s="624"/>
      <c r="Y18" s="625"/>
      <c r="Z18" s="626">
        <v>0.4</v>
      </c>
      <c r="AA18" s="626"/>
      <c r="AB18" s="626"/>
      <c r="AC18" s="626"/>
      <c r="AD18" s="627">
        <v>128156</v>
      </c>
      <c r="AE18" s="627"/>
      <c r="AF18" s="627"/>
      <c r="AG18" s="627"/>
      <c r="AH18" s="627"/>
      <c r="AI18" s="627"/>
      <c r="AJ18" s="627"/>
      <c r="AK18" s="627"/>
      <c r="AL18" s="628">
        <v>0.7</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241</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241</v>
      </c>
      <c r="DA18" s="626"/>
      <c r="DB18" s="626"/>
      <c r="DC18" s="626"/>
      <c r="DD18" s="632" t="s">
        <v>142</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127589</v>
      </c>
      <c r="S19" s="624"/>
      <c r="T19" s="624"/>
      <c r="U19" s="624"/>
      <c r="V19" s="624"/>
      <c r="W19" s="624"/>
      <c r="X19" s="624"/>
      <c r="Y19" s="625"/>
      <c r="Z19" s="626">
        <v>0.4</v>
      </c>
      <c r="AA19" s="626"/>
      <c r="AB19" s="626"/>
      <c r="AC19" s="626"/>
      <c r="AD19" s="627">
        <v>127589</v>
      </c>
      <c r="AE19" s="627"/>
      <c r="AF19" s="627"/>
      <c r="AG19" s="627"/>
      <c r="AH19" s="627"/>
      <c r="AI19" s="627"/>
      <c r="AJ19" s="627"/>
      <c r="AK19" s="627"/>
      <c r="AL19" s="628">
        <v>0.7</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1109463</v>
      </c>
      <c r="BH19" s="624"/>
      <c r="BI19" s="624"/>
      <c r="BJ19" s="624"/>
      <c r="BK19" s="624"/>
      <c r="BL19" s="624"/>
      <c r="BM19" s="624"/>
      <c r="BN19" s="625"/>
      <c r="BO19" s="626">
        <v>7.1</v>
      </c>
      <c r="BP19" s="626"/>
      <c r="BQ19" s="626"/>
      <c r="BR19" s="626"/>
      <c r="BS19" s="627" t="s">
        <v>241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142</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567</v>
      </c>
      <c r="S20" s="624"/>
      <c r="T20" s="624"/>
      <c r="U20" s="624"/>
      <c r="V20" s="624"/>
      <c r="W20" s="624"/>
      <c r="X20" s="624"/>
      <c r="Y20" s="625"/>
      <c r="Z20" s="626">
        <v>0</v>
      </c>
      <c r="AA20" s="626"/>
      <c r="AB20" s="626"/>
      <c r="AC20" s="626"/>
      <c r="AD20" s="627">
        <v>567</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1109463</v>
      </c>
      <c r="BH20" s="624"/>
      <c r="BI20" s="624"/>
      <c r="BJ20" s="624"/>
      <c r="BK20" s="624"/>
      <c r="BL20" s="624"/>
      <c r="BM20" s="624"/>
      <c r="BN20" s="625"/>
      <c r="BO20" s="626">
        <v>7.1</v>
      </c>
      <c r="BP20" s="626"/>
      <c r="BQ20" s="626"/>
      <c r="BR20" s="626"/>
      <c r="BS20" s="627" t="s">
        <v>241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30791481</v>
      </c>
      <c r="CS20" s="624"/>
      <c r="CT20" s="624"/>
      <c r="CU20" s="624"/>
      <c r="CV20" s="624"/>
      <c r="CW20" s="624"/>
      <c r="CX20" s="624"/>
      <c r="CY20" s="625"/>
      <c r="CZ20" s="626">
        <v>100</v>
      </c>
      <c r="DA20" s="626"/>
      <c r="DB20" s="626"/>
      <c r="DC20" s="626"/>
      <c r="DD20" s="632">
        <v>1916639</v>
      </c>
      <c r="DE20" s="624"/>
      <c r="DF20" s="624"/>
      <c r="DG20" s="624"/>
      <c r="DH20" s="624"/>
      <c r="DI20" s="624"/>
      <c r="DJ20" s="624"/>
      <c r="DK20" s="624"/>
      <c r="DL20" s="624"/>
      <c r="DM20" s="624"/>
      <c r="DN20" s="624"/>
      <c r="DO20" s="624"/>
      <c r="DP20" s="625"/>
      <c r="DQ20" s="632">
        <v>20430820</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1135662</v>
      </c>
      <c r="S21" s="624"/>
      <c r="T21" s="624"/>
      <c r="U21" s="624"/>
      <c r="V21" s="624"/>
      <c r="W21" s="624"/>
      <c r="X21" s="624"/>
      <c r="Y21" s="625"/>
      <c r="Z21" s="626">
        <v>3.5</v>
      </c>
      <c r="AA21" s="626"/>
      <c r="AB21" s="626"/>
      <c r="AC21" s="626"/>
      <c r="AD21" s="627">
        <v>1018670</v>
      </c>
      <c r="AE21" s="627"/>
      <c r="AF21" s="627"/>
      <c r="AG21" s="627"/>
      <c r="AH21" s="627"/>
      <c r="AI21" s="627"/>
      <c r="AJ21" s="627"/>
      <c r="AK21" s="627"/>
      <c r="AL21" s="628">
        <v>5.5</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241</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1018670</v>
      </c>
      <c r="S22" s="624"/>
      <c r="T22" s="624"/>
      <c r="U22" s="624"/>
      <c r="V22" s="624"/>
      <c r="W22" s="624"/>
      <c r="X22" s="624"/>
      <c r="Y22" s="625"/>
      <c r="Z22" s="626">
        <v>3.1</v>
      </c>
      <c r="AA22" s="626"/>
      <c r="AB22" s="626"/>
      <c r="AC22" s="626"/>
      <c r="AD22" s="627">
        <v>1018670</v>
      </c>
      <c r="AE22" s="627"/>
      <c r="AF22" s="627"/>
      <c r="AG22" s="627"/>
      <c r="AH22" s="627"/>
      <c r="AI22" s="627"/>
      <c r="AJ22" s="627"/>
      <c r="AK22" s="627"/>
      <c r="AL22" s="628">
        <v>5.5</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142</v>
      </c>
      <c r="BP22" s="626"/>
      <c r="BQ22" s="626"/>
      <c r="BR22" s="626"/>
      <c r="BS22" s="627" t="s">
        <v>241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116992</v>
      </c>
      <c r="S23" s="624"/>
      <c r="T23" s="624"/>
      <c r="U23" s="624"/>
      <c r="V23" s="624"/>
      <c r="W23" s="624"/>
      <c r="X23" s="624"/>
      <c r="Y23" s="625"/>
      <c r="Z23" s="626">
        <v>0.4</v>
      </c>
      <c r="AA23" s="626"/>
      <c r="AB23" s="626"/>
      <c r="AC23" s="626"/>
      <c r="AD23" s="627" t="s">
        <v>241</v>
      </c>
      <c r="AE23" s="627"/>
      <c r="AF23" s="627"/>
      <c r="AG23" s="627"/>
      <c r="AH23" s="627"/>
      <c r="AI23" s="627"/>
      <c r="AJ23" s="627"/>
      <c r="AK23" s="627"/>
      <c r="AL23" s="628" t="s">
        <v>142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1109463</v>
      </c>
      <c r="BH23" s="624"/>
      <c r="BI23" s="624"/>
      <c r="BJ23" s="624"/>
      <c r="BK23" s="624"/>
      <c r="BL23" s="624"/>
      <c r="BM23" s="624"/>
      <c r="BN23" s="625"/>
      <c r="BO23" s="626">
        <v>7.1</v>
      </c>
      <c r="BP23" s="626"/>
      <c r="BQ23" s="626"/>
      <c r="BR23" s="626"/>
      <c r="BS23" s="627" t="s">
        <v>241</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26" t="s">
        <v>189</v>
      </c>
      <c r="AA24" s="626"/>
      <c r="AB24" s="626"/>
      <c r="AC24" s="626"/>
      <c r="AD24" s="627" t="s">
        <v>241</v>
      </c>
      <c r="AE24" s="627"/>
      <c r="AF24" s="627"/>
      <c r="AG24" s="627"/>
      <c r="AH24" s="627"/>
      <c r="AI24" s="627"/>
      <c r="AJ24" s="627"/>
      <c r="AK24" s="627"/>
      <c r="AL24" s="628" t="s">
        <v>241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241</v>
      </c>
      <c r="BP24" s="626"/>
      <c r="BQ24" s="626"/>
      <c r="BR24" s="626"/>
      <c r="BS24" s="627" t="s">
        <v>241</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15024592</v>
      </c>
      <c r="CS24" s="613"/>
      <c r="CT24" s="613"/>
      <c r="CU24" s="613"/>
      <c r="CV24" s="613"/>
      <c r="CW24" s="613"/>
      <c r="CX24" s="613"/>
      <c r="CY24" s="614"/>
      <c r="CZ24" s="617">
        <v>48.8</v>
      </c>
      <c r="DA24" s="618"/>
      <c r="DB24" s="618"/>
      <c r="DC24" s="634"/>
      <c r="DD24" s="657">
        <v>9528543</v>
      </c>
      <c r="DE24" s="613"/>
      <c r="DF24" s="613"/>
      <c r="DG24" s="613"/>
      <c r="DH24" s="613"/>
      <c r="DI24" s="613"/>
      <c r="DJ24" s="613"/>
      <c r="DK24" s="614"/>
      <c r="DL24" s="657">
        <v>9203150</v>
      </c>
      <c r="DM24" s="613"/>
      <c r="DN24" s="613"/>
      <c r="DO24" s="613"/>
      <c r="DP24" s="613"/>
      <c r="DQ24" s="613"/>
      <c r="DR24" s="613"/>
      <c r="DS24" s="613"/>
      <c r="DT24" s="613"/>
      <c r="DU24" s="613"/>
      <c r="DV24" s="614"/>
      <c r="DW24" s="617">
        <v>49.3</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19444278</v>
      </c>
      <c r="S25" s="624"/>
      <c r="T25" s="624"/>
      <c r="U25" s="624"/>
      <c r="V25" s="624"/>
      <c r="W25" s="624"/>
      <c r="X25" s="624"/>
      <c r="Y25" s="625"/>
      <c r="Z25" s="626">
        <v>60</v>
      </c>
      <c r="AA25" s="626"/>
      <c r="AB25" s="626"/>
      <c r="AC25" s="626"/>
      <c r="AD25" s="627">
        <v>18217823</v>
      </c>
      <c r="AE25" s="627"/>
      <c r="AF25" s="627"/>
      <c r="AG25" s="627"/>
      <c r="AH25" s="627"/>
      <c r="AI25" s="627"/>
      <c r="AJ25" s="627"/>
      <c r="AK25" s="627"/>
      <c r="AL25" s="628">
        <v>99</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142</v>
      </c>
      <c r="BP25" s="626"/>
      <c r="BQ25" s="626"/>
      <c r="BR25" s="626"/>
      <c r="BS25" s="627" t="s">
        <v>241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5871728</v>
      </c>
      <c r="CS25" s="653"/>
      <c r="CT25" s="653"/>
      <c r="CU25" s="653"/>
      <c r="CV25" s="653"/>
      <c r="CW25" s="653"/>
      <c r="CX25" s="653"/>
      <c r="CY25" s="654"/>
      <c r="CZ25" s="628">
        <v>19.100000000000001</v>
      </c>
      <c r="DA25" s="655"/>
      <c r="DB25" s="655"/>
      <c r="DC25" s="658"/>
      <c r="DD25" s="632">
        <v>5278930</v>
      </c>
      <c r="DE25" s="653"/>
      <c r="DF25" s="653"/>
      <c r="DG25" s="653"/>
      <c r="DH25" s="653"/>
      <c r="DI25" s="653"/>
      <c r="DJ25" s="653"/>
      <c r="DK25" s="654"/>
      <c r="DL25" s="632">
        <v>5210087</v>
      </c>
      <c r="DM25" s="653"/>
      <c r="DN25" s="653"/>
      <c r="DO25" s="653"/>
      <c r="DP25" s="653"/>
      <c r="DQ25" s="653"/>
      <c r="DR25" s="653"/>
      <c r="DS25" s="653"/>
      <c r="DT25" s="653"/>
      <c r="DU25" s="653"/>
      <c r="DV25" s="654"/>
      <c r="DW25" s="628">
        <v>27.9</v>
      </c>
      <c r="DX25" s="655"/>
      <c r="DY25" s="655"/>
      <c r="DZ25" s="655"/>
      <c r="EA25" s="655"/>
      <c r="EB25" s="655"/>
      <c r="EC25" s="656"/>
    </row>
    <row r="26" spans="2:133" ht="11.25" customHeight="1" x14ac:dyDescent="0.15">
      <c r="B26" s="620" t="s">
        <v>303</v>
      </c>
      <c r="C26" s="621"/>
      <c r="D26" s="621"/>
      <c r="E26" s="621"/>
      <c r="F26" s="621"/>
      <c r="G26" s="621"/>
      <c r="H26" s="621"/>
      <c r="I26" s="621"/>
      <c r="J26" s="621"/>
      <c r="K26" s="621"/>
      <c r="L26" s="621"/>
      <c r="M26" s="621"/>
      <c r="N26" s="621"/>
      <c r="O26" s="621"/>
      <c r="P26" s="621"/>
      <c r="Q26" s="622"/>
      <c r="R26" s="623">
        <v>9761</v>
      </c>
      <c r="S26" s="624"/>
      <c r="T26" s="624"/>
      <c r="U26" s="624"/>
      <c r="V26" s="624"/>
      <c r="W26" s="624"/>
      <c r="X26" s="624"/>
      <c r="Y26" s="625"/>
      <c r="Z26" s="626">
        <v>0</v>
      </c>
      <c r="AA26" s="626"/>
      <c r="AB26" s="626"/>
      <c r="AC26" s="626"/>
      <c r="AD26" s="627">
        <v>9761</v>
      </c>
      <c r="AE26" s="627"/>
      <c r="AF26" s="627"/>
      <c r="AG26" s="627"/>
      <c r="AH26" s="627"/>
      <c r="AI26" s="627"/>
      <c r="AJ26" s="627"/>
      <c r="AK26" s="627"/>
      <c r="AL26" s="628">
        <v>0.1</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241</v>
      </c>
      <c r="BP26" s="626"/>
      <c r="BQ26" s="626"/>
      <c r="BR26" s="626"/>
      <c r="BS26" s="627" t="s">
        <v>142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3551247</v>
      </c>
      <c r="CS26" s="624"/>
      <c r="CT26" s="624"/>
      <c r="CU26" s="624"/>
      <c r="CV26" s="624"/>
      <c r="CW26" s="624"/>
      <c r="CX26" s="624"/>
      <c r="CY26" s="625"/>
      <c r="CZ26" s="628">
        <v>11.5</v>
      </c>
      <c r="DA26" s="655"/>
      <c r="DB26" s="655"/>
      <c r="DC26" s="658"/>
      <c r="DD26" s="632">
        <v>3143910</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5"/>
      <c r="DY26" s="655"/>
      <c r="DZ26" s="655"/>
      <c r="EA26" s="655"/>
      <c r="EB26" s="655"/>
      <c r="EC26" s="656"/>
    </row>
    <row r="27" spans="2:133" ht="11.25" customHeight="1" x14ac:dyDescent="0.15">
      <c r="B27" s="620" t="s">
        <v>306</v>
      </c>
      <c r="C27" s="621"/>
      <c r="D27" s="621"/>
      <c r="E27" s="621"/>
      <c r="F27" s="621"/>
      <c r="G27" s="621"/>
      <c r="H27" s="621"/>
      <c r="I27" s="621"/>
      <c r="J27" s="621"/>
      <c r="K27" s="621"/>
      <c r="L27" s="621"/>
      <c r="M27" s="621"/>
      <c r="N27" s="621"/>
      <c r="O27" s="621"/>
      <c r="P27" s="621"/>
      <c r="Q27" s="622"/>
      <c r="R27" s="623">
        <v>316871</v>
      </c>
      <c r="S27" s="624"/>
      <c r="T27" s="624"/>
      <c r="U27" s="624"/>
      <c r="V27" s="624"/>
      <c r="W27" s="624"/>
      <c r="X27" s="624"/>
      <c r="Y27" s="625"/>
      <c r="Z27" s="626">
        <v>1</v>
      </c>
      <c r="AA27" s="626"/>
      <c r="AB27" s="626"/>
      <c r="AC27" s="626"/>
      <c r="AD27" s="627" t="s">
        <v>241</v>
      </c>
      <c r="AE27" s="627"/>
      <c r="AF27" s="627"/>
      <c r="AG27" s="627"/>
      <c r="AH27" s="627"/>
      <c r="AI27" s="627"/>
      <c r="AJ27" s="627"/>
      <c r="AK27" s="627"/>
      <c r="AL27" s="628" t="s">
        <v>189</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15577678</v>
      </c>
      <c r="BH27" s="624"/>
      <c r="BI27" s="624"/>
      <c r="BJ27" s="624"/>
      <c r="BK27" s="624"/>
      <c r="BL27" s="624"/>
      <c r="BM27" s="624"/>
      <c r="BN27" s="625"/>
      <c r="BO27" s="626">
        <v>100</v>
      </c>
      <c r="BP27" s="626"/>
      <c r="BQ27" s="626"/>
      <c r="BR27" s="626"/>
      <c r="BS27" s="627" t="s">
        <v>241</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7319226</v>
      </c>
      <c r="CS27" s="653"/>
      <c r="CT27" s="653"/>
      <c r="CU27" s="653"/>
      <c r="CV27" s="653"/>
      <c r="CW27" s="653"/>
      <c r="CX27" s="653"/>
      <c r="CY27" s="654"/>
      <c r="CZ27" s="628">
        <v>23.8</v>
      </c>
      <c r="DA27" s="655"/>
      <c r="DB27" s="655"/>
      <c r="DC27" s="658"/>
      <c r="DD27" s="632">
        <v>2420246</v>
      </c>
      <c r="DE27" s="653"/>
      <c r="DF27" s="653"/>
      <c r="DG27" s="653"/>
      <c r="DH27" s="653"/>
      <c r="DI27" s="653"/>
      <c r="DJ27" s="653"/>
      <c r="DK27" s="654"/>
      <c r="DL27" s="632">
        <v>2163696</v>
      </c>
      <c r="DM27" s="653"/>
      <c r="DN27" s="653"/>
      <c r="DO27" s="653"/>
      <c r="DP27" s="653"/>
      <c r="DQ27" s="653"/>
      <c r="DR27" s="653"/>
      <c r="DS27" s="653"/>
      <c r="DT27" s="653"/>
      <c r="DU27" s="653"/>
      <c r="DV27" s="654"/>
      <c r="DW27" s="628">
        <v>11.6</v>
      </c>
      <c r="DX27" s="655"/>
      <c r="DY27" s="655"/>
      <c r="DZ27" s="655"/>
      <c r="EA27" s="655"/>
      <c r="EB27" s="655"/>
      <c r="EC27" s="656"/>
    </row>
    <row r="28" spans="2:133" ht="11.25" customHeight="1" x14ac:dyDescent="0.15">
      <c r="B28" s="620" t="s">
        <v>309</v>
      </c>
      <c r="C28" s="621"/>
      <c r="D28" s="621"/>
      <c r="E28" s="621"/>
      <c r="F28" s="621"/>
      <c r="G28" s="621"/>
      <c r="H28" s="621"/>
      <c r="I28" s="621"/>
      <c r="J28" s="621"/>
      <c r="K28" s="621"/>
      <c r="L28" s="621"/>
      <c r="M28" s="621"/>
      <c r="N28" s="621"/>
      <c r="O28" s="621"/>
      <c r="P28" s="621"/>
      <c r="Q28" s="622"/>
      <c r="R28" s="623">
        <v>387153</v>
      </c>
      <c r="S28" s="624"/>
      <c r="T28" s="624"/>
      <c r="U28" s="624"/>
      <c r="V28" s="624"/>
      <c r="W28" s="624"/>
      <c r="X28" s="624"/>
      <c r="Y28" s="625"/>
      <c r="Z28" s="626">
        <v>1.2</v>
      </c>
      <c r="AA28" s="626"/>
      <c r="AB28" s="626"/>
      <c r="AC28" s="626"/>
      <c r="AD28" s="627">
        <v>71674</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1833638</v>
      </c>
      <c r="CS28" s="624"/>
      <c r="CT28" s="624"/>
      <c r="CU28" s="624"/>
      <c r="CV28" s="624"/>
      <c r="CW28" s="624"/>
      <c r="CX28" s="624"/>
      <c r="CY28" s="625"/>
      <c r="CZ28" s="628">
        <v>6</v>
      </c>
      <c r="DA28" s="655"/>
      <c r="DB28" s="655"/>
      <c r="DC28" s="658"/>
      <c r="DD28" s="632">
        <v>1829367</v>
      </c>
      <c r="DE28" s="624"/>
      <c r="DF28" s="624"/>
      <c r="DG28" s="624"/>
      <c r="DH28" s="624"/>
      <c r="DI28" s="624"/>
      <c r="DJ28" s="624"/>
      <c r="DK28" s="625"/>
      <c r="DL28" s="632">
        <v>1829367</v>
      </c>
      <c r="DM28" s="624"/>
      <c r="DN28" s="624"/>
      <c r="DO28" s="624"/>
      <c r="DP28" s="624"/>
      <c r="DQ28" s="624"/>
      <c r="DR28" s="624"/>
      <c r="DS28" s="624"/>
      <c r="DT28" s="624"/>
      <c r="DU28" s="624"/>
      <c r="DV28" s="625"/>
      <c r="DW28" s="628">
        <v>9.8000000000000007</v>
      </c>
      <c r="DX28" s="655"/>
      <c r="DY28" s="655"/>
      <c r="DZ28" s="655"/>
      <c r="EA28" s="655"/>
      <c r="EB28" s="655"/>
      <c r="EC28" s="656"/>
    </row>
    <row r="29" spans="2:133" ht="11.25" customHeight="1" x14ac:dyDescent="0.15">
      <c r="B29" s="620" t="s">
        <v>311</v>
      </c>
      <c r="C29" s="621"/>
      <c r="D29" s="621"/>
      <c r="E29" s="621"/>
      <c r="F29" s="621"/>
      <c r="G29" s="621"/>
      <c r="H29" s="621"/>
      <c r="I29" s="621"/>
      <c r="J29" s="621"/>
      <c r="K29" s="621"/>
      <c r="L29" s="621"/>
      <c r="M29" s="621"/>
      <c r="N29" s="621"/>
      <c r="O29" s="621"/>
      <c r="P29" s="621"/>
      <c r="Q29" s="622"/>
      <c r="R29" s="623">
        <v>337485</v>
      </c>
      <c r="S29" s="624"/>
      <c r="T29" s="624"/>
      <c r="U29" s="624"/>
      <c r="V29" s="624"/>
      <c r="W29" s="624"/>
      <c r="X29" s="624"/>
      <c r="Y29" s="625"/>
      <c r="Z29" s="626">
        <v>1</v>
      </c>
      <c r="AA29" s="626"/>
      <c r="AB29" s="626"/>
      <c r="AC29" s="626"/>
      <c r="AD29" s="627" t="s">
        <v>241</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1833638</v>
      </c>
      <c r="CS29" s="653"/>
      <c r="CT29" s="653"/>
      <c r="CU29" s="653"/>
      <c r="CV29" s="653"/>
      <c r="CW29" s="653"/>
      <c r="CX29" s="653"/>
      <c r="CY29" s="654"/>
      <c r="CZ29" s="628">
        <v>6</v>
      </c>
      <c r="DA29" s="655"/>
      <c r="DB29" s="655"/>
      <c r="DC29" s="658"/>
      <c r="DD29" s="632">
        <v>1829367</v>
      </c>
      <c r="DE29" s="653"/>
      <c r="DF29" s="653"/>
      <c r="DG29" s="653"/>
      <c r="DH29" s="653"/>
      <c r="DI29" s="653"/>
      <c r="DJ29" s="653"/>
      <c r="DK29" s="654"/>
      <c r="DL29" s="632">
        <v>1829367</v>
      </c>
      <c r="DM29" s="653"/>
      <c r="DN29" s="653"/>
      <c r="DO29" s="653"/>
      <c r="DP29" s="653"/>
      <c r="DQ29" s="653"/>
      <c r="DR29" s="653"/>
      <c r="DS29" s="653"/>
      <c r="DT29" s="653"/>
      <c r="DU29" s="653"/>
      <c r="DV29" s="654"/>
      <c r="DW29" s="628">
        <v>9.8000000000000007</v>
      </c>
      <c r="DX29" s="655"/>
      <c r="DY29" s="655"/>
      <c r="DZ29" s="655"/>
      <c r="EA29" s="655"/>
      <c r="EB29" s="655"/>
      <c r="EC29" s="656"/>
    </row>
    <row r="30" spans="2:133" ht="11.25" customHeight="1" x14ac:dyDescent="0.15">
      <c r="B30" s="620" t="s">
        <v>314</v>
      </c>
      <c r="C30" s="621"/>
      <c r="D30" s="621"/>
      <c r="E30" s="621"/>
      <c r="F30" s="621"/>
      <c r="G30" s="621"/>
      <c r="H30" s="621"/>
      <c r="I30" s="621"/>
      <c r="J30" s="621"/>
      <c r="K30" s="621"/>
      <c r="L30" s="621"/>
      <c r="M30" s="621"/>
      <c r="N30" s="621"/>
      <c r="O30" s="621"/>
      <c r="P30" s="621"/>
      <c r="Q30" s="622"/>
      <c r="R30" s="623">
        <v>5173511</v>
      </c>
      <c r="S30" s="624"/>
      <c r="T30" s="624"/>
      <c r="U30" s="624"/>
      <c r="V30" s="624"/>
      <c r="W30" s="624"/>
      <c r="X30" s="624"/>
      <c r="Y30" s="625"/>
      <c r="Z30" s="626">
        <v>16</v>
      </c>
      <c r="AA30" s="626"/>
      <c r="AB30" s="626"/>
      <c r="AC30" s="626"/>
      <c r="AD30" s="627" t="s">
        <v>142</v>
      </c>
      <c r="AE30" s="627"/>
      <c r="AF30" s="627"/>
      <c r="AG30" s="627"/>
      <c r="AH30" s="627"/>
      <c r="AI30" s="627"/>
      <c r="AJ30" s="627"/>
      <c r="AK30" s="627"/>
      <c r="AL30" s="628" t="s">
        <v>241</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1782890</v>
      </c>
      <c r="CS30" s="624"/>
      <c r="CT30" s="624"/>
      <c r="CU30" s="624"/>
      <c r="CV30" s="624"/>
      <c r="CW30" s="624"/>
      <c r="CX30" s="624"/>
      <c r="CY30" s="625"/>
      <c r="CZ30" s="628">
        <v>5.8</v>
      </c>
      <c r="DA30" s="655"/>
      <c r="DB30" s="655"/>
      <c r="DC30" s="658"/>
      <c r="DD30" s="632">
        <v>1778730</v>
      </c>
      <c r="DE30" s="624"/>
      <c r="DF30" s="624"/>
      <c r="DG30" s="624"/>
      <c r="DH30" s="624"/>
      <c r="DI30" s="624"/>
      <c r="DJ30" s="624"/>
      <c r="DK30" s="625"/>
      <c r="DL30" s="632">
        <v>1778730</v>
      </c>
      <c r="DM30" s="624"/>
      <c r="DN30" s="624"/>
      <c r="DO30" s="624"/>
      <c r="DP30" s="624"/>
      <c r="DQ30" s="624"/>
      <c r="DR30" s="624"/>
      <c r="DS30" s="624"/>
      <c r="DT30" s="624"/>
      <c r="DU30" s="624"/>
      <c r="DV30" s="625"/>
      <c r="DW30" s="628">
        <v>9.5</v>
      </c>
      <c r="DX30" s="655"/>
      <c r="DY30" s="655"/>
      <c r="DZ30" s="655"/>
      <c r="EA30" s="655"/>
      <c r="EB30" s="655"/>
      <c r="EC30" s="656"/>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142</v>
      </c>
      <c r="S31" s="624"/>
      <c r="T31" s="624"/>
      <c r="U31" s="624"/>
      <c r="V31" s="624"/>
      <c r="W31" s="624"/>
      <c r="X31" s="624"/>
      <c r="Y31" s="625"/>
      <c r="Z31" s="626" t="s">
        <v>241</v>
      </c>
      <c r="AA31" s="626"/>
      <c r="AB31" s="626"/>
      <c r="AC31" s="626"/>
      <c r="AD31" s="627" t="s">
        <v>241</v>
      </c>
      <c r="AE31" s="627"/>
      <c r="AF31" s="627"/>
      <c r="AG31" s="627"/>
      <c r="AH31" s="627"/>
      <c r="AI31" s="627"/>
      <c r="AJ31" s="627"/>
      <c r="AK31" s="627"/>
      <c r="AL31" s="628" t="s">
        <v>241</v>
      </c>
      <c r="AM31" s="629"/>
      <c r="AN31" s="629"/>
      <c r="AO31" s="630"/>
      <c r="AP31" s="671" t="s">
        <v>319</v>
      </c>
      <c r="AQ31" s="672"/>
      <c r="AR31" s="672"/>
      <c r="AS31" s="672"/>
      <c r="AT31" s="677" t="s">
        <v>320</v>
      </c>
      <c r="AU31" s="218"/>
      <c r="AV31" s="218"/>
      <c r="AW31" s="218"/>
      <c r="AX31" s="609" t="s">
        <v>194</v>
      </c>
      <c r="AY31" s="610"/>
      <c r="AZ31" s="610"/>
      <c r="BA31" s="610"/>
      <c r="BB31" s="610"/>
      <c r="BC31" s="610"/>
      <c r="BD31" s="610"/>
      <c r="BE31" s="610"/>
      <c r="BF31" s="611"/>
      <c r="BG31" s="670">
        <v>99.3</v>
      </c>
      <c r="BH31" s="667"/>
      <c r="BI31" s="667"/>
      <c r="BJ31" s="667"/>
      <c r="BK31" s="667"/>
      <c r="BL31" s="667"/>
      <c r="BM31" s="618">
        <v>98.3</v>
      </c>
      <c r="BN31" s="667"/>
      <c r="BO31" s="667"/>
      <c r="BP31" s="667"/>
      <c r="BQ31" s="668"/>
      <c r="BR31" s="670">
        <v>99.4</v>
      </c>
      <c r="BS31" s="667"/>
      <c r="BT31" s="667"/>
      <c r="BU31" s="667"/>
      <c r="BV31" s="667"/>
      <c r="BW31" s="667"/>
      <c r="BX31" s="618">
        <v>98.3</v>
      </c>
      <c r="BY31" s="667"/>
      <c r="BZ31" s="667"/>
      <c r="CA31" s="667"/>
      <c r="CB31" s="668"/>
      <c r="CD31" s="663"/>
      <c r="CE31" s="664"/>
      <c r="CF31" s="620" t="s">
        <v>321</v>
      </c>
      <c r="CG31" s="621"/>
      <c r="CH31" s="621"/>
      <c r="CI31" s="621"/>
      <c r="CJ31" s="621"/>
      <c r="CK31" s="621"/>
      <c r="CL31" s="621"/>
      <c r="CM31" s="621"/>
      <c r="CN31" s="621"/>
      <c r="CO31" s="621"/>
      <c r="CP31" s="621"/>
      <c r="CQ31" s="622"/>
      <c r="CR31" s="623">
        <v>50748</v>
      </c>
      <c r="CS31" s="653"/>
      <c r="CT31" s="653"/>
      <c r="CU31" s="653"/>
      <c r="CV31" s="653"/>
      <c r="CW31" s="653"/>
      <c r="CX31" s="653"/>
      <c r="CY31" s="654"/>
      <c r="CZ31" s="628">
        <v>0.2</v>
      </c>
      <c r="DA31" s="655"/>
      <c r="DB31" s="655"/>
      <c r="DC31" s="658"/>
      <c r="DD31" s="632">
        <v>50637</v>
      </c>
      <c r="DE31" s="653"/>
      <c r="DF31" s="653"/>
      <c r="DG31" s="653"/>
      <c r="DH31" s="653"/>
      <c r="DI31" s="653"/>
      <c r="DJ31" s="653"/>
      <c r="DK31" s="654"/>
      <c r="DL31" s="632">
        <v>50637</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322</v>
      </c>
      <c r="C32" s="621"/>
      <c r="D32" s="621"/>
      <c r="E32" s="621"/>
      <c r="F32" s="621"/>
      <c r="G32" s="621"/>
      <c r="H32" s="621"/>
      <c r="I32" s="621"/>
      <c r="J32" s="621"/>
      <c r="K32" s="621"/>
      <c r="L32" s="621"/>
      <c r="M32" s="621"/>
      <c r="N32" s="621"/>
      <c r="O32" s="621"/>
      <c r="P32" s="621"/>
      <c r="Q32" s="622"/>
      <c r="R32" s="623">
        <v>2093758</v>
      </c>
      <c r="S32" s="624"/>
      <c r="T32" s="624"/>
      <c r="U32" s="624"/>
      <c r="V32" s="624"/>
      <c r="W32" s="624"/>
      <c r="X32" s="624"/>
      <c r="Y32" s="625"/>
      <c r="Z32" s="626">
        <v>6.5</v>
      </c>
      <c r="AA32" s="626"/>
      <c r="AB32" s="626"/>
      <c r="AC32" s="626"/>
      <c r="AD32" s="627" t="s">
        <v>241</v>
      </c>
      <c r="AE32" s="627"/>
      <c r="AF32" s="627"/>
      <c r="AG32" s="627"/>
      <c r="AH32" s="627"/>
      <c r="AI32" s="627"/>
      <c r="AJ32" s="627"/>
      <c r="AK32" s="627"/>
      <c r="AL32" s="628" t="s">
        <v>241</v>
      </c>
      <c r="AM32" s="629"/>
      <c r="AN32" s="629"/>
      <c r="AO32" s="630"/>
      <c r="AP32" s="673"/>
      <c r="AQ32" s="674"/>
      <c r="AR32" s="674"/>
      <c r="AS32" s="674"/>
      <c r="AT32" s="678"/>
      <c r="AU32" s="214" t="s">
        <v>323</v>
      </c>
      <c r="AX32" s="620" t="s">
        <v>324</v>
      </c>
      <c r="AY32" s="621"/>
      <c r="AZ32" s="621"/>
      <c r="BA32" s="621"/>
      <c r="BB32" s="621"/>
      <c r="BC32" s="621"/>
      <c r="BD32" s="621"/>
      <c r="BE32" s="621"/>
      <c r="BF32" s="622"/>
      <c r="BG32" s="680">
        <v>98.7</v>
      </c>
      <c r="BH32" s="653"/>
      <c r="BI32" s="653"/>
      <c r="BJ32" s="653"/>
      <c r="BK32" s="653"/>
      <c r="BL32" s="653"/>
      <c r="BM32" s="629">
        <v>96.9</v>
      </c>
      <c r="BN32" s="653"/>
      <c r="BO32" s="653"/>
      <c r="BP32" s="653"/>
      <c r="BQ32" s="669"/>
      <c r="BR32" s="680">
        <v>98.9</v>
      </c>
      <c r="BS32" s="653"/>
      <c r="BT32" s="653"/>
      <c r="BU32" s="653"/>
      <c r="BV32" s="653"/>
      <c r="BW32" s="653"/>
      <c r="BX32" s="629">
        <v>96.9</v>
      </c>
      <c r="BY32" s="653"/>
      <c r="BZ32" s="653"/>
      <c r="CA32" s="653"/>
      <c r="CB32" s="669"/>
      <c r="CD32" s="665"/>
      <c r="CE32" s="666"/>
      <c r="CF32" s="620" t="s">
        <v>325</v>
      </c>
      <c r="CG32" s="621"/>
      <c r="CH32" s="621"/>
      <c r="CI32" s="621"/>
      <c r="CJ32" s="621"/>
      <c r="CK32" s="621"/>
      <c r="CL32" s="621"/>
      <c r="CM32" s="621"/>
      <c r="CN32" s="621"/>
      <c r="CO32" s="621"/>
      <c r="CP32" s="621"/>
      <c r="CQ32" s="622"/>
      <c r="CR32" s="623" t="s">
        <v>241</v>
      </c>
      <c r="CS32" s="624"/>
      <c r="CT32" s="624"/>
      <c r="CU32" s="624"/>
      <c r="CV32" s="624"/>
      <c r="CW32" s="624"/>
      <c r="CX32" s="624"/>
      <c r="CY32" s="625"/>
      <c r="CZ32" s="628" t="s">
        <v>241</v>
      </c>
      <c r="DA32" s="655"/>
      <c r="DB32" s="655"/>
      <c r="DC32" s="658"/>
      <c r="DD32" s="632" t="s">
        <v>241</v>
      </c>
      <c r="DE32" s="624"/>
      <c r="DF32" s="624"/>
      <c r="DG32" s="624"/>
      <c r="DH32" s="624"/>
      <c r="DI32" s="624"/>
      <c r="DJ32" s="624"/>
      <c r="DK32" s="625"/>
      <c r="DL32" s="632" t="s">
        <v>241</v>
      </c>
      <c r="DM32" s="624"/>
      <c r="DN32" s="624"/>
      <c r="DO32" s="624"/>
      <c r="DP32" s="624"/>
      <c r="DQ32" s="624"/>
      <c r="DR32" s="624"/>
      <c r="DS32" s="624"/>
      <c r="DT32" s="624"/>
      <c r="DU32" s="624"/>
      <c r="DV32" s="625"/>
      <c r="DW32" s="628" t="s">
        <v>241</v>
      </c>
      <c r="DX32" s="655"/>
      <c r="DY32" s="655"/>
      <c r="DZ32" s="655"/>
      <c r="EA32" s="655"/>
      <c r="EB32" s="655"/>
      <c r="EC32" s="656"/>
    </row>
    <row r="33" spans="2:133" ht="11.25" customHeight="1" x14ac:dyDescent="0.15">
      <c r="B33" s="620" t="s">
        <v>326</v>
      </c>
      <c r="C33" s="621"/>
      <c r="D33" s="621"/>
      <c r="E33" s="621"/>
      <c r="F33" s="621"/>
      <c r="G33" s="621"/>
      <c r="H33" s="621"/>
      <c r="I33" s="621"/>
      <c r="J33" s="621"/>
      <c r="K33" s="621"/>
      <c r="L33" s="621"/>
      <c r="M33" s="621"/>
      <c r="N33" s="621"/>
      <c r="O33" s="621"/>
      <c r="P33" s="621"/>
      <c r="Q33" s="622"/>
      <c r="R33" s="623">
        <v>938047</v>
      </c>
      <c r="S33" s="624"/>
      <c r="T33" s="624"/>
      <c r="U33" s="624"/>
      <c r="V33" s="624"/>
      <c r="W33" s="624"/>
      <c r="X33" s="624"/>
      <c r="Y33" s="625"/>
      <c r="Z33" s="626">
        <v>2.9</v>
      </c>
      <c r="AA33" s="626"/>
      <c r="AB33" s="626"/>
      <c r="AC33" s="626"/>
      <c r="AD33" s="627">
        <v>50185</v>
      </c>
      <c r="AE33" s="627"/>
      <c r="AF33" s="627"/>
      <c r="AG33" s="627"/>
      <c r="AH33" s="627"/>
      <c r="AI33" s="627"/>
      <c r="AJ33" s="627"/>
      <c r="AK33" s="627"/>
      <c r="AL33" s="628">
        <v>0.3</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99.6</v>
      </c>
      <c r="BH33" s="682"/>
      <c r="BI33" s="682"/>
      <c r="BJ33" s="682"/>
      <c r="BK33" s="682"/>
      <c r="BL33" s="682"/>
      <c r="BM33" s="683">
        <v>99.1</v>
      </c>
      <c r="BN33" s="682"/>
      <c r="BO33" s="682"/>
      <c r="BP33" s="682"/>
      <c r="BQ33" s="684"/>
      <c r="BR33" s="681">
        <v>99.7</v>
      </c>
      <c r="BS33" s="682"/>
      <c r="BT33" s="682"/>
      <c r="BU33" s="682"/>
      <c r="BV33" s="682"/>
      <c r="BW33" s="682"/>
      <c r="BX33" s="683">
        <v>99.1</v>
      </c>
      <c r="BY33" s="682"/>
      <c r="BZ33" s="682"/>
      <c r="CA33" s="682"/>
      <c r="CB33" s="684"/>
      <c r="CD33" s="620" t="s">
        <v>328</v>
      </c>
      <c r="CE33" s="621"/>
      <c r="CF33" s="621"/>
      <c r="CG33" s="621"/>
      <c r="CH33" s="621"/>
      <c r="CI33" s="621"/>
      <c r="CJ33" s="621"/>
      <c r="CK33" s="621"/>
      <c r="CL33" s="621"/>
      <c r="CM33" s="621"/>
      <c r="CN33" s="621"/>
      <c r="CO33" s="621"/>
      <c r="CP33" s="621"/>
      <c r="CQ33" s="622"/>
      <c r="CR33" s="623">
        <v>13838174</v>
      </c>
      <c r="CS33" s="653"/>
      <c r="CT33" s="653"/>
      <c r="CU33" s="653"/>
      <c r="CV33" s="653"/>
      <c r="CW33" s="653"/>
      <c r="CX33" s="653"/>
      <c r="CY33" s="654"/>
      <c r="CZ33" s="628">
        <v>44.9</v>
      </c>
      <c r="DA33" s="655"/>
      <c r="DB33" s="655"/>
      <c r="DC33" s="658"/>
      <c r="DD33" s="632">
        <v>10029446</v>
      </c>
      <c r="DE33" s="653"/>
      <c r="DF33" s="653"/>
      <c r="DG33" s="653"/>
      <c r="DH33" s="653"/>
      <c r="DI33" s="653"/>
      <c r="DJ33" s="653"/>
      <c r="DK33" s="654"/>
      <c r="DL33" s="632">
        <v>7655175</v>
      </c>
      <c r="DM33" s="653"/>
      <c r="DN33" s="653"/>
      <c r="DO33" s="653"/>
      <c r="DP33" s="653"/>
      <c r="DQ33" s="653"/>
      <c r="DR33" s="653"/>
      <c r="DS33" s="653"/>
      <c r="DT33" s="653"/>
      <c r="DU33" s="653"/>
      <c r="DV33" s="654"/>
      <c r="DW33" s="628">
        <v>41</v>
      </c>
      <c r="DX33" s="655"/>
      <c r="DY33" s="655"/>
      <c r="DZ33" s="655"/>
      <c r="EA33" s="655"/>
      <c r="EB33" s="655"/>
      <c r="EC33" s="656"/>
    </row>
    <row r="34" spans="2:133" ht="11.25" customHeight="1" x14ac:dyDescent="0.15">
      <c r="B34" s="620" t="s">
        <v>329</v>
      </c>
      <c r="C34" s="621"/>
      <c r="D34" s="621"/>
      <c r="E34" s="621"/>
      <c r="F34" s="621"/>
      <c r="G34" s="621"/>
      <c r="H34" s="621"/>
      <c r="I34" s="621"/>
      <c r="J34" s="621"/>
      <c r="K34" s="621"/>
      <c r="L34" s="621"/>
      <c r="M34" s="621"/>
      <c r="N34" s="621"/>
      <c r="O34" s="621"/>
      <c r="P34" s="621"/>
      <c r="Q34" s="622"/>
      <c r="R34" s="623">
        <v>165796</v>
      </c>
      <c r="S34" s="624"/>
      <c r="T34" s="624"/>
      <c r="U34" s="624"/>
      <c r="V34" s="624"/>
      <c r="W34" s="624"/>
      <c r="X34" s="624"/>
      <c r="Y34" s="625"/>
      <c r="Z34" s="626">
        <v>0.5</v>
      </c>
      <c r="AA34" s="626"/>
      <c r="AB34" s="626"/>
      <c r="AC34" s="626"/>
      <c r="AD34" s="627" t="s">
        <v>241</v>
      </c>
      <c r="AE34" s="627"/>
      <c r="AF34" s="627"/>
      <c r="AG34" s="627"/>
      <c r="AH34" s="627"/>
      <c r="AI34" s="627"/>
      <c r="AJ34" s="627"/>
      <c r="AK34" s="627"/>
      <c r="AL34" s="628" t="s">
        <v>241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6086463</v>
      </c>
      <c r="CS34" s="624"/>
      <c r="CT34" s="624"/>
      <c r="CU34" s="624"/>
      <c r="CV34" s="624"/>
      <c r="CW34" s="624"/>
      <c r="CX34" s="624"/>
      <c r="CY34" s="625"/>
      <c r="CZ34" s="628">
        <v>19.8</v>
      </c>
      <c r="DA34" s="655"/>
      <c r="DB34" s="655"/>
      <c r="DC34" s="658"/>
      <c r="DD34" s="632">
        <v>4139088</v>
      </c>
      <c r="DE34" s="624"/>
      <c r="DF34" s="624"/>
      <c r="DG34" s="624"/>
      <c r="DH34" s="624"/>
      <c r="DI34" s="624"/>
      <c r="DJ34" s="624"/>
      <c r="DK34" s="625"/>
      <c r="DL34" s="632">
        <v>3802945</v>
      </c>
      <c r="DM34" s="624"/>
      <c r="DN34" s="624"/>
      <c r="DO34" s="624"/>
      <c r="DP34" s="624"/>
      <c r="DQ34" s="624"/>
      <c r="DR34" s="624"/>
      <c r="DS34" s="624"/>
      <c r="DT34" s="624"/>
      <c r="DU34" s="624"/>
      <c r="DV34" s="625"/>
      <c r="DW34" s="628">
        <v>20.399999999999999</v>
      </c>
      <c r="DX34" s="655"/>
      <c r="DY34" s="655"/>
      <c r="DZ34" s="655"/>
      <c r="EA34" s="655"/>
      <c r="EB34" s="655"/>
      <c r="EC34" s="656"/>
    </row>
    <row r="35" spans="2:133" ht="11.25" customHeight="1" x14ac:dyDescent="0.15">
      <c r="B35" s="620" t="s">
        <v>331</v>
      </c>
      <c r="C35" s="621"/>
      <c r="D35" s="621"/>
      <c r="E35" s="621"/>
      <c r="F35" s="621"/>
      <c r="G35" s="621"/>
      <c r="H35" s="621"/>
      <c r="I35" s="621"/>
      <c r="J35" s="621"/>
      <c r="K35" s="621"/>
      <c r="L35" s="621"/>
      <c r="M35" s="621"/>
      <c r="N35" s="621"/>
      <c r="O35" s="621"/>
      <c r="P35" s="621"/>
      <c r="Q35" s="622"/>
      <c r="R35" s="623">
        <v>249727</v>
      </c>
      <c r="S35" s="624"/>
      <c r="T35" s="624"/>
      <c r="U35" s="624"/>
      <c r="V35" s="624"/>
      <c r="W35" s="624"/>
      <c r="X35" s="624"/>
      <c r="Y35" s="625"/>
      <c r="Z35" s="626">
        <v>0.8</v>
      </c>
      <c r="AA35" s="626"/>
      <c r="AB35" s="626"/>
      <c r="AC35" s="626"/>
      <c r="AD35" s="627" t="s">
        <v>241</v>
      </c>
      <c r="AE35" s="627"/>
      <c r="AF35" s="627"/>
      <c r="AG35" s="627"/>
      <c r="AH35" s="627"/>
      <c r="AI35" s="627"/>
      <c r="AJ35" s="627"/>
      <c r="AK35" s="627"/>
      <c r="AL35" s="628" t="s">
        <v>142</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308146</v>
      </c>
      <c r="CS35" s="653"/>
      <c r="CT35" s="653"/>
      <c r="CU35" s="653"/>
      <c r="CV35" s="653"/>
      <c r="CW35" s="653"/>
      <c r="CX35" s="653"/>
      <c r="CY35" s="654"/>
      <c r="CZ35" s="628">
        <v>1</v>
      </c>
      <c r="DA35" s="655"/>
      <c r="DB35" s="655"/>
      <c r="DC35" s="658"/>
      <c r="DD35" s="632">
        <v>287877</v>
      </c>
      <c r="DE35" s="653"/>
      <c r="DF35" s="653"/>
      <c r="DG35" s="653"/>
      <c r="DH35" s="653"/>
      <c r="DI35" s="653"/>
      <c r="DJ35" s="653"/>
      <c r="DK35" s="654"/>
      <c r="DL35" s="632">
        <v>271443</v>
      </c>
      <c r="DM35" s="653"/>
      <c r="DN35" s="653"/>
      <c r="DO35" s="653"/>
      <c r="DP35" s="653"/>
      <c r="DQ35" s="653"/>
      <c r="DR35" s="653"/>
      <c r="DS35" s="653"/>
      <c r="DT35" s="653"/>
      <c r="DU35" s="653"/>
      <c r="DV35" s="654"/>
      <c r="DW35" s="628">
        <v>1.5</v>
      </c>
      <c r="DX35" s="655"/>
      <c r="DY35" s="655"/>
      <c r="DZ35" s="655"/>
      <c r="EA35" s="655"/>
      <c r="EB35" s="655"/>
      <c r="EC35" s="656"/>
    </row>
    <row r="36" spans="2:133" ht="11.25" customHeight="1" x14ac:dyDescent="0.15">
      <c r="B36" s="620" t="s">
        <v>335</v>
      </c>
      <c r="C36" s="621"/>
      <c r="D36" s="621"/>
      <c r="E36" s="621"/>
      <c r="F36" s="621"/>
      <c r="G36" s="621"/>
      <c r="H36" s="621"/>
      <c r="I36" s="621"/>
      <c r="J36" s="621"/>
      <c r="K36" s="621"/>
      <c r="L36" s="621"/>
      <c r="M36" s="621"/>
      <c r="N36" s="621"/>
      <c r="O36" s="621"/>
      <c r="P36" s="621"/>
      <c r="Q36" s="622"/>
      <c r="R36" s="623">
        <v>892801</v>
      </c>
      <c r="S36" s="624"/>
      <c r="T36" s="624"/>
      <c r="U36" s="624"/>
      <c r="V36" s="624"/>
      <c r="W36" s="624"/>
      <c r="X36" s="624"/>
      <c r="Y36" s="625"/>
      <c r="Z36" s="626">
        <v>2.8</v>
      </c>
      <c r="AA36" s="626"/>
      <c r="AB36" s="626"/>
      <c r="AC36" s="626"/>
      <c r="AD36" s="627" t="s">
        <v>241</v>
      </c>
      <c r="AE36" s="627"/>
      <c r="AF36" s="627"/>
      <c r="AG36" s="627"/>
      <c r="AH36" s="627"/>
      <c r="AI36" s="627"/>
      <c r="AJ36" s="627"/>
      <c r="AK36" s="627"/>
      <c r="AL36" s="628" t="s">
        <v>241</v>
      </c>
      <c r="AM36" s="629"/>
      <c r="AN36" s="629"/>
      <c r="AO36" s="630"/>
      <c r="AP36" s="222"/>
      <c r="AQ36" s="685" t="s">
        <v>336</v>
      </c>
      <c r="AR36" s="686"/>
      <c r="AS36" s="686"/>
      <c r="AT36" s="686"/>
      <c r="AU36" s="686"/>
      <c r="AV36" s="686"/>
      <c r="AW36" s="686"/>
      <c r="AX36" s="686"/>
      <c r="AY36" s="687"/>
      <c r="AZ36" s="612">
        <v>2379618</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90617</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4650562</v>
      </c>
      <c r="CS36" s="624"/>
      <c r="CT36" s="624"/>
      <c r="CU36" s="624"/>
      <c r="CV36" s="624"/>
      <c r="CW36" s="624"/>
      <c r="CX36" s="624"/>
      <c r="CY36" s="625"/>
      <c r="CZ36" s="628">
        <v>15.1</v>
      </c>
      <c r="DA36" s="655"/>
      <c r="DB36" s="655"/>
      <c r="DC36" s="658"/>
      <c r="DD36" s="632">
        <v>4172900</v>
      </c>
      <c r="DE36" s="624"/>
      <c r="DF36" s="624"/>
      <c r="DG36" s="624"/>
      <c r="DH36" s="624"/>
      <c r="DI36" s="624"/>
      <c r="DJ36" s="624"/>
      <c r="DK36" s="625"/>
      <c r="DL36" s="632">
        <v>2436395</v>
      </c>
      <c r="DM36" s="624"/>
      <c r="DN36" s="624"/>
      <c r="DO36" s="624"/>
      <c r="DP36" s="624"/>
      <c r="DQ36" s="624"/>
      <c r="DR36" s="624"/>
      <c r="DS36" s="624"/>
      <c r="DT36" s="624"/>
      <c r="DU36" s="624"/>
      <c r="DV36" s="625"/>
      <c r="DW36" s="628">
        <v>13.1</v>
      </c>
      <c r="DX36" s="655"/>
      <c r="DY36" s="655"/>
      <c r="DZ36" s="655"/>
      <c r="EA36" s="655"/>
      <c r="EB36" s="655"/>
      <c r="EC36" s="656"/>
    </row>
    <row r="37" spans="2:133" ht="11.25" customHeight="1" x14ac:dyDescent="0.15">
      <c r="B37" s="620" t="s">
        <v>339</v>
      </c>
      <c r="C37" s="621"/>
      <c r="D37" s="621"/>
      <c r="E37" s="621"/>
      <c r="F37" s="621"/>
      <c r="G37" s="621"/>
      <c r="H37" s="621"/>
      <c r="I37" s="621"/>
      <c r="J37" s="621"/>
      <c r="K37" s="621"/>
      <c r="L37" s="621"/>
      <c r="M37" s="621"/>
      <c r="N37" s="621"/>
      <c r="O37" s="621"/>
      <c r="P37" s="621"/>
      <c r="Q37" s="622"/>
      <c r="R37" s="623">
        <v>1571879</v>
      </c>
      <c r="S37" s="624"/>
      <c r="T37" s="624"/>
      <c r="U37" s="624"/>
      <c r="V37" s="624"/>
      <c r="W37" s="624"/>
      <c r="X37" s="624"/>
      <c r="Y37" s="625"/>
      <c r="Z37" s="626">
        <v>4.9000000000000004</v>
      </c>
      <c r="AA37" s="626"/>
      <c r="AB37" s="626"/>
      <c r="AC37" s="626"/>
      <c r="AD37" s="627">
        <v>43166</v>
      </c>
      <c r="AE37" s="627"/>
      <c r="AF37" s="627"/>
      <c r="AG37" s="627"/>
      <c r="AH37" s="627"/>
      <c r="AI37" s="627"/>
      <c r="AJ37" s="627"/>
      <c r="AK37" s="627"/>
      <c r="AL37" s="628">
        <v>0.2</v>
      </c>
      <c r="AM37" s="629"/>
      <c r="AN37" s="629"/>
      <c r="AO37" s="630"/>
      <c r="AQ37" s="689" t="s">
        <v>340</v>
      </c>
      <c r="AR37" s="690"/>
      <c r="AS37" s="690"/>
      <c r="AT37" s="690"/>
      <c r="AU37" s="690"/>
      <c r="AV37" s="690"/>
      <c r="AW37" s="690"/>
      <c r="AX37" s="690"/>
      <c r="AY37" s="691"/>
      <c r="AZ37" s="623">
        <v>500000</v>
      </c>
      <c r="BA37" s="624"/>
      <c r="BB37" s="624"/>
      <c r="BC37" s="624"/>
      <c r="BD37" s="653"/>
      <c r="BE37" s="653"/>
      <c r="BF37" s="669"/>
      <c r="BG37" s="620" t="s">
        <v>341</v>
      </c>
      <c r="BH37" s="621"/>
      <c r="BI37" s="621"/>
      <c r="BJ37" s="621"/>
      <c r="BK37" s="621"/>
      <c r="BL37" s="621"/>
      <c r="BM37" s="621"/>
      <c r="BN37" s="621"/>
      <c r="BO37" s="621"/>
      <c r="BP37" s="621"/>
      <c r="BQ37" s="621"/>
      <c r="BR37" s="621"/>
      <c r="BS37" s="621"/>
      <c r="BT37" s="621"/>
      <c r="BU37" s="622"/>
      <c r="BV37" s="623">
        <v>-86279</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2042953</v>
      </c>
      <c r="CS37" s="653"/>
      <c r="CT37" s="653"/>
      <c r="CU37" s="653"/>
      <c r="CV37" s="653"/>
      <c r="CW37" s="653"/>
      <c r="CX37" s="653"/>
      <c r="CY37" s="654"/>
      <c r="CZ37" s="628">
        <v>6.6</v>
      </c>
      <c r="DA37" s="655"/>
      <c r="DB37" s="655"/>
      <c r="DC37" s="658"/>
      <c r="DD37" s="632">
        <v>2026259</v>
      </c>
      <c r="DE37" s="653"/>
      <c r="DF37" s="653"/>
      <c r="DG37" s="653"/>
      <c r="DH37" s="653"/>
      <c r="DI37" s="653"/>
      <c r="DJ37" s="653"/>
      <c r="DK37" s="654"/>
      <c r="DL37" s="632">
        <v>1691363</v>
      </c>
      <c r="DM37" s="653"/>
      <c r="DN37" s="653"/>
      <c r="DO37" s="653"/>
      <c r="DP37" s="653"/>
      <c r="DQ37" s="653"/>
      <c r="DR37" s="653"/>
      <c r="DS37" s="653"/>
      <c r="DT37" s="653"/>
      <c r="DU37" s="653"/>
      <c r="DV37" s="654"/>
      <c r="DW37" s="628">
        <v>9.1</v>
      </c>
      <c r="DX37" s="655"/>
      <c r="DY37" s="655"/>
      <c r="DZ37" s="655"/>
      <c r="EA37" s="655"/>
      <c r="EB37" s="655"/>
      <c r="EC37" s="656"/>
    </row>
    <row r="38" spans="2:133" ht="11.25" customHeight="1" x14ac:dyDescent="0.15">
      <c r="B38" s="620" t="s">
        <v>343</v>
      </c>
      <c r="C38" s="621"/>
      <c r="D38" s="621"/>
      <c r="E38" s="621"/>
      <c r="F38" s="621"/>
      <c r="G38" s="621"/>
      <c r="H38" s="621"/>
      <c r="I38" s="621"/>
      <c r="J38" s="621"/>
      <c r="K38" s="621"/>
      <c r="L38" s="621"/>
      <c r="M38" s="621"/>
      <c r="N38" s="621"/>
      <c r="O38" s="621"/>
      <c r="P38" s="621"/>
      <c r="Q38" s="622"/>
      <c r="R38" s="623">
        <v>809200</v>
      </c>
      <c r="S38" s="624"/>
      <c r="T38" s="624"/>
      <c r="U38" s="624"/>
      <c r="V38" s="624"/>
      <c r="W38" s="624"/>
      <c r="X38" s="624"/>
      <c r="Y38" s="625"/>
      <c r="Z38" s="626">
        <v>2.5</v>
      </c>
      <c r="AA38" s="626"/>
      <c r="AB38" s="626"/>
      <c r="AC38" s="626"/>
      <c r="AD38" s="627" t="s">
        <v>241</v>
      </c>
      <c r="AE38" s="627"/>
      <c r="AF38" s="627"/>
      <c r="AG38" s="627"/>
      <c r="AH38" s="627"/>
      <c r="AI38" s="627"/>
      <c r="AJ38" s="627"/>
      <c r="AK38" s="627"/>
      <c r="AL38" s="628" t="s">
        <v>142</v>
      </c>
      <c r="AM38" s="629"/>
      <c r="AN38" s="629"/>
      <c r="AO38" s="630"/>
      <c r="AQ38" s="689" t="s">
        <v>344</v>
      </c>
      <c r="AR38" s="690"/>
      <c r="AS38" s="690"/>
      <c r="AT38" s="690"/>
      <c r="AU38" s="690"/>
      <c r="AV38" s="690"/>
      <c r="AW38" s="690"/>
      <c r="AX38" s="690"/>
      <c r="AY38" s="691"/>
      <c r="AZ38" s="623">
        <v>46458</v>
      </c>
      <c r="BA38" s="624"/>
      <c r="BB38" s="624"/>
      <c r="BC38" s="624"/>
      <c r="BD38" s="653"/>
      <c r="BE38" s="653"/>
      <c r="BF38" s="669"/>
      <c r="BG38" s="620" t="s">
        <v>345</v>
      </c>
      <c r="BH38" s="621"/>
      <c r="BI38" s="621"/>
      <c r="BJ38" s="621"/>
      <c r="BK38" s="621"/>
      <c r="BL38" s="621"/>
      <c r="BM38" s="621"/>
      <c r="BN38" s="621"/>
      <c r="BO38" s="621"/>
      <c r="BP38" s="621"/>
      <c r="BQ38" s="621"/>
      <c r="BR38" s="621"/>
      <c r="BS38" s="621"/>
      <c r="BT38" s="621"/>
      <c r="BU38" s="622"/>
      <c r="BV38" s="623">
        <v>9916</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1823688</v>
      </c>
      <c r="CS38" s="624"/>
      <c r="CT38" s="624"/>
      <c r="CU38" s="624"/>
      <c r="CV38" s="624"/>
      <c r="CW38" s="624"/>
      <c r="CX38" s="624"/>
      <c r="CY38" s="625"/>
      <c r="CZ38" s="628">
        <v>5.9</v>
      </c>
      <c r="DA38" s="655"/>
      <c r="DB38" s="655"/>
      <c r="DC38" s="658"/>
      <c r="DD38" s="632">
        <v>1420713</v>
      </c>
      <c r="DE38" s="624"/>
      <c r="DF38" s="624"/>
      <c r="DG38" s="624"/>
      <c r="DH38" s="624"/>
      <c r="DI38" s="624"/>
      <c r="DJ38" s="624"/>
      <c r="DK38" s="625"/>
      <c r="DL38" s="632">
        <v>1144392</v>
      </c>
      <c r="DM38" s="624"/>
      <c r="DN38" s="624"/>
      <c r="DO38" s="624"/>
      <c r="DP38" s="624"/>
      <c r="DQ38" s="624"/>
      <c r="DR38" s="624"/>
      <c r="DS38" s="624"/>
      <c r="DT38" s="624"/>
      <c r="DU38" s="624"/>
      <c r="DV38" s="625"/>
      <c r="DW38" s="628">
        <v>6.1</v>
      </c>
      <c r="DX38" s="655"/>
      <c r="DY38" s="655"/>
      <c r="DZ38" s="655"/>
      <c r="EA38" s="655"/>
      <c r="EB38" s="655"/>
      <c r="EC38" s="656"/>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241</v>
      </c>
      <c r="AA39" s="626"/>
      <c r="AB39" s="626"/>
      <c r="AC39" s="626"/>
      <c r="AD39" s="627" t="s">
        <v>241</v>
      </c>
      <c r="AE39" s="627"/>
      <c r="AF39" s="627"/>
      <c r="AG39" s="627"/>
      <c r="AH39" s="627"/>
      <c r="AI39" s="627"/>
      <c r="AJ39" s="627"/>
      <c r="AK39" s="627"/>
      <c r="AL39" s="628" t="s">
        <v>241</v>
      </c>
      <c r="AM39" s="629"/>
      <c r="AN39" s="629"/>
      <c r="AO39" s="630"/>
      <c r="AQ39" s="689" t="s">
        <v>348</v>
      </c>
      <c r="AR39" s="690"/>
      <c r="AS39" s="690"/>
      <c r="AT39" s="690"/>
      <c r="AU39" s="690"/>
      <c r="AV39" s="690"/>
      <c r="AW39" s="690"/>
      <c r="AX39" s="690"/>
      <c r="AY39" s="691"/>
      <c r="AZ39" s="623">
        <v>12942</v>
      </c>
      <c r="BA39" s="624"/>
      <c r="BB39" s="624"/>
      <c r="BC39" s="624"/>
      <c r="BD39" s="653"/>
      <c r="BE39" s="653"/>
      <c r="BF39" s="669"/>
      <c r="BG39" s="620" t="s">
        <v>349</v>
      </c>
      <c r="BH39" s="621"/>
      <c r="BI39" s="621"/>
      <c r="BJ39" s="621"/>
      <c r="BK39" s="621"/>
      <c r="BL39" s="621"/>
      <c r="BM39" s="621"/>
      <c r="BN39" s="621"/>
      <c r="BO39" s="621"/>
      <c r="BP39" s="621"/>
      <c r="BQ39" s="621"/>
      <c r="BR39" s="621"/>
      <c r="BS39" s="621"/>
      <c r="BT39" s="621"/>
      <c r="BU39" s="622"/>
      <c r="BV39" s="623">
        <v>15071</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855315</v>
      </c>
      <c r="CS39" s="653"/>
      <c r="CT39" s="653"/>
      <c r="CU39" s="653"/>
      <c r="CV39" s="653"/>
      <c r="CW39" s="653"/>
      <c r="CX39" s="653"/>
      <c r="CY39" s="654"/>
      <c r="CZ39" s="628">
        <v>2.8</v>
      </c>
      <c r="DA39" s="655"/>
      <c r="DB39" s="655"/>
      <c r="DC39" s="658"/>
      <c r="DD39" s="632">
        <v>8868</v>
      </c>
      <c r="DE39" s="653"/>
      <c r="DF39" s="653"/>
      <c r="DG39" s="653"/>
      <c r="DH39" s="653"/>
      <c r="DI39" s="653"/>
      <c r="DJ39" s="653"/>
      <c r="DK39" s="654"/>
      <c r="DL39" s="632" t="s">
        <v>142</v>
      </c>
      <c r="DM39" s="653"/>
      <c r="DN39" s="653"/>
      <c r="DO39" s="653"/>
      <c r="DP39" s="653"/>
      <c r="DQ39" s="653"/>
      <c r="DR39" s="653"/>
      <c r="DS39" s="653"/>
      <c r="DT39" s="653"/>
      <c r="DU39" s="653"/>
      <c r="DV39" s="654"/>
      <c r="DW39" s="628" t="s">
        <v>241</v>
      </c>
      <c r="DX39" s="655"/>
      <c r="DY39" s="655"/>
      <c r="DZ39" s="655"/>
      <c r="EA39" s="655"/>
      <c r="EB39" s="655"/>
      <c r="EC39" s="656"/>
    </row>
    <row r="40" spans="2:133" ht="11.25" customHeight="1" x14ac:dyDescent="0.15">
      <c r="B40" s="620" t="s">
        <v>351</v>
      </c>
      <c r="C40" s="621"/>
      <c r="D40" s="621"/>
      <c r="E40" s="621"/>
      <c r="F40" s="621"/>
      <c r="G40" s="621"/>
      <c r="H40" s="621"/>
      <c r="I40" s="621"/>
      <c r="J40" s="621"/>
      <c r="K40" s="621"/>
      <c r="L40" s="621"/>
      <c r="M40" s="621"/>
      <c r="N40" s="621"/>
      <c r="O40" s="621"/>
      <c r="P40" s="621"/>
      <c r="Q40" s="622"/>
      <c r="R40" s="623">
        <v>262000</v>
      </c>
      <c r="S40" s="624"/>
      <c r="T40" s="624"/>
      <c r="U40" s="624"/>
      <c r="V40" s="624"/>
      <c r="W40" s="624"/>
      <c r="X40" s="624"/>
      <c r="Y40" s="625"/>
      <c r="Z40" s="626">
        <v>0.8</v>
      </c>
      <c r="AA40" s="626"/>
      <c r="AB40" s="626"/>
      <c r="AC40" s="626"/>
      <c r="AD40" s="627" t="s">
        <v>241</v>
      </c>
      <c r="AE40" s="627"/>
      <c r="AF40" s="627"/>
      <c r="AG40" s="627"/>
      <c r="AH40" s="627"/>
      <c r="AI40" s="627"/>
      <c r="AJ40" s="627"/>
      <c r="AK40" s="627"/>
      <c r="AL40" s="628" t="s">
        <v>241</v>
      </c>
      <c r="AM40" s="629"/>
      <c r="AN40" s="629"/>
      <c r="AO40" s="630"/>
      <c r="AQ40" s="689" t="s">
        <v>352</v>
      </c>
      <c r="AR40" s="690"/>
      <c r="AS40" s="690"/>
      <c r="AT40" s="690"/>
      <c r="AU40" s="690"/>
      <c r="AV40" s="690"/>
      <c r="AW40" s="690"/>
      <c r="AX40" s="690"/>
      <c r="AY40" s="691"/>
      <c r="AZ40" s="623">
        <v>9472</v>
      </c>
      <c r="BA40" s="624"/>
      <c r="BB40" s="624"/>
      <c r="BC40" s="624"/>
      <c r="BD40" s="653"/>
      <c r="BE40" s="653"/>
      <c r="BF40" s="669"/>
      <c r="BG40" s="673" t="s">
        <v>353</v>
      </c>
      <c r="BH40" s="674"/>
      <c r="BI40" s="674"/>
      <c r="BJ40" s="674"/>
      <c r="BK40" s="674"/>
      <c r="BL40" s="223"/>
      <c r="BM40" s="621" t="s">
        <v>354</v>
      </c>
      <c r="BN40" s="621"/>
      <c r="BO40" s="621"/>
      <c r="BP40" s="621"/>
      <c r="BQ40" s="621"/>
      <c r="BR40" s="621"/>
      <c r="BS40" s="621"/>
      <c r="BT40" s="621"/>
      <c r="BU40" s="622"/>
      <c r="BV40" s="623">
        <v>104</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114000</v>
      </c>
      <c r="CS40" s="624"/>
      <c r="CT40" s="624"/>
      <c r="CU40" s="624"/>
      <c r="CV40" s="624"/>
      <c r="CW40" s="624"/>
      <c r="CX40" s="624"/>
      <c r="CY40" s="625"/>
      <c r="CZ40" s="628">
        <v>0.4</v>
      </c>
      <c r="DA40" s="655"/>
      <c r="DB40" s="655"/>
      <c r="DC40" s="658"/>
      <c r="DD40" s="632" t="s">
        <v>241</v>
      </c>
      <c r="DE40" s="624"/>
      <c r="DF40" s="624"/>
      <c r="DG40" s="624"/>
      <c r="DH40" s="624"/>
      <c r="DI40" s="624"/>
      <c r="DJ40" s="624"/>
      <c r="DK40" s="625"/>
      <c r="DL40" s="632" t="s">
        <v>241</v>
      </c>
      <c r="DM40" s="624"/>
      <c r="DN40" s="624"/>
      <c r="DO40" s="624"/>
      <c r="DP40" s="624"/>
      <c r="DQ40" s="624"/>
      <c r="DR40" s="624"/>
      <c r="DS40" s="624"/>
      <c r="DT40" s="624"/>
      <c r="DU40" s="624"/>
      <c r="DV40" s="625"/>
      <c r="DW40" s="628" t="s">
        <v>241</v>
      </c>
      <c r="DX40" s="655"/>
      <c r="DY40" s="655"/>
      <c r="DZ40" s="655"/>
      <c r="EA40" s="655"/>
      <c r="EB40" s="655"/>
      <c r="EC40" s="656"/>
    </row>
    <row r="41" spans="2:133" ht="11.25" customHeight="1" x14ac:dyDescent="0.15">
      <c r="B41" s="644" t="s">
        <v>356</v>
      </c>
      <c r="C41" s="645"/>
      <c r="D41" s="645"/>
      <c r="E41" s="645"/>
      <c r="F41" s="645"/>
      <c r="G41" s="645"/>
      <c r="H41" s="645"/>
      <c r="I41" s="645"/>
      <c r="J41" s="645"/>
      <c r="K41" s="645"/>
      <c r="L41" s="645"/>
      <c r="M41" s="645"/>
      <c r="N41" s="645"/>
      <c r="O41" s="645"/>
      <c r="P41" s="645"/>
      <c r="Q41" s="646"/>
      <c r="R41" s="698">
        <v>32390267</v>
      </c>
      <c r="S41" s="699"/>
      <c r="T41" s="699"/>
      <c r="U41" s="699"/>
      <c r="V41" s="699"/>
      <c r="W41" s="699"/>
      <c r="X41" s="699"/>
      <c r="Y41" s="700"/>
      <c r="Z41" s="701">
        <v>100</v>
      </c>
      <c r="AA41" s="701"/>
      <c r="AB41" s="701"/>
      <c r="AC41" s="701"/>
      <c r="AD41" s="702">
        <v>18392609</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710025</v>
      </c>
      <c r="BA41" s="624"/>
      <c r="BB41" s="624"/>
      <c r="BC41" s="624"/>
      <c r="BD41" s="653"/>
      <c r="BE41" s="653"/>
      <c r="BF41" s="669"/>
      <c r="BG41" s="673"/>
      <c r="BH41" s="674"/>
      <c r="BI41" s="674"/>
      <c r="BJ41" s="674"/>
      <c r="BK41" s="674"/>
      <c r="BL41" s="223"/>
      <c r="BM41" s="621" t="s">
        <v>358</v>
      </c>
      <c r="BN41" s="621"/>
      <c r="BO41" s="621"/>
      <c r="BP41" s="621"/>
      <c r="BQ41" s="621"/>
      <c r="BR41" s="621"/>
      <c r="BS41" s="621"/>
      <c r="BT41" s="621"/>
      <c r="BU41" s="622"/>
      <c r="BV41" s="623" t="s">
        <v>241</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241</v>
      </c>
      <c r="CS41" s="653"/>
      <c r="CT41" s="653"/>
      <c r="CU41" s="653"/>
      <c r="CV41" s="653"/>
      <c r="CW41" s="653"/>
      <c r="CX41" s="653"/>
      <c r="CY41" s="654"/>
      <c r="CZ41" s="628" t="s">
        <v>241</v>
      </c>
      <c r="DA41" s="655"/>
      <c r="DB41" s="655"/>
      <c r="DC41" s="658"/>
      <c r="DD41" s="632" t="s">
        <v>189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1100721</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334</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1928715</v>
      </c>
      <c r="CS42" s="653"/>
      <c r="CT42" s="653"/>
      <c r="CU42" s="653"/>
      <c r="CV42" s="653"/>
      <c r="CW42" s="653"/>
      <c r="CX42" s="653"/>
      <c r="CY42" s="654"/>
      <c r="CZ42" s="628">
        <v>6.3</v>
      </c>
      <c r="DA42" s="655"/>
      <c r="DB42" s="655"/>
      <c r="DC42" s="658"/>
      <c r="DD42" s="632">
        <v>872831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114960</v>
      </c>
      <c r="CS43" s="653"/>
      <c r="CT43" s="653"/>
      <c r="CU43" s="653"/>
      <c r="CV43" s="653"/>
      <c r="CW43" s="653"/>
      <c r="CX43" s="653"/>
      <c r="CY43" s="654"/>
      <c r="CZ43" s="628">
        <v>0.4</v>
      </c>
      <c r="DA43" s="655"/>
      <c r="DB43" s="655"/>
      <c r="DC43" s="658"/>
      <c r="DD43" s="632">
        <v>114960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1916639</v>
      </c>
      <c r="CS44" s="624"/>
      <c r="CT44" s="624"/>
      <c r="CU44" s="624"/>
      <c r="CV44" s="624"/>
      <c r="CW44" s="624"/>
      <c r="CX44" s="624"/>
      <c r="CY44" s="625"/>
      <c r="CZ44" s="628">
        <v>6.2</v>
      </c>
      <c r="DA44" s="629"/>
      <c r="DB44" s="629"/>
      <c r="DC44" s="635"/>
      <c r="DD44" s="632">
        <v>860755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564648</v>
      </c>
      <c r="CS45" s="653"/>
      <c r="CT45" s="653"/>
      <c r="CU45" s="653"/>
      <c r="CV45" s="653"/>
      <c r="CW45" s="653"/>
      <c r="CX45" s="653"/>
      <c r="CY45" s="654"/>
      <c r="CZ45" s="628">
        <v>1.8</v>
      </c>
      <c r="DA45" s="655"/>
      <c r="DB45" s="655"/>
      <c r="DC45" s="658"/>
      <c r="DD45" s="632">
        <v>22714</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1311457</v>
      </c>
      <c r="CS46" s="624"/>
      <c r="CT46" s="624"/>
      <c r="CU46" s="624"/>
      <c r="CV46" s="624"/>
      <c r="CW46" s="624"/>
      <c r="CX46" s="624"/>
      <c r="CY46" s="625"/>
      <c r="CZ46" s="628">
        <v>4.3</v>
      </c>
      <c r="DA46" s="629"/>
      <c r="DB46" s="629"/>
      <c r="DC46" s="635"/>
      <c r="DD46" s="632">
        <v>829756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12076</v>
      </c>
      <c r="CS47" s="653"/>
      <c r="CT47" s="653"/>
      <c r="CU47" s="653"/>
      <c r="CV47" s="653"/>
      <c r="CW47" s="653"/>
      <c r="CX47" s="653"/>
      <c r="CY47" s="654"/>
      <c r="CZ47" s="628">
        <v>0</v>
      </c>
      <c r="DA47" s="655"/>
      <c r="DB47" s="655"/>
      <c r="DC47" s="658"/>
      <c r="DD47" s="632">
        <v>12076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189</v>
      </c>
      <c r="CS48" s="624"/>
      <c r="CT48" s="624"/>
      <c r="CU48" s="624"/>
      <c r="CV48" s="624"/>
      <c r="CW48" s="624"/>
      <c r="CX48" s="624"/>
      <c r="CY48" s="625"/>
      <c r="CZ48" s="628" t="s">
        <v>189</v>
      </c>
      <c r="DA48" s="629"/>
      <c r="DB48" s="629"/>
      <c r="DC48" s="635"/>
      <c r="DD48" s="632" t="s">
        <v>241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30791481</v>
      </c>
      <c r="CS49" s="682"/>
      <c r="CT49" s="682"/>
      <c r="CU49" s="682"/>
      <c r="CV49" s="682"/>
      <c r="CW49" s="682"/>
      <c r="CX49" s="682"/>
      <c r="CY49" s="711"/>
      <c r="CZ49" s="703">
        <v>100</v>
      </c>
      <c r="DA49" s="712"/>
      <c r="DB49" s="712"/>
      <c r="DC49" s="713"/>
      <c r="DD49" s="714">
        <v>20430820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Lf5ktS0AlxqrIFUT9DDcfPVllG9ZZVPa7sRbZ4lztqoJg8XQXPfP71UoXErJWqfl+x3OrU9fblrfN2dGZ0WOw==" saltValue="w2Tonh+CagBoYeELYO5rg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32430</v>
      </c>
      <c r="R7" s="753"/>
      <c r="S7" s="753"/>
      <c r="T7" s="753"/>
      <c r="U7" s="753"/>
      <c r="V7" s="753">
        <v>30831</v>
      </c>
      <c r="W7" s="753"/>
      <c r="X7" s="753"/>
      <c r="Y7" s="753"/>
      <c r="Z7" s="753"/>
      <c r="AA7" s="753">
        <v>1599</v>
      </c>
      <c r="AB7" s="753"/>
      <c r="AC7" s="753"/>
      <c r="AD7" s="753"/>
      <c r="AE7" s="754"/>
      <c r="AF7" s="755">
        <v>1541</v>
      </c>
      <c r="AG7" s="756"/>
      <c r="AH7" s="756"/>
      <c r="AI7" s="756"/>
      <c r="AJ7" s="757"/>
      <c r="AK7" s="758">
        <v>250</v>
      </c>
      <c r="AL7" s="759"/>
      <c r="AM7" s="759"/>
      <c r="AN7" s="759"/>
      <c r="AO7" s="759"/>
      <c r="AP7" s="759">
        <v>15828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32390</v>
      </c>
      <c r="R23" s="793"/>
      <c r="S23" s="793"/>
      <c r="T23" s="793"/>
      <c r="U23" s="793"/>
      <c r="V23" s="793">
        <v>30791</v>
      </c>
      <c r="W23" s="793"/>
      <c r="X23" s="793"/>
      <c r="Y23" s="793"/>
      <c r="Z23" s="793"/>
      <c r="AA23" s="793">
        <v>1599</v>
      </c>
      <c r="AB23" s="793"/>
      <c r="AC23" s="793"/>
      <c r="AD23" s="793"/>
      <c r="AE23" s="794"/>
      <c r="AF23" s="795">
        <v>1541</v>
      </c>
      <c r="AG23" s="793"/>
      <c r="AH23" s="793"/>
      <c r="AI23" s="793"/>
      <c r="AJ23" s="796"/>
      <c r="AK23" s="797"/>
      <c r="AL23" s="798"/>
      <c r="AM23" s="798"/>
      <c r="AN23" s="798"/>
      <c r="AO23" s="798"/>
      <c r="AP23" s="793">
        <v>15828</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7553</v>
      </c>
      <c r="R28" s="823"/>
      <c r="S28" s="823"/>
      <c r="T28" s="823"/>
      <c r="U28" s="823"/>
      <c r="V28" s="823">
        <v>7462</v>
      </c>
      <c r="W28" s="823"/>
      <c r="X28" s="823"/>
      <c r="Y28" s="823"/>
      <c r="Z28" s="823"/>
      <c r="AA28" s="823">
        <v>91</v>
      </c>
      <c r="AB28" s="823"/>
      <c r="AC28" s="823"/>
      <c r="AD28" s="823"/>
      <c r="AE28" s="824"/>
      <c r="AF28" s="825">
        <v>91</v>
      </c>
      <c r="AG28" s="823"/>
      <c r="AH28" s="823"/>
      <c r="AI28" s="823"/>
      <c r="AJ28" s="826"/>
      <c r="AK28" s="827">
        <v>710</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1383</v>
      </c>
      <c r="R29" s="784"/>
      <c r="S29" s="784"/>
      <c r="T29" s="784"/>
      <c r="U29" s="784"/>
      <c r="V29" s="784">
        <v>1371</v>
      </c>
      <c r="W29" s="784"/>
      <c r="X29" s="784"/>
      <c r="Y29" s="784"/>
      <c r="Z29" s="784"/>
      <c r="AA29" s="784">
        <v>12</v>
      </c>
      <c r="AB29" s="784"/>
      <c r="AC29" s="784"/>
      <c r="AD29" s="784"/>
      <c r="AE29" s="785"/>
      <c r="AF29" s="786">
        <v>12</v>
      </c>
      <c r="AG29" s="787"/>
      <c r="AH29" s="787"/>
      <c r="AI29" s="787"/>
      <c r="AJ29" s="788"/>
      <c r="AK29" s="834">
        <v>218</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1269</v>
      </c>
      <c r="R30" s="784"/>
      <c r="S30" s="784"/>
      <c r="T30" s="784"/>
      <c r="U30" s="784"/>
      <c r="V30" s="784">
        <v>1089</v>
      </c>
      <c r="W30" s="784"/>
      <c r="X30" s="784"/>
      <c r="Y30" s="784"/>
      <c r="Z30" s="784"/>
      <c r="AA30" s="784">
        <v>180</v>
      </c>
      <c r="AB30" s="784"/>
      <c r="AC30" s="784"/>
      <c r="AD30" s="784"/>
      <c r="AE30" s="785"/>
      <c r="AF30" s="786">
        <v>526</v>
      </c>
      <c r="AG30" s="787"/>
      <c r="AH30" s="787"/>
      <c r="AI30" s="787"/>
      <c r="AJ30" s="788"/>
      <c r="AK30" s="834">
        <v>9</v>
      </c>
      <c r="AL30" s="830"/>
      <c r="AM30" s="830"/>
      <c r="AN30" s="830"/>
      <c r="AO30" s="830"/>
      <c r="AP30" s="830">
        <v>1656</v>
      </c>
      <c r="AQ30" s="830"/>
      <c r="AR30" s="830"/>
      <c r="AS30" s="830"/>
      <c r="AT30" s="830"/>
      <c r="AU30" s="830">
        <v>27</v>
      </c>
      <c r="AV30" s="830"/>
      <c r="AW30" s="830"/>
      <c r="AX30" s="830"/>
      <c r="AY30" s="830"/>
      <c r="AZ30" s="831" t="s">
        <v>589</v>
      </c>
      <c r="BA30" s="831"/>
      <c r="BB30" s="831"/>
      <c r="BC30" s="831"/>
      <c r="BD30" s="831"/>
      <c r="BE30" s="832" t="s">
        <v>413</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v>1987</v>
      </c>
      <c r="R31" s="784"/>
      <c r="S31" s="784"/>
      <c r="T31" s="784"/>
      <c r="U31" s="784"/>
      <c r="V31" s="784">
        <v>1784</v>
      </c>
      <c r="W31" s="784"/>
      <c r="X31" s="784"/>
      <c r="Y31" s="784"/>
      <c r="Z31" s="784"/>
      <c r="AA31" s="784">
        <v>203</v>
      </c>
      <c r="AB31" s="784"/>
      <c r="AC31" s="784"/>
      <c r="AD31" s="784"/>
      <c r="AE31" s="785"/>
      <c r="AF31" s="786">
        <v>1970</v>
      </c>
      <c r="AG31" s="787"/>
      <c r="AH31" s="787"/>
      <c r="AI31" s="787"/>
      <c r="AJ31" s="788"/>
      <c r="AK31" s="834">
        <v>500</v>
      </c>
      <c r="AL31" s="830"/>
      <c r="AM31" s="830"/>
      <c r="AN31" s="830"/>
      <c r="AO31" s="830"/>
      <c r="AP31" s="830">
        <v>5119</v>
      </c>
      <c r="AQ31" s="830"/>
      <c r="AR31" s="830"/>
      <c r="AS31" s="830"/>
      <c r="AT31" s="830"/>
      <c r="AU31" s="830">
        <v>3778</v>
      </c>
      <c r="AV31" s="830"/>
      <c r="AW31" s="830"/>
      <c r="AX31" s="830"/>
      <c r="AY31" s="830"/>
      <c r="AZ31" s="831" t="s">
        <v>589</v>
      </c>
      <c r="BA31" s="831"/>
      <c r="BB31" s="831"/>
      <c r="BC31" s="831"/>
      <c r="BD31" s="831"/>
      <c r="BE31" s="832" t="s">
        <v>415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2599</v>
      </c>
      <c r="AG63" s="844"/>
      <c r="AH63" s="844"/>
      <c r="AI63" s="844"/>
      <c r="AJ63" s="845"/>
      <c r="AK63" s="846"/>
      <c r="AL63" s="841"/>
      <c r="AM63" s="841"/>
      <c r="AN63" s="841"/>
      <c r="AO63" s="841"/>
      <c r="AP63" s="844">
        <v>6775</v>
      </c>
      <c r="AQ63" s="844"/>
      <c r="AR63" s="844"/>
      <c r="AS63" s="844"/>
      <c r="AT63" s="844"/>
      <c r="AU63" s="844">
        <v>3804</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2622</v>
      </c>
      <c r="R68" s="866"/>
      <c r="S68" s="866"/>
      <c r="T68" s="866"/>
      <c r="U68" s="866"/>
      <c r="V68" s="866">
        <v>2619</v>
      </c>
      <c r="W68" s="866"/>
      <c r="X68" s="866"/>
      <c r="Y68" s="866"/>
      <c r="Z68" s="866"/>
      <c r="AA68" s="866">
        <v>3</v>
      </c>
      <c r="AB68" s="866"/>
      <c r="AC68" s="866"/>
      <c r="AD68" s="866"/>
      <c r="AE68" s="866"/>
      <c r="AF68" s="866">
        <v>3</v>
      </c>
      <c r="AG68" s="866"/>
      <c r="AH68" s="866"/>
      <c r="AI68" s="866"/>
      <c r="AJ68" s="866"/>
      <c r="AK68" s="866" t="s">
        <v>589</v>
      </c>
      <c r="AL68" s="866"/>
      <c r="AM68" s="866"/>
      <c r="AN68" s="866"/>
      <c r="AO68" s="866"/>
      <c r="AP68" s="866" t="s">
        <v>589</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257</v>
      </c>
      <c r="R69" s="830"/>
      <c r="S69" s="830"/>
      <c r="T69" s="830"/>
      <c r="U69" s="830"/>
      <c r="V69" s="830">
        <v>235</v>
      </c>
      <c r="W69" s="830"/>
      <c r="X69" s="830"/>
      <c r="Y69" s="830"/>
      <c r="Z69" s="830"/>
      <c r="AA69" s="830">
        <v>22</v>
      </c>
      <c r="AB69" s="830"/>
      <c r="AC69" s="830"/>
      <c r="AD69" s="830"/>
      <c r="AE69" s="830"/>
      <c r="AF69" s="830">
        <v>22</v>
      </c>
      <c r="AG69" s="830"/>
      <c r="AH69" s="830"/>
      <c r="AI69" s="830"/>
      <c r="AJ69" s="830"/>
      <c r="AK69" s="830">
        <v>223</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3816</v>
      </c>
      <c r="R70" s="830"/>
      <c r="S70" s="830"/>
      <c r="T70" s="830"/>
      <c r="U70" s="830"/>
      <c r="V70" s="830">
        <v>3590</v>
      </c>
      <c r="W70" s="830"/>
      <c r="X70" s="830"/>
      <c r="Y70" s="830"/>
      <c r="Z70" s="830"/>
      <c r="AA70" s="830">
        <v>226</v>
      </c>
      <c r="AB70" s="830"/>
      <c r="AC70" s="830"/>
      <c r="AD70" s="830"/>
      <c r="AE70" s="830"/>
      <c r="AF70" s="830">
        <v>226</v>
      </c>
      <c r="AG70" s="830"/>
      <c r="AH70" s="830"/>
      <c r="AI70" s="830"/>
      <c r="AJ70" s="830"/>
      <c r="AK70" s="830">
        <v>18</v>
      </c>
      <c r="AL70" s="830"/>
      <c r="AM70" s="830"/>
      <c r="AN70" s="830"/>
      <c r="AO70" s="830"/>
      <c r="AP70" s="830">
        <v>2656</v>
      </c>
      <c r="AQ70" s="830"/>
      <c r="AR70" s="830"/>
      <c r="AS70" s="830"/>
      <c r="AT70" s="830"/>
      <c r="AU70" s="830">
        <v>1132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206</v>
      </c>
      <c r="R71" s="830"/>
      <c r="S71" s="830"/>
      <c r="T71" s="830"/>
      <c r="U71" s="830"/>
      <c r="V71" s="830">
        <v>203</v>
      </c>
      <c r="W71" s="830"/>
      <c r="X71" s="830"/>
      <c r="Y71" s="830"/>
      <c r="Z71" s="830"/>
      <c r="AA71" s="830">
        <v>3</v>
      </c>
      <c r="AB71" s="830"/>
      <c r="AC71" s="830"/>
      <c r="AD71" s="830"/>
      <c r="AE71" s="830"/>
      <c r="AF71" s="830">
        <v>3</v>
      </c>
      <c r="AG71" s="830"/>
      <c r="AH71" s="830"/>
      <c r="AI71" s="830"/>
      <c r="AJ71" s="830"/>
      <c r="AK71" s="830">
        <v>176</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594</v>
      </c>
      <c r="C72" s="874"/>
      <c r="D72" s="874"/>
      <c r="E72" s="874"/>
      <c r="F72" s="874"/>
      <c r="G72" s="874"/>
      <c r="H72" s="874"/>
      <c r="I72" s="874"/>
      <c r="J72" s="874"/>
      <c r="K72" s="874"/>
      <c r="L72" s="874"/>
      <c r="M72" s="874"/>
      <c r="N72" s="874"/>
      <c r="O72" s="874"/>
      <c r="P72" s="875"/>
      <c r="Q72" s="876">
        <v>155</v>
      </c>
      <c r="R72" s="830"/>
      <c r="S72" s="830"/>
      <c r="T72" s="830"/>
      <c r="U72" s="830"/>
      <c r="V72" s="830">
        <v>150</v>
      </c>
      <c r="W72" s="830"/>
      <c r="X72" s="830"/>
      <c r="Y72" s="830"/>
      <c r="Z72" s="830"/>
      <c r="AA72" s="830">
        <v>5</v>
      </c>
      <c r="AB72" s="830"/>
      <c r="AC72" s="830"/>
      <c r="AD72" s="830"/>
      <c r="AE72" s="830"/>
      <c r="AF72" s="830">
        <v>5</v>
      </c>
      <c r="AG72" s="830"/>
      <c r="AH72" s="830"/>
      <c r="AI72" s="830"/>
      <c r="AJ72" s="830"/>
      <c r="AK72" s="830">
        <v>123</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595</v>
      </c>
      <c r="C73" s="874"/>
      <c r="D73" s="874"/>
      <c r="E73" s="874"/>
      <c r="F73" s="874"/>
      <c r="G73" s="874"/>
      <c r="H73" s="874"/>
      <c r="I73" s="874"/>
      <c r="J73" s="874"/>
      <c r="K73" s="874"/>
      <c r="L73" s="874"/>
      <c r="M73" s="874"/>
      <c r="N73" s="874"/>
      <c r="O73" s="874"/>
      <c r="P73" s="875"/>
      <c r="Q73" s="876">
        <v>15200</v>
      </c>
      <c r="R73" s="830"/>
      <c r="S73" s="830"/>
      <c r="T73" s="830"/>
      <c r="U73" s="830"/>
      <c r="V73" s="830">
        <v>14150</v>
      </c>
      <c r="W73" s="830"/>
      <c r="X73" s="830"/>
      <c r="Y73" s="830"/>
      <c r="Z73" s="830"/>
      <c r="AA73" s="830">
        <v>1050</v>
      </c>
      <c r="AB73" s="830"/>
      <c r="AC73" s="830"/>
      <c r="AD73" s="830"/>
      <c r="AE73" s="830"/>
      <c r="AF73" s="830">
        <v>5211</v>
      </c>
      <c r="AG73" s="830"/>
      <c r="AH73" s="830"/>
      <c r="AI73" s="830"/>
      <c r="AJ73" s="830"/>
      <c r="AK73" s="830">
        <v>2002</v>
      </c>
      <c r="AL73" s="830"/>
      <c r="AM73" s="830"/>
      <c r="AN73" s="830"/>
      <c r="AO73" s="830"/>
      <c r="AP73" s="830">
        <v>13683</v>
      </c>
      <c r="AQ73" s="830"/>
      <c r="AR73" s="830"/>
      <c r="AS73" s="830"/>
      <c r="AT73" s="830"/>
      <c r="AU73" s="830">
        <v>5241</v>
      </c>
      <c r="AV73" s="830"/>
      <c r="AW73" s="830"/>
      <c r="AX73" s="830"/>
      <c r="AY73" s="830"/>
      <c r="AZ73" s="832" t="s">
        <v>596</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597</v>
      </c>
      <c r="C74" s="874"/>
      <c r="D74" s="874"/>
      <c r="E74" s="874"/>
      <c r="F74" s="874"/>
      <c r="G74" s="874"/>
      <c r="H74" s="874"/>
      <c r="I74" s="874"/>
      <c r="J74" s="874"/>
      <c r="K74" s="874"/>
      <c r="L74" s="874"/>
      <c r="M74" s="874"/>
      <c r="N74" s="874"/>
      <c r="O74" s="874"/>
      <c r="P74" s="875"/>
      <c r="Q74" s="876">
        <v>4021</v>
      </c>
      <c r="R74" s="830"/>
      <c r="S74" s="830"/>
      <c r="T74" s="830"/>
      <c r="U74" s="830"/>
      <c r="V74" s="830">
        <v>4008</v>
      </c>
      <c r="W74" s="830"/>
      <c r="X74" s="830"/>
      <c r="Y74" s="830"/>
      <c r="Z74" s="830"/>
      <c r="AA74" s="830">
        <v>13</v>
      </c>
      <c r="AB74" s="830"/>
      <c r="AC74" s="830"/>
      <c r="AD74" s="830"/>
      <c r="AE74" s="830"/>
      <c r="AF74" s="830">
        <v>13</v>
      </c>
      <c r="AG74" s="830"/>
      <c r="AH74" s="830"/>
      <c r="AI74" s="830"/>
      <c r="AJ74" s="830"/>
      <c r="AK74" s="830">
        <v>169</v>
      </c>
      <c r="AL74" s="830"/>
      <c r="AM74" s="830"/>
      <c r="AN74" s="830"/>
      <c r="AO74" s="830"/>
      <c r="AP74" s="830" t="s">
        <v>589</v>
      </c>
      <c r="AQ74" s="830"/>
      <c r="AR74" s="830"/>
      <c r="AS74" s="830"/>
      <c r="AT74" s="830"/>
      <c r="AU74" s="830" t="s">
        <v>589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598</v>
      </c>
      <c r="C75" s="874"/>
      <c r="D75" s="874"/>
      <c r="E75" s="874"/>
      <c r="F75" s="874"/>
      <c r="G75" s="874"/>
      <c r="H75" s="874"/>
      <c r="I75" s="874"/>
      <c r="J75" s="874"/>
      <c r="K75" s="874"/>
      <c r="L75" s="874"/>
      <c r="M75" s="874"/>
      <c r="N75" s="874"/>
      <c r="O75" s="874"/>
      <c r="P75" s="875"/>
      <c r="Q75" s="877">
        <v>24990</v>
      </c>
      <c r="R75" s="878"/>
      <c r="S75" s="878"/>
      <c r="T75" s="878"/>
      <c r="U75" s="834"/>
      <c r="V75" s="879">
        <v>24267</v>
      </c>
      <c r="W75" s="878"/>
      <c r="X75" s="878"/>
      <c r="Y75" s="878"/>
      <c r="Z75" s="834"/>
      <c r="AA75" s="879">
        <v>722</v>
      </c>
      <c r="AB75" s="878"/>
      <c r="AC75" s="878"/>
      <c r="AD75" s="878"/>
      <c r="AE75" s="834"/>
      <c r="AF75" s="879">
        <v>722</v>
      </c>
      <c r="AG75" s="878"/>
      <c r="AH75" s="878"/>
      <c r="AI75" s="878"/>
      <c r="AJ75" s="834"/>
      <c r="AK75" s="879">
        <v>4033</v>
      </c>
      <c r="AL75" s="878"/>
      <c r="AM75" s="878"/>
      <c r="AN75" s="878"/>
      <c r="AO75" s="834"/>
      <c r="AP75" s="879" t="s">
        <v>589</v>
      </c>
      <c r="AQ75" s="878"/>
      <c r="AR75" s="878"/>
      <c r="AS75" s="878"/>
      <c r="AT75" s="834"/>
      <c r="AU75" s="879"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599</v>
      </c>
      <c r="C76" s="874"/>
      <c r="D76" s="874"/>
      <c r="E76" s="874"/>
      <c r="F76" s="874"/>
      <c r="G76" s="874"/>
      <c r="H76" s="874"/>
      <c r="I76" s="874"/>
      <c r="J76" s="874"/>
      <c r="K76" s="874"/>
      <c r="L76" s="874"/>
      <c r="M76" s="874"/>
      <c r="N76" s="874"/>
      <c r="O76" s="874"/>
      <c r="P76" s="875"/>
      <c r="Q76" s="877">
        <v>2273</v>
      </c>
      <c r="R76" s="878"/>
      <c r="S76" s="878"/>
      <c r="T76" s="878"/>
      <c r="U76" s="834"/>
      <c r="V76" s="879">
        <v>2162</v>
      </c>
      <c r="W76" s="878"/>
      <c r="X76" s="878"/>
      <c r="Y76" s="878"/>
      <c r="Z76" s="834"/>
      <c r="AA76" s="879">
        <v>111</v>
      </c>
      <c r="AB76" s="878"/>
      <c r="AC76" s="878"/>
      <c r="AD76" s="878"/>
      <c r="AE76" s="834"/>
      <c r="AF76" s="879">
        <v>111</v>
      </c>
      <c r="AG76" s="878"/>
      <c r="AH76" s="878"/>
      <c r="AI76" s="878"/>
      <c r="AJ76" s="834"/>
      <c r="AK76" s="879" t="s">
        <v>589</v>
      </c>
      <c r="AL76" s="878"/>
      <c r="AM76" s="878"/>
      <c r="AN76" s="878"/>
      <c r="AO76" s="834"/>
      <c r="AP76" s="879" t="s">
        <v>589</v>
      </c>
      <c r="AQ76" s="878"/>
      <c r="AR76" s="878"/>
      <c r="AS76" s="878"/>
      <c r="AT76" s="834"/>
      <c r="AU76" s="879" t="s">
        <v>589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600</v>
      </c>
      <c r="C77" s="874"/>
      <c r="D77" s="874"/>
      <c r="E77" s="874"/>
      <c r="F77" s="874"/>
      <c r="G77" s="874"/>
      <c r="H77" s="874"/>
      <c r="I77" s="874"/>
      <c r="J77" s="874"/>
      <c r="K77" s="874"/>
      <c r="L77" s="874"/>
      <c r="M77" s="874"/>
      <c r="N77" s="874"/>
      <c r="O77" s="874"/>
      <c r="P77" s="875"/>
      <c r="Q77" s="877">
        <v>983883</v>
      </c>
      <c r="R77" s="878"/>
      <c r="S77" s="878"/>
      <c r="T77" s="878"/>
      <c r="U77" s="834"/>
      <c r="V77" s="879">
        <v>942967</v>
      </c>
      <c r="W77" s="878"/>
      <c r="X77" s="878"/>
      <c r="Y77" s="878"/>
      <c r="Z77" s="834"/>
      <c r="AA77" s="879">
        <v>40916</v>
      </c>
      <c r="AB77" s="878"/>
      <c r="AC77" s="878"/>
      <c r="AD77" s="878"/>
      <c r="AE77" s="834"/>
      <c r="AF77" s="879">
        <v>40916</v>
      </c>
      <c r="AG77" s="878"/>
      <c r="AH77" s="878"/>
      <c r="AI77" s="878"/>
      <c r="AJ77" s="834"/>
      <c r="AK77" s="879">
        <v>1</v>
      </c>
      <c r="AL77" s="878"/>
      <c r="AM77" s="878"/>
      <c r="AN77" s="878"/>
      <c r="AO77" s="834"/>
      <c r="AP77" s="879" t="s">
        <v>589</v>
      </c>
      <c r="AQ77" s="878"/>
      <c r="AR77" s="878"/>
      <c r="AS77" s="878"/>
      <c r="AT77" s="834"/>
      <c r="AU77" s="879" t="s">
        <v>589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47232</v>
      </c>
      <c r="AG88" s="844"/>
      <c r="AH88" s="844"/>
      <c r="AI88" s="844"/>
      <c r="AJ88" s="844"/>
      <c r="AK88" s="841"/>
      <c r="AL88" s="841"/>
      <c r="AM88" s="841"/>
      <c r="AN88" s="841"/>
      <c r="AO88" s="841"/>
      <c r="AP88" s="844">
        <v>16339</v>
      </c>
      <c r="AQ88" s="844"/>
      <c r="AR88" s="844"/>
      <c r="AS88" s="844"/>
      <c r="AT88" s="844"/>
      <c r="AU88" s="844">
        <v>6373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315</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315</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315</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1589879</v>
      </c>
      <c r="AB110" s="900"/>
      <c r="AC110" s="900"/>
      <c r="AD110" s="900"/>
      <c r="AE110" s="901"/>
      <c r="AF110" s="902">
        <v>1742487</v>
      </c>
      <c r="AG110" s="900"/>
      <c r="AH110" s="900"/>
      <c r="AI110" s="900"/>
      <c r="AJ110" s="901"/>
      <c r="AK110" s="902">
        <v>1880096</v>
      </c>
      <c r="AL110" s="900"/>
      <c r="AM110" s="900"/>
      <c r="AN110" s="900"/>
      <c r="AO110" s="901"/>
      <c r="AP110" s="903">
        <v>11.2</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17176566</v>
      </c>
      <c r="BR110" s="931"/>
      <c r="BS110" s="931"/>
      <c r="BT110" s="931"/>
      <c r="BU110" s="931"/>
      <c r="BV110" s="931">
        <v>16835362</v>
      </c>
      <c r="BW110" s="931"/>
      <c r="BX110" s="931"/>
      <c r="BY110" s="931"/>
      <c r="BZ110" s="931"/>
      <c r="CA110" s="931">
        <v>15827534</v>
      </c>
      <c r="CB110" s="931"/>
      <c r="CC110" s="931"/>
      <c r="CD110" s="931"/>
      <c r="CE110" s="931"/>
      <c r="CF110" s="944">
        <v>94.7</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446</v>
      </c>
      <c r="DM110" s="931"/>
      <c r="DN110" s="931"/>
      <c r="DO110" s="931"/>
      <c r="DP110" s="931"/>
      <c r="DQ110" s="931" t="s">
        <v>447</v>
      </c>
      <c r="DR110" s="931"/>
      <c r="DS110" s="931"/>
      <c r="DT110" s="931"/>
      <c r="DU110" s="931"/>
      <c r="DV110" s="932" t="s">
        <v>448</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189</v>
      </c>
      <c r="AG111" s="938"/>
      <c r="AH111" s="938"/>
      <c r="AI111" s="938"/>
      <c r="AJ111" s="939"/>
      <c r="AK111" s="940" t="s">
        <v>445</v>
      </c>
      <c r="AL111" s="938"/>
      <c r="AM111" s="938"/>
      <c r="AN111" s="938"/>
      <c r="AO111" s="939"/>
      <c r="AP111" s="941" t="s">
        <v>189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448</v>
      </c>
      <c r="BR111" s="926"/>
      <c r="BS111" s="926"/>
      <c r="BT111" s="926"/>
      <c r="BU111" s="926"/>
      <c r="BV111" s="926" t="s">
        <v>451</v>
      </c>
      <c r="BW111" s="926"/>
      <c r="BX111" s="926"/>
      <c r="BY111" s="926"/>
      <c r="BZ111" s="926"/>
      <c r="CA111" s="926" t="s">
        <v>448</v>
      </c>
      <c r="CB111" s="926"/>
      <c r="CC111" s="926"/>
      <c r="CD111" s="926"/>
      <c r="CE111" s="926"/>
      <c r="CF111" s="920" t="s">
        <v>189</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189</v>
      </c>
      <c r="DH111" s="926"/>
      <c r="DI111" s="926"/>
      <c r="DJ111" s="926"/>
      <c r="DK111" s="926"/>
      <c r="DL111" s="926" t="s">
        <v>447</v>
      </c>
      <c r="DM111" s="926"/>
      <c r="DN111" s="926"/>
      <c r="DO111" s="926"/>
      <c r="DP111" s="926"/>
      <c r="DQ111" s="926" t="s">
        <v>448</v>
      </c>
      <c r="DR111" s="926"/>
      <c r="DS111" s="926"/>
      <c r="DT111" s="926"/>
      <c r="DU111" s="926"/>
      <c r="DV111" s="927" t="s">
        <v>418</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418</v>
      </c>
      <c r="AB112" s="959"/>
      <c r="AC112" s="959"/>
      <c r="AD112" s="959"/>
      <c r="AE112" s="960"/>
      <c r="AF112" s="961" t="s">
        <v>448</v>
      </c>
      <c r="AG112" s="959"/>
      <c r="AH112" s="959"/>
      <c r="AI112" s="959"/>
      <c r="AJ112" s="960"/>
      <c r="AK112" s="961" t="s">
        <v>448</v>
      </c>
      <c r="AL112" s="959"/>
      <c r="AM112" s="959"/>
      <c r="AN112" s="959"/>
      <c r="AO112" s="960"/>
      <c r="AP112" s="962" t="s">
        <v>189</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3308455</v>
      </c>
      <c r="BR112" s="926"/>
      <c r="BS112" s="926"/>
      <c r="BT112" s="926"/>
      <c r="BU112" s="926"/>
      <c r="BV112" s="926">
        <v>3537557</v>
      </c>
      <c r="BW112" s="926"/>
      <c r="BX112" s="926"/>
      <c r="BY112" s="926"/>
      <c r="BZ112" s="926"/>
      <c r="CA112" s="926">
        <v>3804206</v>
      </c>
      <c r="CB112" s="926"/>
      <c r="CC112" s="926"/>
      <c r="CD112" s="926"/>
      <c r="CE112" s="926"/>
      <c r="CF112" s="920">
        <v>22.8</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189</v>
      </c>
      <c r="DH112" s="926"/>
      <c r="DI112" s="926"/>
      <c r="DJ112" s="926"/>
      <c r="DK112" s="926"/>
      <c r="DL112" s="926" t="s">
        <v>448</v>
      </c>
      <c r="DM112" s="926"/>
      <c r="DN112" s="926"/>
      <c r="DO112" s="926"/>
      <c r="DP112" s="926"/>
      <c r="DQ112" s="926" t="s">
        <v>189</v>
      </c>
      <c r="DR112" s="926"/>
      <c r="DS112" s="926"/>
      <c r="DT112" s="926"/>
      <c r="DU112" s="926"/>
      <c r="DV112" s="927" t="s">
        <v>447</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349234</v>
      </c>
      <c r="AB113" s="938"/>
      <c r="AC113" s="938"/>
      <c r="AD113" s="938"/>
      <c r="AE113" s="939"/>
      <c r="AF113" s="940">
        <v>339002</v>
      </c>
      <c r="AG113" s="938"/>
      <c r="AH113" s="938"/>
      <c r="AI113" s="938"/>
      <c r="AJ113" s="939"/>
      <c r="AK113" s="940">
        <v>335686</v>
      </c>
      <c r="AL113" s="938"/>
      <c r="AM113" s="938"/>
      <c r="AN113" s="938"/>
      <c r="AO113" s="939"/>
      <c r="AP113" s="941">
        <v>2</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5146028</v>
      </c>
      <c r="BR113" s="926"/>
      <c r="BS113" s="926"/>
      <c r="BT113" s="926"/>
      <c r="BU113" s="926"/>
      <c r="BV113" s="926">
        <v>5442235</v>
      </c>
      <c r="BW113" s="926"/>
      <c r="BX113" s="926"/>
      <c r="BY113" s="926"/>
      <c r="BZ113" s="926"/>
      <c r="CA113" s="926">
        <v>6372242</v>
      </c>
      <c r="CB113" s="926"/>
      <c r="CC113" s="926"/>
      <c r="CD113" s="926"/>
      <c r="CE113" s="926"/>
      <c r="CF113" s="920">
        <v>38.1</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448</v>
      </c>
      <c r="DM113" s="959"/>
      <c r="DN113" s="959"/>
      <c r="DO113" s="959"/>
      <c r="DP113" s="960"/>
      <c r="DQ113" s="961" t="s">
        <v>189</v>
      </c>
      <c r="DR113" s="959"/>
      <c r="DS113" s="959"/>
      <c r="DT113" s="959"/>
      <c r="DU113" s="960"/>
      <c r="DV113" s="962" t="s">
        <v>189</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151867</v>
      </c>
      <c r="AB114" s="959"/>
      <c r="AC114" s="959"/>
      <c r="AD114" s="959"/>
      <c r="AE114" s="960"/>
      <c r="AF114" s="961">
        <v>115465</v>
      </c>
      <c r="AG114" s="959"/>
      <c r="AH114" s="959"/>
      <c r="AI114" s="959"/>
      <c r="AJ114" s="960"/>
      <c r="AK114" s="961">
        <v>159013</v>
      </c>
      <c r="AL114" s="959"/>
      <c r="AM114" s="959"/>
      <c r="AN114" s="959"/>
      <c r="AO114" s="960"/>
      <c r="AP114" s="962">
        <v>1</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3261324</v>
      </c>
      <c r="BR114" s="926"/>
      <c r="BS114" s="926"/>
      <c r="BT114" s="926"/>
      <c r="BU114" s="926"/>
      <c r="BV114" s="926">
        <v>3144738</v>
      </c>
      <c r="BW114" s="926"/>
      <c r="BX114" s="926"/>
      <c r="BY114" s="926"/>
      <c r="BZ114" s="926"/>
      <c r="CA114" s="926">
        <v>3221999</v>
      </c>
      <c r="CB114" s="926"/>
      <c r="CC114" s="926"/>
      <c r="CD114" s="926"/>
      <c r="CE114" s="926"/>
      <c r="CF114" s="920">
        <v>19.3</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418</v>
      </c>
      <c r="DH114" s="959"/>
      <c r="DI114" s="959"/>
      <c r="DJ114" s="959"/>
      <c r="DK114" s="960"/>
      <c r="DL114" s="961" t="s">
        <v>451</v>
      </c>
      <c r="DM114" s="959"/>
      <c r="DN114" s="959"/>
      <c r="DO114" s="959"/>
      <c r="DP114" s="960"/>
      <c r="DQ114" s="961" t="s">
        <v>189</v>
      </c>
      <c r="DR114" s="959"/>
      <c r="DS114" s="959"/>
      <c r="DT114" s="959"/>
      <c r="DU114" s="960"/>
      <c r="DV114" s="962" t="s">
        <v>448</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418</v>
      </c>
      <c r="AB115" s="938"/>
      <c r="AC115" s="938"/>
      <c r="AD115" s="938"/>
      <c r="AE115" s="939"/>
      <c r="AF115" s="940" t="s">
        <v>448</v>
      </c>
      <c r="AG115" s="938"/>
      <c r="AH115" s="938"/>
      <c r="AI115" s="938"/>
      <c r="AJ115" s="939"/>
      <c r="AK115" s="940" t="s">
        <v>448</v>
      </c>
      <c r="AL115" s="938"/>
      <c r="AM115" s="938"/>
      <c r="AN115" s="938"/>
      <c r="AO115" s="939"/>
      <c r="AP115" s="941" t="s">
        <v>464</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189</v>
      </c>
      <c r="BR115" s="926"/>
      <c r="BS115" s="926"/>
      <c r="BT115" s="926"/>
      <c r="BU115" s="926"/>
      <c r="BV115" s="926" t="s">
        <v>189</v>
      </c>
      <c r="BW115" s="926"/>
      <c r="BX115" s="926"/>
      <c r="BY115" s="926"/>
      <c r="BZ115" s="926"/>
      <c r="CA115" s="926" t="s">
        <v>189</v>
      </c>
      <c r="CB115" s="926"/>
      <c r="CC115" s="926"/>
      <c r="CD115" s="926"/>
      <c r="CE115" s="926"/>
      <c r="CF115" s="920" t="s">
        <v>448</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418</v>
      </c>
      <c r="DH115" s="959"/>
      <c r="DI115" s="959"/>
      <c r="DJ115" s="959"/>
      <c r="DK115" s="960"/>
      <c r="DL115" s="961" t="s">
        <v>189</v>
      </c>
      <c r="DM115" s="959"/>
      <c r="DN115" s="959"/>
      <c r="DO115" s="959"/>
      <c r="DP115" s="960"/>
      <c r="DQ115" s="961" t="s">
        <v>418</v>
      </c>
      <c r="DR115" s="959"/>
      <c r="DS115" s="959"/>
      <c r="DT115" s="959"/>
      <c r="DU115" s="960"/>
      <c r="DV115" s="962" t="s">
        <v>189</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448</v>
      </c>
      <c r="AB116" s="959"/>
      <c r="AC116" s="959"/>
      <c r="AD116" s="959"/>
      <c r="AE116" s="960"/>
      <c r="AF116" s="961" t="s">
        <v>189</v>
      </c>
      <c r="AG116" s="959"/>
      <c r="AH116" s="959"/>
      <c r="AI116" s="959"/>
      <c r="AJ116" s="960"/>
      <c r="AK116" s="961" t="s">
        <v>448</v>
      </c>
      <c r="AL116" s="959"/>
      <c r="AM116" s="959"/>
      <c r="AN116" s="959"/>
      <c r="AO116" s="960"/>
      <c r="AP116" s="962" t="s">
        <v>468</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418</v>
      </c>
      <c r="BR116" s="926"/>
      <c r="BS116" s="926"/>
      <c r="BT116" s="926"/>
      <c r="BU116" s="926"/>
      <c r="BV116" s="926" t="s">
        <v>189</v>
      </c>
      <c r="BW116" s="926"/>
      <c r="BX116" s="926"/>
      <c r="BY116" s="926"/>
      <c r="BZ116" s="926"/>
      <c r="CA116" s="926" t="s">
        <v>447</v>
      </c>
      <c r="CB116" s="926"/>
      <c r="CC116" s="926"/>
      <c r="CD116" s="926"/>
      <c r="CE116" s="926"/>
      <c r="CF116" s="920" t="s">
        <v>418</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189</v>
      </c>
      <c r="DM116" s="959"/>
      <c r="DN116" s="959"/>
      <c r="DO116" s="959"/>
      <c r="DP116" s="960"/>
      <c r="DQ116" s="961" t="s">
        <v>471</v>
      </c>
      <c r="DR116" s="959"/>
      <c r="DS116" s="959"/>
      <c r="DT116" s="959"/>
      <c r="DU116" s="960"/>
      <c r="DV116" s="962" t="s">
        <v>464</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2090980</v>
      </c>
      <c r="AB117" s="979"/>
      <c r="AC117" s="979"/>
      <c r="AD117" s="979"/>
      <c r="AE117" s="980"/>
      <c r="AF117" s="981">
        <v>2196954</v>
      </c>
      <c r="AG117" s="979"/>
      <c r="AH117" s="979"/>
      <c r="AI117" s="979"/>
      <c r="AJ117" s="980"/>
      <c r="AK117" s="981">
        <v>2374795</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418</v>
      </c>
      <c r="BR117" s="926"/>
      <c r="BS117" s="926"/>
      <c r="BT117" s="926"/>
      <c r="BU117" s="926"/>
      <c r="BV117" s="926" t="s">
        <v>468</v>
      </c>
      <c r="BW117" s="926"/>
      <c r="BX117" s="926"/>
      <c r="BY117" s="926"/>
      <c r="BZ117" s="926"/>
      <c r="CA117" s="926" t="s">
        <v>468</v>
      </c>
      <c r="CB117" s="926"/>
      <c r="CC117" s="926"/>
      <c r="CD117" s="926"/>
      <c r="CE117" s="926"/>
      <c r="CF117" s="920" t="s">
        <v>445</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448</v>
      </c>
      <c r="DH117" s="959"/>
      <c r="DI117" s="959"/>
      <c r="DJ117" s="959"/>
      <c r="DK117" s="960"/>
      <c r="DL117" s="961" t="s">
        <v>451</v>
      </c>
      <c r="DM117" s="959"/>
      <c r="DN117" s="959"/>
      <c r="DO117" s="959"/>
      <c r="DP117" s="960"/>
      <c r="DQ117" s="961" t="s">
        <v>471</v>
      </c>
      <c r="DR117" s="959"/>
      <c r="DS117" s="959"/>
      <c r="DT117" s="959"/>
      <c r="DU117" s="960"/>
      <c r="DV117" s="962" t="s">
        <v>189</v>
      </c>
      <c r="DW117" s="963"/>
      <c r="DX117" s="963"/>
      <c r="DY117" s="963"/>
      <c r="DZ117" s="964"/>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315</v>
      </c>
      <c r="AL118" s="893"/>
      <c r="AM118" s="893"/>
      <c r="AN118" s="893"/>
      <c r="AO118" s="894"/>
      <c r="AP118" s="970" t="s">
        <v>439</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445</v>
      </c>
      <c r="BW118" s="1000"/>
      <c r="BX118" s="1000"/>
      <c r="BY118" s="1000"/>
      <c r="BZ118" s="1000"/>
      <c r="CA118" s="1000" t="s">
        <v>189</v>
      </c>
      <c r="CB118" s="1000"/>
      <c r="CC118" s="1000"/>
      <c r="CD118" s="1000"/>
      <c r="CE118" s="1000"/>
      <c r="CF118" s="920" t="s">
        <v>448</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448</v>
      </c>
      <c r="DM118" s="959"/>
      <c r="DN118" s="959"/>
      <c r="DO118" s="959"/>
      <c r="DP118" s="960"/>
      <c r="DQ118" s="961" t="s">
        <v>189</v>
      </c>
      <c r="DR118" s="959"/>
      <c r="DS118" s="959"/>
      <c r="DT118" s="959"/>
      <c r="DU118" s="960"/>
      <c r="DV118" s="962" t="s">
        <v>445</v>
      </c>
      <c r="DW118" s="963"/>
      <c r="DX118" s="963"/>
      <c r="DY118" s="963"/>
      <c r="DZ118" s="964"/>
    </row>
    <row r="119" spans="1:130" s="230" customFormat="1" ht="26.25" customHeight="1" x14ac:dyDescent="0.15">
      <c r="A119" s="1057"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448</v>
      </c>
      <c r="AB119" s="900"/>
      <c r="AC119" s="900"/>
      <c r="AD119" s="900"/>
      <c r="AE119" s="901"/>
      <c r="AF119" s="902" t="s">
        <v>189</v>
      </c>
      <c r="AG119" s="900"/>
      <c r="AH119" s="900"/>
      <c r="AI119" s="900"/>
      <c r="AJ119" s="901"/>
      <c r="AK119" s="902" t="s">
        <v>189</v>
      </c>
      <c r="AL119" s="900"/>
      <c r="AM119" s="900"/>
      <c r="AN119" s="900"/>
      <c r="AO119" s="901"/>
      <c r="AP119" s="903" t="s">
        <v>445</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477</v>
      </c>
      <c r="BP119" s="1005"/>
      <c r="BQ119" s="999">
        <v>28892373</v>
      </c>
      <c r="BR119" s="1000"/>
      <c r="BS119" s="1000"/>
      <c r="BT119" s="1000"/>
      <c r="BU119" s="1000"/>
      <c r="BV119" s="1000">
        <v>28959892</v>
      </c>
      <c r="BW119" s="1000"/>
      <c r="BX119" s="1000"/>
      <c r="BY119" s="1000"/>
      <c r="BZ119" s="1000"/>
      <c r="CA119" s="1000">
        <v>29225981</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189</v>
      </c>
      <c r="DH119" s="986"/>
      <c r="DI119" s="986"/>
      <c r="DJ119" s="986"/>
      <c r="DK119" s="987"/>
      <c r="DL119" s="985" t="s">
        <v>189</v>
      </c>
      <c r="DM119" s="986"/>
      <c r="DN119" s="986"/>
      <c r="DO119" s="986"/>
      <c r="DP119" s="987"/>
      <c r="DQ119" s="985" t="s">
        <v>479</v>
      </c>
      <c r="DR119" s="986"/>
      <c r="DS119" s="986"/>
      <c r="DT119" s="986"/>
      <c r="DU119" s="987"/>
      <c r="DV119" s="988" t="s">
        <v>189</v>
      </c>
      <c r="DW119" s="989"/>
      <c r="DX119" s="989"/>
      <c r="DY119" s="989"/>
      <c r="DZ119" s="990"/>
    </row>
    <row r="120" spans="1:130" s="230" customFormat="1" ht="26.25" customHeight="1" x14ac:dyDescent="0.15">
      <c r="A120" s="1058"/>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448</v>
      </c>
      <c r="AB120" s="959"/>
      <c r="AC120" s="959"/>
      <c r="AD120" s="959"/>
      <c r="AE120" s="960"/>
      <c r="AF120" s="961" t="s">
        <v>448</v>
      </c>
      <c r="AG120" s="959"/>
      <c r="AH120" s="959"/>
      <c r="AI120" s="959"/>
      <c r="AJ120" s="960"/>
      <c r="AK120" s="961" t="s">
        <v>189</v>
      </c>
      <c r="AL120" s="959"/>
      <c r="AM120" s="959"/>
      <c r="AN120" s="959"/>
      <c r="AO120" s="960"/>
      <c r="AP120" s="962" t="s">
        <v>448</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5903215</v>
      </c>
      <c r="BR120" s="931"/>
      <c r="BS120" s="931"/>
      <c r="BT120" s="931"/>
      <c r="BU120" s="931"/>
      <c r="BV120" s="931">
        <v>6046238</v>
      </c>
      <c r="BW120" s="931"/>
      <c r="BX120" s="931"/>
      <c r="BY120" s="931"/>
      <c r="BZ120" s="931"/>
      <c r="CA120" s="931">
        <v>7822823</v>
      </c>
      <c r="CB120" s="931"/>
      <c r="CC120" s="931"/>
      <c r="CD120" s="931"/>
      <c r="CE120" s="931"/>
      <c r="CF120" s="944">
        <v>46.8</v>
      </c>
      <c r="CG120" s="945"/>
      <c r="CH120" s="945"/>
      <c r="CI120" s="945"/>
      <c r="CJ120" s="945"/>
      <c r="CK120" s="1006" t="s">
        <v>482</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3292558</v>
      </c>
      <c r="DH120" s="931"/>
      <c r="DI120" s="931"/>
      <c r="DJ120" s="931"/>
      <c r="DK120" s="931"/>
      <c r="DL120" s="931">
        <v>3512313</v>
      </c>
      <c r="DM120" s="931"/>
      <c r="DN120" s="931"/>
      <c r="DO120" s="931"/>
      <c r="DP120" s="931"/>
      <c r="DQ120" s="931">
        <v>3777705</v>
      </c>
      <c r="DR120" s="931"/>
      <c r="DS120" s="931"/>
      <c r="DT120" s="931"/>
      <c r="DU120" s="931"/>
      <c r="DV120" s="932">
        <v>22.6</v>
      </c>
      <c r="DW120" s="932"/>
      <c r="DX120" s="932"/>
      <c r="DY120" s="932"/>
      <c r="DZ120" s="933"/>
    </row>
    <row r="121" spans="1:130" s="230" customFormat="1" ht="26.25" customHeight="1" x14ac:dyDescent="0.15">
      <c r="A121" s="1058"/>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189</v>
      </c>
      <c r="AB121" s="959"/>
      <c r="AC121" s="959"/>
      <c r="AD121" s="959"/>
      <c r="AE121" s="960"/>
      <c r="AF121" s="961" t="s">
        <v>189</v>
      </c>
      <c r="AG121" s="959"/>
      <c r="AH121" s="959"/>
      <c r="AI121" s="959"/>
      <c r="AJ121" s="960"/>
      <c r="AK121" s="961" t="s">
        <v>189</v>
      </c>
      <c r="AL121" s="959"/>
      <c r="AM121" s="959"/>
      <c r="AN121" s="959"/>
      <c r="AO121" s="960"/>
      <c r="AP121" s="962" t="s">
        <v>464</v>
      </c>
      <c r="AQ121" s="963"/>
      <c r="AR121" s="963"/>
      <c r="AS121" s="963"/>
      <c r="AT121" s="964"/>
      <c r="AU121" s="994"/>
      <c r="AV121" s="995"/>
      <c r="AW121" s="995"/>
      <c r="AX121" s="995"/>
      <c r="AY121" s="996"/>
      <c r="AZ121" s="922" t="s">
        <v>484</v>
      </c>
      <c r="BA121" s="923"/>
      <c r="BB121" s="923"/>
      <c r="BC121" s="923"/>
      <c r="BD121" s="923"/>
      <c r="BE121" s="923"/>
      <c r="BF121" s="923"/>
      <c r="BG121" s="923"/>
      <c r="BH121" s="923"/>
      <c r="BI121" s="923"/>
      <c r="BJ121" s="923"/>
      <c r="BK121" s="923"/>
      <c r="BL121" s="923"/>
      <c r="BM121" s="923"/>
      <c r="BN121" s="923"/>
      <c r="BO121" s="923"/>
      <c r="BP121" s="924"/>
      <c r="BQ121" s="925">
        <v>4190941</v>
      </c>
      <c r="BR121" s="926"/>
      <c r="BS121" s="926"/>
      <c r="BT121" s="926"/>
      <c r="BU121" s="926"/>
      <c r="BV121" s="926">
        <v>3940078</v>
      </c>
      <c r="BW121" s="926"/>
      <c r="BX121" s="926"/>
      <c r="BY121" s="926"/>
      <c r="BZ121" s="926"/>
      <c r="CA121" s="926">
        <v>4220778</v>
      </c>
      <c r="CB121" s="926"/>
      <c r="CC121" s="926"/>
      <c r="CD121" s="926"/>
      <c r="CE121" s="926"/>
      <c r="CF121" s="920">
        <v>25.2</v>
      </c>
      <c r="CG121" s="921"/>
      <c r="CH121" s="921"/>
      <c r="CI121" s="921"/>
      <c r="CJ121" s="921"/>
      <c r="CK121" s="1009"/>
      <c r="CL121" s="1010"/>
      <c r="CM121" s="1010"/>
      <c r="CN121" s="1010"/>
      <c r="CO121" s="1011"/>
      <c r="CP121" s="1019" t="s">
        <v>485</v>
      </c>
      <c r="CQ121" s="1020"/>
      <c r="CR121" s="1020"/>
      <c r="CS121" s="1020"/>
      <c r="CT121" s="1020"/>
      <c r="CU121" s="1020"/>
      <c r="CV121" s="1020"/>
      <c r="CW121" s="1020"/>
      <c r="CX121" s="1020"/>
      <c r="CY121" s="1020"/>
      <c r="CZ121" s="1020"/>
      <c r="DA121" s="1020"/>
      <c r="DB121" s="1020"/>
      <c r="DC121" s="1020"/>
      <c r="DD121" s="1020"/>
      <c r="DE121" s="1020"/>
      <c r="DF121" s="1021"/>
      <c r="DG121" s="925">
        <v>15897</v>
      </c>
      <c r="DH121" s="926"/>
      <c r="DI121" s="926"/>
      <c r="DJ121" s="926"/>
      <c r="DK121" s="926"/>
      <c r="DL121" s="926">
        <v>25244</v>
      </c>
      <c r="DM121" s="926"/>
      <c r="DN121" s="926"/>
      <c r="DO121" s="926"/>
      <c r="DP121" s="926"/>
      <c r="DQ121" s="926">
        <v>26501</v>
      </c>
      <c r="DR121" s="926"/>
      <c r="DS121" s="926"/>
      <c r="DT121" s="926"/>
      <c r="DU121" s="926"/>
      <c r="DV121" s="927">
        <v>0.2</v>
      </c>
      <c r="DW121" s="927"/>
      <c r="DX121" s="927"/>
      <c r="DY121" s="927"/>
      <c r="DZ121" s="928"/>
    </row>
    <row r="122" spans="1:130" s="230" customFormat="1" ht="26.25" customHeight="1" x14ac:dyDescent="0.15">
      <c r="A122" s="1058"/>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448</v>
      </c>
      <c r="AB122" s="959"/>
      <c r="AC122" s="959"/>
      <c r="AD122" s="959"/>
      <c r="AE122" s="960"/>
      <c r="AF122" s="961" t="s">
        <v>189</v>
      </c>
      <c r="AG122" s="959"/>
      <c r="AH122" s="959"/>
      <c r="AI122" s="959"/>
      <c r="AJ122" s="960"/>
      <c r="AK122" s="961" t="s">
        <v>448</v>
      </c>
      <c r="AL122" s="959"/>
      <c r="AM122" s="959"/>
      <c r="AN122" s="959"/>
      <c r="AO122" s="960"/>
      <c r="AP122" s="962" t="s">
        <v>189</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15271935</v>
      </c>
      <c r="BR122" s="1000"/>
      <c r="BS122" s="1000"/>
      <c r="BT122" s="1000"/>
      <c r="BU122" s="1000"/>
      <c r="BV122" s="1000">
        <v>15894066</v>
      </c>
      <c r="BW122" s="1000"/>
      <c r="BX122" s="1000"/>
      <c r="BY122" s="1000"/>
      <c r="BZ122" s="1000"/>
      <c r="CA122" s="1000">
        <v>15107555</v>
      </c>
      <c r="CB122" s="1000"/>
      <c r="CC122" s="1000"/>
      <c r="CD122" s="1000"/>
      <c r="CE122" s="1000"/>
      <c r="CF122" s="1017">
        <v>90.4</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t="s">
        <v>189</v>
      </c>
      <c r="DH122" s="926"/>
      <c r="DI122" s="926"/>
      <c r="DJ122" s="926"/>
      <c r="DK122" s="926"/>
      <c r="DL122" s="926" t="s">
        <v>189</v>
      </c>
      <c r="DM122" s="926"/>
      <c r="DN122" s="926"/>
      <c r="DO122" s="926"/>
      <c r="DP122" s="926"/>
      <c r="DQ122" s="926" t="s">
        <v>445</v>
      </c>
      <c r="DR122" s="926"/>
      <c r="DS122" s="926"/>
      <c r="DT122" s="926"/>
      <c r="DU122" s="926"/>
      <c r="DV122" s="927" t="s">
        <v>448</v>
      </c>
      <c r="DW122" s="927"/>
      <c r="DX122" s="927"/>
      <c r="DY122" s="927"/>
      <c r="DZ122" s="928"/>
    </row>
    <row r="123" spans="1:130" s="230" customFormat="1" ht="26.25" customHeight="1" x14ac:dyDescent="0.15">
      <c r="A123" s="1058"/>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448</v>
      </c>
      <c r="AB123" s="959"/>
      <c r="AC123" s="959"/>
      <c r="AD123" s="959"/>
      <c r="AE123" s="960"/>
      <c r="AF123" s="961" t="s">
        <v>418</v>
      </c>
      <c r="AG123" s="959"/>
      <c r="AH123" s="959"/>
      <c r="AI123" s="959"/>
      <c r="AJ123" s="960"/>
      <c r="AK123" s="961" t="s">
        <v>189</v>
      </c>
      <c r="AL123" s="959"/>
      <c r="AM123" s="959"/>
      <c r="AN123" s="959"/>
      <c r="AO123" s="960"/>
      <c r="AP123" s="962" t="s">
        <v>189</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488</v>
      </c>
      <c r="BP123" s="1005"/>
      <c r="BQ123" s="1064">
        <v>25366091</v>
      </c>
      <c r="BR123" s="1031"/>
      <c r="BS123" s="1031"/>
      <c r="BT123" s="1031"/>
      <c r="BU123" s="1031"/>
      <c r="BV123" s="1031">
        <v>25880382</v>
      </c>
      <c r="BW123" s="1031"/>
      <c r="BX123" s="1031"/>
      <c r="BY123" s="1031"/>
      <c r="BZ123" s="1031"/>
      <c r="CA123" s="1031">
        <v>27151156</v>
      </c>
      <c r="CB123" s="1031"/>
      <c r="CC123" s="1031"/>
      <c r="CD123" s="1031"/>
      <c r="CE123" s="1031"/>
      <c r="CF123" s="1001"/>
      <c r="CG123" s="1002"/>
      <c r="CH123" s="1002"/>
      <c r="CI123" s="1002"/>
      <c r="CJ123" s="1003"/>
      <c r="CK123" s="1009"/>
      <c r="CL123" s="1010"/>
      <c r="CM123" s="1010"/>
      <c r="CN123" s="1010"/>
      <c r="CO123" s="1011"/>
      <c r="CP123" s="1019" t="s">
        <v>489</v>
      </c>
      <c r="CQ123" s="1020"/>
      <c r="CR123" s="1020"/>
      <c r="CS123" s="1020"/>
      <c r="CT123" s="1020"/>
      <c r="CU123" s="1020"/>
      <c r="CV123" s="1020"/>
      <c r="CW123" s="1020"/>
      <c r="CX123" s="1020"/>
      <c r="CY123" s="1020"/>
      <c r="CZ123" s="1020"/>
      <c r="DA123" s="1020"/>
      <c r="DB123" s="1020"/>
      <c r="DC123" s="1020"/>
      <c r="DD123" s="1020"/>
      <c r="DE123" s="1020"/>
      <c r="DF123" s="1021"/>
      <c r="DG123" s="958" t="s">
        <v>448</v>
      </c>
      <c r="DH123" s="959"/>
      <c r="DI123" s="959"/>
      <c r="DJ123" s="959"/>
      <c r="DK123" s="960"/>
      <c r="DL123" s="961" t="s">
        <v>448</v>
      </c>
      <c r="DM123" s="959"/>
      <c r="DN123" s="959"/>
      <c r="DO123" s="959"/>
      <c r="DP123" s="960"/>
      <c r="DQ123" s="961" t="s">
        <v>448</v>
      </c>
      <c r="DR123" s="959"/>
      <c r="DS123" s="959"/>
      <c r="DT123" s="959"/>
      <c r="DU123" s="960"/>
      <c r="DV123" s="962" t="s">
        <v>189</v>
      </c>
      <c r="DW123" s="963"/>
      <c r="DX123" s="963"/>
      <c r="DY123" s="963"/>
      <c r="DZ123" s="964"/>
    </row>
    <row r="124" spans="1:130" s="230" customFormat="1" ht="26.25" customHeight="1" thickBot="1" x14ac:dyDescent="0.2">
      <c r="A124" s="1058"/>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418</v>
      </c>
      <c r="AB124" s="959"/>
      <c r="AC124" s="959"/>
      <c r="AD124" s="959"/>
      <c r="AE124" s="960"/>
      <c r="AF124" s="961" t="s">
        <v>189</v>
      </c>
      <c r="AG124" s="959"/>
      <c r="AH124" s="959"/>
      <c r="AI124" s="959"/>
      <c r="AJ124" s="960"/>
      <c r="AK124" s="961" t="s">
        <v>448</v>
      </c>
      <c r="AL124" s="959"/>
      <c r="AM124" s="959"/>
      <c r="AN124" s="959"/>
      <c r="AO124" s="960"/>
      <c r="AP124" s="962" t="s">
        <v>464</v>
      </c>
      <c r="AQ124" s="963"/>
      <c r="AR124" s="963"/>
      <c r="AS124" s="963"/>
      <c r="AT124" s="964"/>
      <c r="AU124" s="1060" t="s">
        <v>490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21.6</v>
      </c>
      <c r="BR124" s="1027"/>
      <c r="BS124" s="1027"/>
      <c r="BT124" s="1027"/>
      <c r="BU124" s="1027"/>
      <c r="BV124" s="1027">
        <v>18</v>
      </c>
      <c r="BW124" s="1027"/>
      <c r="BX124" s="1027"/>
      <c r="BY124" s="1027"/>
      <c r="BZ124" s="1027"/>
      <c r="CA124" s="1027">
        <v>12.4</v>
      </c>
      <c r="CB124" s="1027"/>
      <c r="CC124" s="1027"/>
      <c r="CD124" s="1027"/>
      <c r="CE124" s="1027"/>
      <c r="CF124" s="1028"/>
      <c r="CG124" s="1029"/>
      <c r="CH124" s="1029"/>
      <c r="CI124" s="1029"/>
      <c r="CJ124" s="1030"/>
      <c r="CK124" s="1012"/>
      <c r="CL124" s="1012"/>
      <c r="CM124" s="1012"/>
      <c r="CN124" s="1012"/>
      <c r="CO124" s="1013"/>
      <c r="CP124" s="1019" t="s">
        <v>491</v>
      </c>
      <c r="CQ124" s="1020"/>
      <c r="CR124" s="1020"/>
      <c r="CS124" s="1020"/>
      <c r="CT124" s="1020"/>
      <c r="CU124" s="1020"/>
      <c r="CV124" s="1020"/>
      <c r="CW124" s="1020"/>
      <c r="CX124" s="1020"/>
      <c r="CY124" s="1020"/>
      <c r="CZ124" s="1020"/>
      <c r="DA124" s="1020"/>
      <c r="DB124" s="1020"/>
      <c r="DC124" s="1020"/>
      <c r="DD124" s="1020"/>
      <c r="DE124" s="1020"/>
      <c r="DF124" s="1021"/>
      <c r="DG124" s="1004" t="s">
        <v>464</v>
      </c>
      <c r="DH124" s="986"/>
      <c r="DI124" s="986"/>
      <c r="DJ124" s="986"/>
      <c r="DK124" s="987"/>
      <c r="DL124" s="985" t="s">
        <v>418</v>
      </c>
      <c r="DM124" s="986"/>
      <c r="DN124" s="986"/>
      <c r="DO124" s="986"/>
      <c r="DP124" s="987"/>
      <c r="DQ124" s="985" t="s">
        <v>418</v>
      </c>
      <c r="DR124" s="986"/>
      <c r="DS124" s="986"/>
      <c r="DT124" s="986"/>
      <c r="DU124" s="987"/>
      <c r="DV124" s="988" t="s">
        <v>418</v>
      </c>
      <c r="DW124" s="989"/>
      <c r="DX124" s="989"/>
      <c r="DY124" s="989"/>
      <c r="DZ124" s="990"/>
    </row>
    <row r="125" spans="1:130" s="230" customFormat="1" ht="26.25" customHeight="1" x14ac:dyDescent="0.15">
      <c r="A125" s="1058"/>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418</v>
      </c>
      <c r="AB125" s="959"/>
      <c r="AC125" s="959"/>
      <c r="AD125" s="959"/>
      <c r="AE125" s="960"/>
      <c r="AF125" s="961" t="s">
        <v>448</v>
      </c>
      <c r="AG125" s="959"/>
      <c r="AH125" s="959"/>
      <c r="AI125" s="959"/>
      <c r="AJ125" s="960"/>
      <c r="AK125" s="961" t="s">
        <v>448</v>
      </c>
      <c r="AL125" s="959"/>
      <c r="AM125" s="959"/>
      <c r="AN125" s="959"/>
      <c r="AO125" s="960"/>
      <c r="AP125" s="962" t="s">
        <v>418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189</v>
      </c>
      <c r="DH125" s="931"/>
      <c r="DI125" s="931"/>
      <c r="DJ125" s="931"/>
      <c r="DK125" s="931"/>
      <c r="DL125" s="931" t="s">
        <v>448</v>
      </c>
      <c r="DM125" s="931"/>
      <c r="DN125" s="931"/>
      <c r="DO125" s="931"/>
      <c r="DP125" s="931"/>
      <c r="DQ125" s="931" t="s">
        <v>448</v>
      </c>
      <c r="DR125" s="931"/>
      <c r="DS125" s="931"/>
      <c r="DT125" s="931"/>
      <c r="DU125" s="931"/>
      <c r="DV125" s="932" t="s">
        <v>418</v>
      </c>
      <c r="DW125" s="932"/>
      <c r="DX125" s="932"/>
      <c r="DY125" s="932"/>
      <c r="DZ125" s="933"/>
    </row>
    <row r="126" spans="1:130" s="230" customFormat="1" ht="26.25" customHeight="1" thickBot="1" x14ac:dyDescent="0.2">
      <c r="A126" s="1058"/>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448</v>
      </c>
      <c r="AB126" s="959"/>
      <c r="AC126" s="959"/>
      <c r="AD126" s="959"/>
      <c r="AE126" s="960"/>
      <c r="AF126" s="961" t="s">
        <v>189</v>
      </c>
      <c r="AG126" s="959"/>
      <c r="AH126" s="959"/>
      <c r="AI126" s="959"/>
      <c r="AJ126" s="960"/>
      <c r="AK126" s="961" t="s">
        <v>471</v>
      </c>
      <c r="AL126" s="959"/>
      <c r="AM126" s="959"/>
      <c r="AN126" s="959"/>
      <c r="AO126" s="960"/>
      <c r="AP126" s="962" t="s">
        <v>189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t="s">
        <v>448</v>
      </c>
      <c r="DH126" s="926"/>
      <c r="DI126" s="926"/>
      <c r="DJ126" s="926"/>
      <c r="DK126" s="926"/>
      <c r="DL126" s="926" t="s">
        <v>448</v>
      </c>
      <c r="DM126" s="926"/>
      <c r="DN126" s="926"/>
      <c r="DO126" s="926"/>
      <c r="DP126" s="926"/>
      <c r="DQ126" s="926" t="s">
        <v>448</v>
      </c>
      <c r="DR126" s="926"/>
      <c r="DS126" s="926"/>
      <c r="DT126" s="926"/>
      <c r="DU126" s="926"/>
      <c r="DV126" s="927" t="s">
        <v>448</v>
      </c>
      <c r="DW126" s="927"/>
      <c r="DX126" s="927"/>
      <c r="DY126" s="927"/>
      <c r="DZ126" s="928"/>
    </row>
    <row r="127" spans="1:130" s="230" customFormat="1" ht="26.25" customHeight="1" x14ac:dyDescent="0.15">
      <c r="A127" s="1059"/>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448</v>
      </c>
      <c r="AB127" s="959"/>
      <c r="AC127" s="959"/>
      <c r="AD127" s="959"/>
      <c r="AE127" s="960"/>
      <c r="AF127" s="961" t="s">
        <v>448</v>
      </c>
      <c r="AG127" s="959"/>
      <c r="AH127" s="959"/>
      <c r="AI127" s="959"/>
      <c r="AJ127" s="960"/>
      <c r="AK127" s="961" t="s">
        <v>418</v>
      </c>
      <c r="AL127" s="959"/>
      <c r="AM127" s="959"/>
      <c r="AN127" s="959"/>
      <c r="AO127" s="960"/>
      <c r="AP127" s="962" t="s">
        <v>189</v>
      </c>
      <c r="AQ127" s="963"/>
      <c r="AR127" s="963"/>
      <c r="AS127" s="963"/>
      <c r="AT127" s="964"/>
      <c r="AU127" s="232"/>
      <c r="AV127" s="232"/>
      <c r="AW127" s="232"/>
      <c r="AX127" s="1032" t="s">
        <v>496</v>
      </c>
      <c r="AY127" s="1033"/>
      <c r="AZ127" s="1033"/>
      <c r="BA127" s="1033"/>
      <c r="BB127" s="1033"/>
      <c r="BC127" s="1033"/>
      <c r="BD127" s="1033"/>
      <c r="BE127" s="1034"/>
      <c r="BF127" s="1035" t="s">
        <v>497</v>
      </c>
      <c r="BG127" s="1033"/>
      <c r="BH127" s="1033"/>
      <c r="BI127" s="1033"/>
      <c r="BJ127" s="1033"/>
      <c r="BK127" s="1033"/>
      <c r="BL127" s="1034"/>
      <c r="BM127" s="1035" t="s">
        <v>498</v>
      </c>
      <c r="BN127" s="1033"/>
      <c r="BO127" s="1033"/>
      <c r="BP127" s="1033"/>
      <c r="BQ127" s="1033"/>
      <c r="BR127" s="1033"/>
      <c r="BS127" s="1034"/>
      <c r="BT127" s="1035" t="s">
        <v>499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471</v>
      </c>
      <c r="DH127" s="926"/>
      <c r="DI127" s="926"/>
      <c r="DJ127" s="926"/>
      <c r="DK127" s="926"/>
      <c r="DL127" s="926" t="s">
        <v>418</v>
      </c>
      <c r="DM127" s="926"/>
      <c r="DN127" s="926"/>
      <c r="DO127" s="926"/>
      <c r="DP127" s="926"/>
      <c r="DQ127" s="926" t="s">
        <v>189</v>
      </c>
      <c r="DR127" s="926"/>
      <c r="DS127" s="926"/>
      <c r="DT127" s="926"/>
      <c r="DU127" s="926"/>
      <c r="DV127" s="927" t="s">
        <v>471</v>
      </c>
      <c r="DW127" s="927"/>
      <c r="DX127" s="927"/>
      <c r="DY127" s="927"/>
      <c r="DZ127" s="928"/>
    </row>
    <row r="128" spans="1:130" s="230" customFormat="1" ht="26.25" customHeight="1" thickBot="1" x14ac:dyDescent="0.2">
      <c r="A128" s="1042" t="s">
        <v>501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502</v>
      </c>
      <c r="X128" s="1044"/>
      <c r="Y128" s="1044"/>
      <c r="Z128" s="1045"/>
      <c r="AA128" s="1046">
        <v>466411</v>
      </c>
      <c r="AB128" s="1047"/>
      <c r="AC128" s="1047"/>
      <c r="AD128" s="1047"/>
      <c r="AE128" s="1048"/>
      <c r="AF128" s="1049">
        <v>372123</v>
      </c>
      <c r="AG128" s="1047"/>
      <c r="AH128" s="1047"/>
      <c r="AI128" s="1047"/>
      <c r="AJ128" s="1048"/>
      <c r="AK128" s="1049">
        <v>514770</v>
      </c>
      <c r="AL128" s="1047"/>
      <c r="AM128" s="1047"/>
      <c r="AN128" s="1047"/>
      <c r="AO128" s="1048"/>
      <c r="AP128" s="1050"/>
      <c r="AQ128" s="1051"/>
      <c r="AR128" s="1051"/>
      <c r="AS128" s="1051"/>
      <c r="AT128" s="1052"/>
      <c r="AU128" s="232"/>
      <c r="AV128" s="232"/>
      <c r="AW128" s="232"/>
      <c r="AX128" s="896" t="s">
        <v>503</v>
      </c>
      <c r="AY128" s="897"/>
      <c r="AZ128" s="897"/>
      <c r="BA128" s="897"/>
      <c r="BB128" s="897"/>
      <c r="BC128" s="897"/>
      <c r="BD128" s="897"/>
      <c r="BE128" s="898"/>
      <c r="BF128" s="1053" t="s">
        <v>464</v>
      </c>
      <c r="BG128" s="1054"/>
      <c r="BH128" s="1054"/>
      <c r="BI128" s="1054"/>
      <c r="BJ128" s="1054"/>
      <c r="BK128" s="1054"/>
      <c r="BL128" s="1055"/>
      <c r="BM128" s="1053">
        <v>12.59</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504</v>
      </c>
      <c r="CQ128" s="726"/>
      <c r="CR128" s="726"/>
      <c r="CS128" s="726"/>
      <c r="CT128" s="726"/>
      <c r="CU128" s="726"/>
      <c r="CV128" s="726"/>
      <c r="CW128" s="726"/>
      <c r="CX128" s="726"/>
      <c r="CY128" s="726"/>
      <c r="CZ128" s="726"/>
      <c r="DA128" s="726"/>
      <c r="DB128" s="726"/>
      <c r="DC128" s="726"/>
      <c r="DD128" s="726"/>
      <c r="DE128" s="726"/>
      <c r="DF128" s="1037"/>
      <c r="DG128" s="1038" t="s">
        <v>189</v>
      </c>
      <c r="DH128" s="1039"/>
      <c r="DI128" s="1039"/>
      <c r="DJ128" s="1039"/>
      <c r="DK128" s="1039"/>
      <c r="DL128" s="1039" t="s">
        <v>189</v>
      </c>
      <c r="DM128" s="1039"/>
      <c r="DN128" s="1039"/>
      <c r="DO128" s="1039"/>
      <c r="DP128" s="1039"/>
      <c r="DQ128" s="1039" t="s">
        <v>471</v>
      </c>
      <c r="DR128" s="1039"/>
      <c r="DS128" s="1039"/>
      <c r="DT128" s="1039"/>
      <c r="DU128" s="1039"/>
      <c r="DV128" s="1040" t="s">
        <v>189</v>
      </c>
      <c r="DW128" s="1040"/>
      <c r="DX128" s="1040"/>
      <c r="DY128" s="1040"/>
      <c r="DZ128" s="1041"/>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17733947</v>
      </c>
      <c r="AB129" s="959"/>
      <c r="AC129" s="959"/>
      <c r="AD129" s="959"/>
      <c r="AE129" s="960"/>
      <c r="AF129" s="961">
        <v>18513023</v>
      </c>
      <c r="AG129" s="959"/>
      <c r="AH129" s="959"/>
      <c r="AI129" s="959"/>
      <c r="AJ129" s="960"/>
      <c r="AK129" s="961">
        <v>18102425</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448</v>
      </c>
      <c r="BG129" s="1067"/>
      <c r="BH129" s="1067"/>
      <c r="BI129" s="1067"/>
      <c r="BJ129" s="1067"/>
      <c r="BK129" s="1067"/>
      <c r="BL129" s="1068"/>
      <c r="BM129" s="1066">
        <v>17.59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1444624</v>
      </c>
      <c r="AB130" s="959"/>
      <c r="AC130" s="959"/>
      <c r="AD130" s="959"/>
      <c r="AE130" s="960"/>
      <c r="AF130" s="961">
        <v>1416808</v>
      </c>
      <c r="AG130" s="959"/>
      <c r="AH130" s="959"/>
      <c r="AI130" s="959"/>
      <c r="AJ130" s="960"/>
      <c r="AK130" s="961">
        <v>1385746</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2.1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16289323</v>
      </c>
      <c r="AB131" s="986"/>
      <c r="AC131" s="986"/>
      <c r="AD131" s="986"/>
      <c r="AE131" s="987"/>
      <c r="AF131" s="985">
        <v>17096215</v>
      </c>
      <c r="AG131" s="986"/>
      <c r="AH131" s="986"/>
      <c r="AI131" s="986"/>
      <c r="AJ131" s="987"/>
      <c r="AK131" s="985">
        <v>16716679</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7"/>
      <c r="BF131" s="1084">
        <v>12.4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1.1046806549999999</v>
      </c>
      <c r="AB132" s="1097"/>
      <c r="AC132" s="1097"/>
      <c r="AD132" s="1097"/>
      <c r="AE132" s="1098"/>
      <c r="AF132" s="1099">
        <v>2.3866276829999999</v>
      </c>
      <c r="AG132" s="1097"/>
      <c r="AH132" s="1097"/>
      <c r="AI132" s="1097"/>
      <c r="AJ132" s="1098"/>
      <c r="AK132" s="1099">
        <v>2.8371604189999999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0.6</v>
      </c>
      <c r="AB133" s="1080"/>
      <c r="AC133" s="1080"/>
      <c r="AD133" s="1080"/>
      <c r="AE133" s="1081"/>
      <c r="AF133" s="1079">
        <v>1.4</v>
      </c>
      <c r="AG133" s="1080"/>
      <c r="AH133" s="1080"/>
      <c r="AI133" s="1080"/>
      <c r="AJ133" s="1081"/>
      <c r="AK133" s="1079">
        <v>2.1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EvtCEisHwq5wcWXc9l5cA0Zw3R+Cz4Mc7YUaW/khfh8x7Z1RJLXgKu63Tk/tm8Z0fOi8qMPIv5uc7cXEq2f6g==" saltValue="bmHTp80lUl5NrireKeGJ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PtiUeU1DapdeCaGqpwTiCkjMUPyNrxFrmlDTrUnH407q2tjRVuV0hUKxsXAnrI+AW6mLHiwq5rHROOLTp09MA==" saltValue="dJ25iMyRFQjrh4t3lv9I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SEAkjBSZiOYrMIwEmwZdYnPimGyfs0HdBoymShl4MPNVzYRxi2TYFb3TXlg7gmBc6GjlHdOGAhwkjg4P6VkbA==" saltValue="j2T2jVqBe5ol7Qm/ifYL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5871728</v>
      </c>
      <c r="AP9" s="281">
        <v>69900</v>
      </c>
      <c r="AQ9" s="282">
        <v>73449</v>
      </c>
      <c r="AR9" s="283">
        <v>-4.8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182040</v>
      </c>
      <c r="AP10" s="284">
        <v>2167</v>
      </c>
      <c r="AQ10" s="285">
        <v>5917</v>
      </c>
      <c r="AR10" s="286">
        <v>-63.4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v>16416</v>
      </c>
      <c r="AP11" s="284">
        <v>195</v>
      </c>
      <c r="AQ11" s="285">
        <v>1123</v>
      </c>
      <c r="AR11" s="286">
        <v>-82.6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527</v>
      </c>
      <c r="AP12" s="284" t="s">
        <v>527</v>
      </c>
      <c r="AQ12" s="285">
        <v>9</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125761</v>
      </c>
      <c r="AP13" s="284">
        <v>1497</v>
      </c>
      <c r="AQ13" s="285">
        <v>2374</v>
      </c>
      <c r="AR13" s="286">
        <v>-36.9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114960</v>
      </c>
      <c r="AP14" s="284">
        <v>1369</v>
      </c>
      <c r="AQ14" s="285">
        <v>1666</v>
      </c>
      <c r="AR14" s="286">
        <v>-17.8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-210101</v>
      </c>
      <c r="AP15" s="284">
        <v>-2501</v>
      </c>
      <c r="AQ15" s="285">
        <v>-4765</v>
      </c>
      <c r="AR15" s="286">
        <v>-47.5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6100804</v>
      </c>
      <c r="AP16" s="284">
        <v>72627</v>
      </c>
      <c r="AQ16" s="285">
        <v>79774</v>
      </c>
      <c r="AR16" s="286">
        <v>-9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7.98</v>
      </c>
      <c r="AP21" s="298">
        <v>7.58</v>
      </c>
      <c r="AQ21" s="299">
        <v>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94.7</v>
      </c>
      <c r="AP22" s="303">
        <v>98.4</v>
      </c>
      <c r="AQ22" s="304">
        <v>-3.7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1880096</v>
      </c>
      <c r="AP32" s="312">
        <v>22382</v>
      </c>
      <c r="AQ32" s="313">
        <v>42324</v>
      </c>
      <c r="AR32" s="314">
        <v>-47.1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47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335686</v>
      </c>
      <c r="AP35" s="312">
        <v>3996</v>
      </c>
      <c r="AQ35" s="313">
        <v>12192</v>
      </c>
      <c r="AR35" s="314">
        <v>-67.2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159013</v>
      </c>
      <c r="AP36" s="312">
        <v>1893</v>
      </c>
      <c r="AQ36" s="313">
        <v>2056</v>
      </c>
      <c r="AR36" s="314">
        <v>-7.9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t="s">
        <v>527</v>
      </c>
      <c r="AP37" s="312" t="s">
        <v>527</v>
      </c>
      <c r="AQ37" s="313">
        <v>621</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527</v>
      </c>
      <c r="AP38" s="315" t="s">
        <v>527</v>
      </c>
      <c r="AQ38" s="316">
        <v>1</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-514770</v>
      </c>
      <c r="AP39" s="312">
        <v>-6128</v>
      </c>
      <c r="AQ39" s="313">
        <v>-5206</v>
      </c>
      <c r="AR39" s="314">
        <v>17.7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-1385746</v>
      </c>
      <c r="AP40" s="312">
        <v>-16497</v>
      </c>
      <c r="AQ40" s="313">
        <v>-36761</v>
      </c>
      <c r="AR40" s="314">
        <v>-55.1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474279</v>
      </c>
      <c r="AP41" s="312">
        <v>5646</v>
      </c>
      <c r="AQ41" s="313">
        <v>15273</v>
      </c>
      <c r="AR41" s="314">
        <v>-63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1747525</v>
      </c>
      <c r="AN51" s="334">
        <v>20468</v>
      </c>
      <c r="AO51" s="335">
        <v>29.9</v>
      </c>
      <c r="AP51" s="336">
        <v>54684</v>
      </c>
      <c r="AQ51" s="337">
        <v>1.1000000000000001</v>
      </c>
      <c r="AR51" s="338">
        <v>28.8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1205151</v>
      </c>
      <c r="AN52" s="342">
        <v>14115</v>
      </c>
      <c r="AO52" s="343">
        <v>37.9</v>
      </c>
      <c r="AP52" s="344">
        <v>32829</v>
      </c>
      <c r="AQ52" s="345">
        <v>7.2</v>
      </c>
      <c r="AR52" s="346">
        <v>30.7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2711836</v>
      </c>
      <c r="AN53" s="334">
        <v>31780</v>
      </c>
      <c r="AO53" s="335">
        <v>55.3</v>
      </c>
      <c r="AP53" s="336">
        <v>62383</v>
      </c>
      <c r="AQ53" s="337">
        <v>14.1</v>
      </c>
      <c r="AR53" s="338">
        <v>41.2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1898825</v>
      </c>
      <c r="AN54" s="342">
        <v>22252</v>
      </c>
      <c r="AO54" s="343">
        <v>57.6</v>
      </c>
      <c r="AP54" s="344">
        <v>35325</v>
      </c>
      <c r="AQ54" s="345">
        <v>7.6</v>
      </c>
      <c r="AR54" s="346">
        <v>50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2438431</v>
      </c>
      <c r="AN55" s="334">
        <v>28586</v>
      </c>
      <c r="AO55" s="335">
        <v>-10.1</v>
      </c>
      <c r="AP55" s="336">
        <v>63812</v>
      </c>
      <c r="AQ55" s="337">
        <v>2.2999999999999998</v>
      </c>
      <c r="AR55" s="338">
        <v>-12.4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1782074</v>
      </c>
      <c r="AN56" s="342">
        <v>20891</v>
      </c>
      <c r="AO56" s="343">
        <v>-6.1</v>
      </c>
      <c r="AP56" s="344">
        <v>33848</v>
      </c>
      <c r="AQ56" s="345">
        <v>-4.2</v>
      </c>
      <c r="AR56" s="346">
        <v>-1.9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2251740</v>
      </c>
      <c r="AN57" s="334">
        <v>26579</v>
      </c>
      <c r="AO57" s="335">
        <v>-7</v>
      </c>
      <c r="AP57" s="336">
        <v>54225</v>
      </c>
      <c r="AQ57" s="337">
        <v>-15</v>
      </c>
      <c r="AR57" s="338">
        <v>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1502815</v>
      </c>
      <c r="AN58" s="342">
        <v>17739</v>
      </c>
      <c r="AO58" s="343">
        <v>-15.1</v>
      </c>
      <c r="AP58" s="344">
        <v>27337</v>
      </c>
      <c r="AQ58" s="345">
        <v>-19.2</v>
      </c>
      <c r="AR58" s="346">
        <v>4.0999999999999996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1916639</v>
      </c>
      <c r="AN59" s="334">
        <v>22817</v>
      </c>
      <c r="AO59" s="335">
        <v>-14.2</v>
      </c>
      <c r="AP59" s="336">
        <v>54016</v>
      </c>
      <c r="AQ59" s="337">
        <v>-0.4</v>
      </c>
      <c r="AR59" s="338">
        <v>-13.8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1311457</v>
      </c>
      <c r="AN60" s="342">
        <v>15612</v>
      </c>
      <c r="AO60" s="343">
        <v>-12</v>
      </c>
      <c r="AP60" s="344">
        <v>28078</v>
      </c>
      <c r="AQ60" s="345">
        <v>2.7</v>
      </c>
      <c r="AR60" s="346">
        <v>-14.7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2213234</v>
      </c>
      <c r="AN61" s="349">
        <v>26046</v>
      </c>
      <c r="AO61" s="350">
        <v>10.8</v>
      </c>
      <c r="AP61" s="351">
        <v>57824</v>
      </c>
      <c r="AQ61" s="352">
        <v>0.4</v>
      </c>
      <c r="AR61" s="338">
        <v>10.4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1540064</v>
      </c>
      <c r="AN62" s="342">
        <v>18122</v>
      </c>
      <c r="AO62" s="343">
        <v>12.5</v>
      </c>
      <c r="AP62" s="344">
        <v>31483</v>
      </c>
      <c r="AQ62" s="345">
        <v>-1.2</v>
      </c>
      <c r="AR62" s="346">
        <v>13.7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2u85Ks9O1CTQzVzRRr07XP1TNG1+I6D7BmTmHWeWMEt14avAJycPZBvVyNUA4rkQrFZPmNE1Fl3/0oGNOOIolA==" saltValue="zmd+wqNPGG8BJzT+gDq8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szJ77fdfmmkRgKKZzos5UPO6oujFAgR1ghYH28YAKlEEU2l7lB1GdBLpyLHOPSNbGka3YYF8yNLfXh5wS2xIMg==" saltValue="H2wZMxFIyS9P6y4057Ir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oqzwM/dr7OQzdeBXlWz8gEmRP38uUEPY3EKPJWKNV1foOVnm9mKsvlWwh2kCdPr7/qqikYLnGVjlJ3uqcqCEWA==" saltValue="jIfrTnJSgHNlJe+9z87c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13.48</v>
      </c>
      <c r="G47" s="12">
        <v>12.11</v>
      </c>
      <c r="H47" s="12">
        <v>14.24</v>
      </c>
      <c r="I47" s="12">
        <v>15.87</v>
      </c>
      <c r="J47" s="13">
        <v>20.7</v>
      </c>
    </row>
    <row r="48" spans="2:10" ht="57.75" customHeight="1" x14ac:dyDescent="0.15">
      <c r="B48" s="14"/>
      <c r="C48" s="1141" t="s">
        <v>4</v>
      </c>
      <c r="D48" s="1141"/>
      <c r="E48" s="1142"/>
      <c r="F48" s="15">
        <v>6.3</v>
      </c>
      <c r="G48" s="16">
        <v>7.03</v>
      </c>
      <c r="H48" s="16">
        <v>8.19</v>
      </c>
      <c r="I48" s="16">
        <v>10.54</v>
      </c>
      <c r="J48" s="17">
        <v>8.51</v>
      </c>
    </row>
    <row r="49" spans="2:10" ht="57.75" customHeight="1" thickBot="1" x14ac:dyDescent="0.2">
      <c r="B49" s="18"/>
      <c r="C49" s="1143" t="s">
        <v>5</v>
      </c>
      <c r="D49" s="1143"/>
      <c r="E49" s="1144"/>
      <c r="F49" s="19" t="s">
        <v>573</v>
      </c>
      <c r="G49" s="20" t="s">
        <v>574</v>
      </c>
      <c r="H49" s="20">
        <v>0.47</v>
      </c>
      <c r="I49" s="20">
        <v>1.01</v>
      </c>
      <c r="J49" s="21" t="s">
        <v>575</v>
      </c>
    </row>
    <row r="50" spans="2:10" x14ac:dyDescent="0.15"/>
  </sheetData>
  <sheetProtection algorithmName="SHA-512" hashValue="OjVLY4jSuBw4zQv+laKU2FIZ+P8aDnb+7uEKYlsDk0Fhuh5fuNDugR8cOcr3xW3LDaDtaeObWeKT/f30rNx+qw==" saltValue="vFWrDW58S6JDDrsviwn4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dcterms:created xsi:type="dcterms:W3CDTF">2024-03-14T02:55:00Z</dcterms:created>
  <dcterms:modified xsi:type="dcterms:W3CDTF">2024-03-25T05:06:53Z</dcterms:modified>
  <cp:category/>
</cp:coreProperties>
</file>