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186DFDB3-F7BD-405A-9FA9-5FAB75FAEC24}"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<sst xmlns="http://schemas.openxmlformats.org/spreadsheetml/2006/main" count="1120" uniqueCount="581">
  <si>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</si>
  <si>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</si>
  <si>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</si>
  <si>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</si>
  <si>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</si>
  <si>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</si>
  <si>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</si>
  <si>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</si>
  <si>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</si>
  <si>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</si>
  <si>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</si>
  <si>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</si>
  <si>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</si>
  <si>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</si>
  <si>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</si>
  <si>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</si>
  <si>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</si>
  <si>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</si>
  <si>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</si>
  <si>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</si>
  <si>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</si>
  <si>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</si>
  <si>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</si>
  <si>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</si>
  <si>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</si>
  <si>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</si>
  <si>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</si>
  <si>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</si>
  <si>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</si>
  <si>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</si>
  <si>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</si>
  <si>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</si>
  <si>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</si>
  <si>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</si>
  <si>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</si>
  <si>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</si>
  <si>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</si>
  <si>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</si>
  <si>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</si>
  <si>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</si>
  <si>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</si>
  <si>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</si>
  <si>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</si>
  <si>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</si>
  <si>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</si>
  <si>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</si>
  <si>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</si>
  <si>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</si>
  <si>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</si>
  <si>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</si>
  <si>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</si>
  <si>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</si>
  <si>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</si>
  <si>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</si>
  <si>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</si>
  <si>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</si>
  <si>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</si>
  <si>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</si>
  <si>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</si>
  <si>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</si>
  <si>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</si>
  <si>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</si>
  <si>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</si>
  <si>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</si>
  <si>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</si>
  <si>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</si>
  <si>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</si>
  <si>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</si>
  <si>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</si>
  <si>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</si>
  <si>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</si>
  <si>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</si>
  <si>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</si>
  <si>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</si>
  <si>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</si>
  <si>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</si>
  <si>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</si>
  <si>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</si>
  <si>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</si>
  <si>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</si>
  <si>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</si>
  <si>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</si>
  <si>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</si>
  <si>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</si>
  <si>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</si>
  <si>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</si>
  <si>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</si>
  <si>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</si>
  <si>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</si>
  <si>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</si>
  <si>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</si>
  <si>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</si>
  <si>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</si>
  <si>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</si>
  <si>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</si>
  <si>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</si>
  <si>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</si>
  <si>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</si>
  <si>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</si>
  <si>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</si>
  <si>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</si>
  <si>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</si>
  <si>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</si>
  <si>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</si>
  <si>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</si>
  <si>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</si>
  <si>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</si>
  <si>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</si>
  <si>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</si>
  <si>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</si>
  <si>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</si>
  <si>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</si>
  <si>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</si>
  <si>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</si>
  <si>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</si>
  <si>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</si>
  <si>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</si>
  <si>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</si>
  <si>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</si>
  <si>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</si>
  <si>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</si>
  <si>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</si>
  <si>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</si>
  <si>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</si>
  <si>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</si>
  <si>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</si>
  <si>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</si>
  <si>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</si>
  <si>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</si>
  <si>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</si>
  <si>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</si>
  <si>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</si>
  <si>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</si>
  <si>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</si>
  <si>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</si>
  <si>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</si>
  <si>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</si>
  <si>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</si>
  <si>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</si>
  <si>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</si>
  <si>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</si>
  <si>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</si>
  <si>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</si>
  <si>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</si>
  <si>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</si>
  <si>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</si>
  <si>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</si>
  <si>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</si>
  <si>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</si>
  <si>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</si>
  <si>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</si>
  <si>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</si>
  <si>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</si>
  <si>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</si>
  <si>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</si>
  <si>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</si>
  <si>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</si>
  <si>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</si>
  <si>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</si>
  <si>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</si>
  <si>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</si>
  <si>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</si>
  <si>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</si>
  <si>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</si>
  <si>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</si>
  <si>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</si>
  <si>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</si>
  <si>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</si>
  <si>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</si>
  <si>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</si>
  <si>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</si>
  <si>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</si>
  <si>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</si>
  <si>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</si>
  <si>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</si>
  <si>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</si>
  <si>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</si>
  <si>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</si>
  <si>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</si>
  <si>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</si>
  <si>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</si>
  <si>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</si>
  <si>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</si>
  <si>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</si>
  <si>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</si>
  <si>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</si>
  <si>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</si>
  <si>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</si>
  <si>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</si>
  <si>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</si>
  <si>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</si>
  <si>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</si>
  <si>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</si>
  <si>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</si>
  <si>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</si>
  <si>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</si>
  <si>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</si>
  <si>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</si>
  <si>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</si>
  <si>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</si>
  <si>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</si>
  <si>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</si>
  <si>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</si>
  <si>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</si>
  <si>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</si>
  <si>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</si>
  <si>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</si>
  <si>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</si>
  <si>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</si>
  <si>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</si>
  <si>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</si>
  <si>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</si>
  <si>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</si>
  <si>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</si>
  <si>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</si>
  <si>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</si>
  <si>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愛知県岩倉市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</si>
  <si>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</si>
  <si>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</si>
  <si>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</si>
  <si>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</si>
  <si>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</si>
  <si>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</si>
  <si>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</si>
  <si>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</si>
  <si>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</si>
  <si>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</si>
  <si>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</si>
  <si>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</si>
  <si>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</si>
  <si>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</si>
  <si>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</si>
  <si>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</si>
  <si>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</si>
  <si>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</si>
  <si>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</si>
  <si>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</si>
  <si>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</si>
  <si>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</si>
  <si>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</si>
  <si>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</si>
  <si>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</si>
  <si>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</si>
  <si>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</si>
  <si>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</si>
  <si>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</si>
  <si>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</si>
  <si>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</si>
  <si>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</si>
  <si>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</si>
  <si>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</si>
  <si>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</si>
  <si>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</si>
  <si>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</si>
  <si>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</si>
  <si>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</si>
  <si>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</si>
  <si>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</si>
  <si>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</si>
  <si>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</si>
  <si>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</si>
  <si>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</si>
  <si>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</si>
  <si>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</si>
  <si>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</si>
  <si>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</si>
  <si>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</si>
  <si>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</si>
  <si>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</si>
  <si>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</si>
  <si>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</si>
  <si>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</si>
  <si>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</si>
  <si>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</si>
  <si>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</si>
  <si>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</si>
  <si>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</si>
  <si>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</si>
  <si>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</si>
  <si>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</si>
  <si>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</si>
  <si>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</si>
  <si>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</si>
  <si>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</si>
  <si>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</si>
  <si>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</si>
  <si>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</si>
  <si>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</si>
  <si>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</si>
  <si>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</si>
  <si>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</si>
  <si>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</si>
  <si>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</si>
  <si>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</si>
  <si>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</si>
  <si>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</si>
  <si>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</si>
  <si>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</si>
  <si>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</si>
  <si>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</si>
  <si>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</si>
  <si>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</si>
  <si>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</si>
  <si>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</si>
  <si>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</si>
  <si>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</si>
  <si>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</si>
  <si>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</si>
  <si>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</si>
  <si>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</si>
  <si>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</si>
  <si>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</si>
  <si>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</si>
  <si>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</si>
  <si>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</si>
  <si>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</si>
  <si>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</si>
  <si>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</si>
  <si>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</si>
  <si>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</si>
  <si>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</si>
  <si>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</si>
  <si>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</si>
  <si>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</si>
  <si>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</si>
  <si>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</si>
  <si>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</si>
  <si>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</si>
  <si>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</si>
  <si>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</si>
  <si>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</si>
  <si>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</si>
  <si>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</si>
  <si>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</si>
  <si>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</si>
  <si>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</si>
  <si>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</si>
  <si>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</si>
  <si>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</si>
  <si>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</si>
  <si>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</si>
  <si>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</si>
  <si>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</si>
  <si>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</si>
  <si>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</si>
  <si>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</si>
  <si>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</si>
  <si>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</si>
  <si>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</si>
  <si>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</si>
  <si>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</si>
  <si>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</si>
  <si>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</si>
  <si>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</si>
  <si>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</si>
  <si>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</si>
  <si>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</si>
  <si>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</si>
  <si>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</si>
  <si>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</si>
  <si>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</si>
  <si>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</si>
  <si>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</si>
  <si>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</si>
  <si>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</si>
  <si>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</si>
  <si>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</si>
  <si>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</si>
  <si>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愛知県岩倉市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</si>
  <si>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</si>
  <si>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</si>
  <si>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</si>
  <si>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</si>
  <si>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</si>
  <si>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</si>
  <si>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</si>
  <si>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</si>
  <si>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</si>
  <si>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</si>
  <si>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</si>
  <si>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</si>
  <si>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</si>
  <si>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</si>
  <si>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</si>
  <si>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</si>
  <si>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</si>
  <si>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</si>
  <si>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</si>
  <si>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</si>
  <si>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</si>
  <si>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</si>
  <si>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</si>
  <si>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</si>
  <si>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</si>
  <si>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</si>
  <si>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</si>
  <si>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</si>
  <si>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</si>
  <si>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</si>
  <si>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</si>
  <si>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</si>
  <si>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</si>
  <si>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</si>
  <si>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</si>
  <si>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</si>
  <si>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</si>
  <si>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</si>
  <si>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</si>
  <si>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</si>
  <si>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</si>
  <si>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</si>
  <si>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</si>
  <si>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</si>
  <si>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</si>
  <si>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</si>
  <si>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</si>
  <si>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</si>
  <si>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</si>
  <si>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</si>
  <si>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</si>
  <si>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</si>
  <si>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</si>
  <si>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</si>
  <si>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</si>
  <si>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</si>
  <si>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</si>
  <si>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</si>
  <si>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</si>
  <si>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</si>
  <si>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</si>
  <si>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</si>
  <si>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</si>
  <si>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</si>
  <si>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</si>
  <si>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</si>
  <si>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</si>
  <si>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</si>
  <si>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</si>
  <si>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</si>
  <si>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</si>
  <si>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</si>
  <si>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</si>
  <si>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</si>
  <si>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</si>
  <si>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</si>
  <si>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</si>
  <si>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</si>
  <si>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</si>
  <si>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</si>
  <si>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</si>
  <si>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</si>
  <si>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</si>
  <si>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</si>
  <si>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</si>
  <si>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</si>
  <si>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</si>
  <si>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</si>
  <si>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</si>
  <si>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</si>
  <si>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</si>
  <si>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</si>
  <si>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</si>
  <si>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</si>
  <si>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</si>
  <si>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</si>
  <si>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</si>
  <si>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</si>
  <si>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</si>
  <si>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</si>
  <si>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</si>
  <si>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</si>
  <si>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</si>
  <si>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</si>
  <si>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</si>
  <si>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</si>
  <si>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</si>
  <si>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</si>
  <si>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</si>
  <si>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</si>
  <si>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</si>
  <si>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</si>
  <si>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</si>
  <si>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</si>
  <si>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</si>
  <si>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</si>
  <si>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</si>
  <si>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</si>
  <si>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</si>
  <si>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</si>
  <si>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</si>
  <si>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</si>
  <si>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</si>
  <si>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</si>
  <si>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</si>
  <si>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</si>
  <si>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</si>
  <si>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</si>
  <si>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</si>
  <si>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</si>
  <si>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</si>
  <si>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</si>
  <si>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</si>
  <si>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</si>
  <si>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</si>
  <si>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</si>
  <si>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</si>
  <si>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</si>
  <si>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</si>
  <si>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</si>
  <si>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</si>
  <si>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</si>
  <si>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</si>
  <si>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</si>
  <si>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</si>
  <si>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</si>
  <si>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</si>
  <si>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</si>
  <si>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</si>
  <si>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</si>
  <si>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</si>
  <si>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</si>
  <si>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</si>
  <si>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</si>
  <si>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</si>
  <si>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</si>
  <si>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</si>
  <si>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</si>
  <si>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</si>
  <si>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</si>
  <si>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</si>
  <si>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</si>
  <si>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</si>
  <si>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</si>
  <si>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</si>
  <si>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</si>
  <si>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</si>
  <si>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</si>
  <si>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</si>
  <si>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</si>
  <si>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</si>
  <si>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</si>
  <si>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</si>
  <si>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</si>
  <si>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</si>
  <si>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</si>
  <si>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</si>
  <si>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</si>
  <si>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</si>
  <si>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</si>
  <si>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</si>
  <si>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</si>
  <si>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</si>
  <si>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2.17</t>
  </si>
  <si>
    <t>一般会計</t>
  </si>
  <si>
    <t>上水道事業会計</t>
  </si>
  <si>
    <t>介護保険特別会計</t>
  </si>
  <si>
    <t>国民健康保険特別会計</t>
  </si>
  <si>
    <t>公共下水道事業会計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</si>
  <si>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</si>
  <si>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</si>
  <si>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</si>
  <si>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</si>
  <si>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</si>
  <si>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</si>
  <si>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</si>
  <si>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</si>
  <si>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</si>
  <si>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</si>
  <si>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</si>
  <si>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小牧岩倉衛生組合</t>
    <rPh sb="0" eb="2">
      <t>コマキ</t>
    </rPh>
    <rPh sb="2" eb="4">
      <t>イワクラ</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</si>
  <si>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</si>
  <si>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</si>
  <si>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</si>
  <si>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</si>
  <si>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</si>
  <si>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t>
    <phoneticPr fontId="2"/>
  </si>
  <si>
    <t>公共施設整備基金</t>
    <rPh sb="0" eb="2">
      <t>コウキョウ</t>
    </rPh>
    <rPh sb="2" eb="4">
      <t>シセツ</t>
    </rPh>
    <rPh sb="4" eb="6">
      <t>セイビ</t>
    </rPh>
    <rPh sb="6" eb="8">
      <t>キキン</t>
    </rPh>
    <phoneticPr fontId="5"/>
  </si>
  <si>
    <t>教育環境整備基金</t>
    <rPh sb="0" eb="2">
      <t>キョウイク</t>
    </rPh>
    <rPh sb="2" eb="4">
      <t>カンキョウ</t>
    </rPh>
    <rPh sb="4" eb="6">
      <t>セイビ</t>
    </rPh>
    <rPh sb="6" eb="8">
      <t>キキン</t>
    </rPh>
    <phoneticPr fontId="5"/>
  </si>
  <si>
    <t>ふるさとづくり基金</t>
    <rPh sb="7" eb="9">
      <t>キキン</t>
    </rPh>
    <phoneticPr fontId="5"/>
  </si>
  <si>
    <t>岩倉北小学校及び岩倉南小学校用地購入基金</t>
  </si>
  <si>
    <t>地域福祉基金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</si>
</sst>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0DD5-4240-8C06-3A39E106D9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24102</c:v>
                </c:pt>
                <c:pt idx="1">
                  <c:v>32694</c:v>
                </c:pt>
                <c:pt idx="2">
                  <c:v>31275</c:v>
                </c:pt>
                <c:pt idx="3">
                  <c:v>33608</c:v>
                </c:pt>
                <c:pt idx="4">
                  <c:v>24044</c:v>
                </c:pt>
              </c:numCache>
            </c:numRef>
          </c:val>
          <c:smooth val="0"/>
          <c:extLst>
            <c:ext xmlns:c16="http://schemas.microsoft.com/office/drawing/2014/chart" uri="{C3380CC4-5D6E-409C-BE32-E72D297353CC}">
              <c16:uniqueId val="{00000001-0DD5-4240-8C06-3A39E106D9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8.06</c:v>
                </c:pt>
                <c:pt idx="1">
                  <c:v>7.79</c:v>
                </c:pt>
                <c:pt idx="2">
                  <c:v>10.53</c:v>
                </c:pt>
                <c:pt idx="3">
                  <c:v>10.59</c:v>
                </c:pt>
                <c:pt idx="4">
                  <c:v>8.5299999999999994</c:v>
                </c:pt>
              </c:numCache>
            </c:numRef>
          </c:val>
          <c:extLst>
            <c:ext xmlns:c16="http://schemas.microsoft.com/office/drawing/2014/chart" uri="{C3380CC4-5D6E-409C-BE32-E72D297353CC}">
              <c16:uniqueId val="{00000000-6314-4789-93D4-2CABD9F793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13.12</c:v>
                </c:pt>
                <c:pt idx="1">
                  <c:v>11.22</c:v>
                </c:pt>
                <c:pt idx="2">
                  <c:v>8.1999999999999993</c:v>
                </c:pt>
                <c:pt idx="3">
                  <c:v>11.94</c:v>
                </c:pt>
                <c:pt idx="4">
                  <c:v>14.65</c:v>
                </c:pt>
              </c:numCache>
            </c:numRef>
          </c:val>
          <c:extLst>
            <c:ext xmlns:c16="http://schemas.microsoft.com/office/drawing/2014/chart" uri="{C3380CC4-5D6E-409C-BE32-E72D297353CC}">
              <c16:uniqueId val="{00000001-6314-4789-93D4-2CABD9F793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0.26</c:v>
                </c:pt>
                <c:pt idx="1">
                  <c:v>-2.17</c:v>
                </c:pt>
                <c:pt idx="2">
                  <c:v>0.55000000000000004</c:v>
                </c:pt>
                <c:pt idx="3">
                  <c:v>5.05</c:v>
                </c:pt>
                <c:pt idx="4">
                  <c:v>0.15</c:v>
                </c:pt>
              </c:numCache>
            </c:numRef>
          </c:val>
          <c:smooth val="0"/>
          <c:extLst>
            <c:ext xmlns:c16="http://schemas.microsoft.com/office/drawing/2014/chart" uri="{C3380CC4-5D6E-409C-BE32-E72D297353CC}">
              <c16:uniqueId val="{00000002-6314-4789-93D4-2CABD9F793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2.77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D0-44A6-947D-901CDAB6BD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D0-44A6-947D-901CDAB6BD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D0-44A6-947D-901CDAB6BD0F}"/>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3D0-44A6-947D-901CDAB6BD0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0.02</c:v>
                </c:pt>
                <c:pt idx="4">
                  <c:v>#N/A</c:v>
                </c:pt>
                <c:pt idx="5">
                  <c:v>0.02</c:v>
                </c:pt>
                <c:pt idx="6">
                  <c:v>#N/A</c:v>
                </c:pt>
                <c:pt idx="7">
                  <c:v>0.05</c:v>
                </c:pt>
                <c:pt idx="8">
                  <c:v>#N/A</c:v>
                </c:pt>
                <c:pt idx="9">
                  <c:v>0.05</c:v>
                </c:pt>
              </c:numCache>
            </c:numRef>
          </c:val>
          <c:extLst>
            <c:ext xmlns:c16="http://schemas.microsoft.com/office/drawing/2014/chart" uri="{C3380CC4-5D6E-409C-BE32-E72D297353CC}">
              <c16:uniqueId val="{00000004-03D0-44A6-947D-901CDAB6BD0F}"/>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0.72</c:v>
                </c:pt>
                <c:pt idx="4">
                  <c:v>#N/A</c:v>
                </c:pt>
                <c:pt idx="5">
                  <c:v>0.53</c:v>
                </c:pt>
                <c:pt idx="6">
                  <c:v>#N/A</c:v>
                </c:pt>
                <c:pt idx="7">
                  <c:v>0.55000000000000004</c:v>
                </c:pt>
                <c:pt idx="8">
                  <c:v>#N/A</c:v>
                </c:pt>
                <c:pt idx="9">
                  <c:v>0.92</c:v>
                </c:pt>
              </c:numCache>
            </c:numRef>
          </c:val>
          <c:extLst>
            <c:ext xmlns:c16="http://schemas.microsoft.com/office/drawing/2014/chart" uri="{C3380CC4-5D6E-409C-BE32-E72D297353CC}">
              <c16:uniqueId val="{00000005-03D0-44A6-947D-901CDAB6BD0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3.84</c:v>
                </c:pt>
                <c:pt idx="2">
                  <c:v>#N/A</c:v>
                </c:pt>
                <c:pt idx="3">
                  <c:v>1.92</c:v>
                </c:pt>
                <c:pt idx="4">
                  <c:v>#N/A</c:v>
                </c:pt>
                <c:pt idx="5">
                  <c:v>2.2599999999999998</c:v>
                </c:pt>
                <c:pt idx="6">
                  <c:v>#N/A</c:v>
                </c:pt>
                <c:pt idx="7">
                  <c:v>2.0499999999999998</c:v>
                </c:pt>
                <c:pt idx="8">
                  <c:v>#N/A</c:v>
                </c:pt>
                <c:pt idx="9">
                  <c:v>1.57</c:v>
                </c:pt>
              </c:numCache>
            </c:numRef>
          </c:val>
          <c:extLst>
            <c:ext xmlns:c16="http://schemas.microsoft.com/office/drawing/2014/chart" uri="{C3380CC4-5D6E-409C-BE32-E72D297353CC}">
              <c16:uniqueId val="{00000006-03D0-44A6-947D-901CDAB6BD0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1.98</c:v>
                </c:pt>
                <c:pt idx="2">
                  <c:v>#N/A</c:v>
                </c:pt>
                <c:pt idx="3">
                  <c:v>2.0499999999999998</c:v>
                </c:pt>
                <c:pt idx="4">
                  <c:v>#N/A</c:v>
                </c:pt>
                <c:pt idx="5">
                  <c:v>1.51</c:v>
                </c:pt>
                <c:pt idx="6">
                  <c:v>#N/A</c:v>
                </c:pt>
                <c:pt idx="7">
                  <c:v>1.44</c:v>
                </c:pt>
                <c:pt idx="8">
                  <c:v>#N/A</c:v>
                </c:pt>
                <c:pt idx="9">
                  <c:v>1.82</c:v>
                </c:pt>
              </c:numCache>
            </c:numRef>
          </c:val>
          <c:extLst>
            <c:ext xmlns:c16="http://schemas.microsoft.com/office/drawing/2014/chart" uri="{C3380CC4-5D6E-409C-BE32-E72D297353CC}">
              <c16:uniqueId val="{00000007-03D0-44A6-947D-901CDAB6BD0F}"/>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6.89</c:v>
                </c:pt>
                <c:pt idx="2">
                  <c:v>#N/A</c:v>
                </c:pt>
                <c:pt idx="3">
                  <c:v>5.99</c:v>
                </c:pt>
                <c:pt idx="4">
                  <c:v>#N/A</c:v>
                </c:pt>
                <c:pt idx="5">
                  <c:v>5.39</c:v>
                </c:pt>
                <c:pt idx="6">
                  <c:v>#N/A</c:v>
                </c:pt>
                <c:pt idx="7">
                  <c:v>4.8600000000000003</c:v>
                </c:pt>
                <c:pt idx="8">
                  <c:v>#N/A</c:v>
                </c:pt>
                <c:pt idx="9">
                  <c:v>5.18</c:v>
                </c:pt>
              </c:numCache>
            </c:numRef>
          </c:val>
          <c:extLst>
            <c:ext xmlns:c16="http://schemas.microsoft.com/office/drawing/2014/chart" uri="{C3380CC4-5D6E-409C-BE32-E72D297353CC}">
              <c16:uniqueId val="{00000008-03D0-44A6-947D-901CDAB6BD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8.06</c:v>
                </c:pt>
                <c:pt idx="2">
                  <c:v>#N/A</c:v>
                </c:pt>
                <c:pt idx="3">
                  <c:v>7.79</c:v>
                </c:pt>
                <c:pt idx="4">
                  <c:v>#N/A</c:v>
                </c:pt>
                <c:pt idx="5">
                  <c:v>10.52</c:v>
                </c:pt>
                <c:pt idx="6">
                  <c:v>#N/A</c:v>
                </c:pt>
                <c:pt idx="7">
                  <c:v>10.58</c:v>
                </c:pt>
                <c:pt idx="8">
                  <c:v>#N/A</c:v>
                </c:pt>
                <c:pt idx="9">
                  <c:v>8.52</c:v>
                </c:pt>
              </c:numCache>
            </c:numRef>
          </c:val>
          <c:extLst>
            <c:ext xmlns:c16="http://schemas.microsoft.com/office/drawing/2014/chart" uri="{C3380CC4-5D6E-409C-BE32-E72D297353CC}">
              <c16:uniqueId val="{00000009-03D0-44A6-947D-901CDAB6BD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1459</c:v>
                </c:pt>
                <c:pt idx="5">
                  <c:v>1470</c:v>
                </c:pt>
                <c:pt idx="8">
                  <c:v>1481</c:v>
                </c:pt>
                <c:pt idx="11">
                  <c:v>1490</c:v>
                </c:pt>
                <c:pt idx="14">
                  <c:v>1459</c:v>
                </c:pt>
              </c:numCache>
            </c:numRef>
          </c:val>
          <c:extLst>
            <c:ext xmlns:c16="http://schemas.microsoft.com/office/drawing/2014/chart" uri="{C3380CC4-5D6E-409C-BE32-E72D297353CC}">
              <c16:uniqueId val="{00000000-EE1F-4BFF-AA13-48B3B2BCD0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1F-4BFF-AA13-48B3B2BCD0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1F-4BFF-AA13-48B3B2BCD0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176</c:v>
                </c:pt>
                <c:pt idx="3">
                  <c:v>176</c:v>
                </c:pt>
                <c:pt idx="6">
                  <c:v>180</c:v>
                </c:pt>
                <c:pt idx="9">
                  <c:v>189</c:v>
                </c:pt>
                <c:pt idx="12">
                  <c:v>197</c:v>
                </c:pt>
              </c:numCache>
            </c:numRef>
          </c:val>
          <c:extLst>
            <c:ext xmlns:c16="http://schemas.microsoft.com/office/drawing/2014/chart" uri="{C3380CC4-5D6E-409C-BE32-E72D297353CC}">
              <c16:uniqueId val="{00000003-EE1F-4BFF-AA13-48B3B2BCD0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453</c:v>
                </c:pt>
                <c:pt idx="3">
                  <c:v>496</c:v>
                </c:pt>
                <c:pt idx="6">
                  <c:v>459</c:v>
                </c:pt>
                <c:pt idx="9">
                  <c:v>429</c:v>
                </c:pt>
                <c:pt idx="12">
                  <c:v>469</c:v>
                </c:pt>
              </c:numCache>
            </c:numRef>
          </c:val>
          <c:extLst>
            <c:ext xmlns:c16="http://schemas.microsoft.com/office/drawing/2014/chart" uri="{C3380CC4-5D6E-409C-BE32-E72D297353CC}">
              <c16:uniqueId val="{00000004-EE1F-4BFF-AA13-48B3B2BCD0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1F-4BFF-AA13-48B3B2BCD0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1F-4BFF-AA13-48B3B2BCD0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1175</c:v>
                </c:pt>
                <c:pt idx="3">
                  <c:v>1192</c:v>
                </c:pt>
                <c:pt idx="6">
                  <c:v>1195</c:v>
                </c:pt>
                <c:pt idx="9">
                  <c:v>1194</c:v>
                </c:pt>
                <c:pt idx="12">
                  <c:v>1171</c:v>
                </c:pt>
              </c:numCache>
            </c:numRef>
          </c:val>
          <c:extLst>
            <c:ext xmlns:c16="http://schemas.microsoft.com/office/drawing/2014/chart" uri="{C3380CC4-5D6E-409C-BE32-E72D297353CC}">
              <c16:uniqueId val="{00000007-EE1F-4BFF-AA13-48B3B2BCD0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345</c:v>
                </c:pt>
                <c:pt idx="2">
                  <c:v>#N/A</c:v>
                </c:pt>
                <c:pt idx="3">
                  <c:v>#N/A</c:v>
                </c:pt>
                <c:pt idx="4">
                  <c:v>394</c:v>
                </c:pt>
                <c:pt idx="5">
                  <c:v>#N/A</c:v>
                </c:pt>
                <c:pt idx="6">
                  <c:v>#N/A</c:v>
                </c:pt>
                <c:pt idx="7">
                  <c:v>353</c:v>
                </c:pt>
                <c:pt idx="8">
                  <c:v>#N/A</c:v>
                </c:pt>
                <c:pt idx="9">
                  <c:v>#N/A</c:v>
                </c:pt>
                <c:pt idx="10">
                  <c:v>322</c:v>
                </c:pt>
                <c:pt idx="11">
                  <c:v>#N/A</c:v>
                </c:pt>
                <c:pt idx="12">
                  <c:v>#N/A</c:v>
                </c:pt>
                <c:pt idx="13">
                  <c:v>378</c:v>
                </c:pt>
                <c:pt idx="14">
                  <c:v>#N/A</c:v>
                </c:pt>
              </c:numCache>
            </c:numRef>
          </c:val>
          <c:smooth val="0"/>
          <c:extLst>
            <c:ext xmlns:c16="http://schemas.microsoft.com/office/drawing/2014/chart" uri="{C3380CC4-5D6E-409C-BE32-E72D297353CC}">
              <c16:uniqueId val="{00000008-EE1F-4BFF-AA13-48B3B2BCD0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12836</c:v>
                </c:pt>
                <c:pt idx="5">
                  <c:v>12745</c:v>
                </c:pt>
                <c:pt idx="8">
                  <c:v>12752</c:v>
                </c:pt>
                <c:pt idx="11">
                  <c:v>12517</c:v>
                </c:pt>
                <c:pt idx="14">
                  <c:v>11924</c:v>
                </c:pt>
              </c:numCache>
            </c:numRef>
          </c:val>
          <c:extLst>
            <c:ext xmlns:c16="http://schemas.microsoft.com/office/drawing/2014/chart" uri="{C3380CC4-5D6E-409C-BE32-E72D297353CC}">
              <c16:uniqueId val="{00000000-7EA1-43F0-B580-07C122D167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4632</c:v>
                </c:pt>
                <c:pt idx="5">
                  <c:v>4360</c:v>
                </c:pt>
                <c:pt idx="8">
                  <c:v>4381</c:v>
                </c:pt>
                <c:pt idx="11">
                  <c:v>4105</c:v>
                </c:pt>
                <c:pt idx="14">
                  <c:v>3778</c:v>
                </c:pt>
              </c:numCache>
            </c:numRef>
          </c:val>
          <c:extLst>
            <c:ext xmlns:c16="http://schemas.microsoft.com/office/drawing/2014/chart" uri="{C3380CC4-5D6E-409C-BE32-E72D297353CC}">
              <c16:uniqueId val="{00000001-7EA1-43F0-B580-07C122D167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3392</c:v>
                </c:pt>
                <c:pt idx="5">
                  <c:v>3337</c:v>
                </c:pt>
                <c:pt idx="8">
                  <c:v>2808</c:v>
                </c:pt>
                <c:pt idx="11">
                  <c:v>3936</c:v>
                </c:pt>
                <c:pt idx="14">
                  <c:v>4167</c:v>
                </c:pt>
              </c:numCache>
            </c:numRef>
          </c:val>
          <c:extLst>
            <c:ext xmlns:c16="http://schemas.microsoft.com/office/drawing/2014/chart" uri="{C3380CC4-5D6E-409C-BE32-E72D297353CC}">
              <c16:uniqueId val="{00000002-7EA1-43F0-B580-07C122D167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A1-43F0-B580-07C122D167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A1-43F0-B580-07C122D167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A1-43F0-B580-07C122D167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3268</c:v>
                </c:pt>
                <c:pt idx="3">
                  <c:v>3187</c:v>
                </c:pt>
                <c:pt idx="6">
                  <c:v>3182</c:v>
                </c:pt>
                <c:pt idx="9">
                  <c:v>3181</c:v>
                </c:pt>
                <c:pt idx="12">
                  <c:v>3127</c:v>
                </c:pt>
              </c:numCache>
            </c:numRef>
          </c:val>
          <c:extLst>
            <c:ext xmlns:c16="http://schemas.microsoft.com/office/drawing/2014/chart" uri="{C3380CC4-5D6E-409C-BE32-E72D297353CC}">
              <c16:uniqueId val="{00000006-7EA1-43F0-B580-07C122D167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1992</c:v>
                </c:pt>
                <c:pt idx="3">
                  <c:v>1827</c:v>
                </c:pt>
                <c:pt idx="6">
                  <c:v>1660</c:v>
                </c:pt>
                <c:pt idx="9">
                  <c:v>1481</c:v>
                </c:pt>
                <c:pt idx="12">
                  <c:v>1292</c:v>
                </c:pt>
              </c:numCache>
            </c:numRef>
          </c:val>
          <c:extLst>
            <c:ext xmlns:c16="http://schemas.microsoft.com/office/drawing/2014/chart" uri="{C3380CC4-5D6E-409C-BE32-E72D297353CC}">
              <c16:uniqueId val="{00000007-7EA1-43F0-B580-07C122D167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6193</c:v>
                </c:pt>
                <c:pt idx="3">
                  <c:v>5986</c:v>
                </c:pt>
                <c:pt idx="6">
                  <c:v>5929</c:v>
                </c:pt>
                <c:pt idx="9">
                  <c:v>5447</c:v>
                </c:pt>
                <c:pt idx="12">
                  <c:v>5161</c:v>
                </c:pt>
              </c:numCache>
            </c:numRef>
          </c:val>
          <c:extLst>
            <c:ext xmlns:c16="http://schemas.microsoft.com/office/drawing/2014/chart" uri="{C3380CC4-5D6E-409C-BE32-E72D297353CC}">
              <c16:uniqueId val="{00000008-7EA1-43F0-B580-07C122D167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A1-43F0-B580-07C122D167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11660</c:v>
                </c:pt>
                <c:pt idx="3">
                  <c:v>11657</c:v>
                </c:pt>
                <c:pt idx="6">
                  <c:v>11474</c:v>
                </c:pt>
                <c:pt idx="9">
                  <c:v>11404</c:v>
                </c:pt>
                <c:pt idx="12">
                  <c:v>10742</c:v>
                </c:pt>
              </c:numCache>
            </c:numRef>
          </c:val>
          <c:extLst>
            <c:ext xmlns:c16="http://schemas.microsoft.com/office/drawing/2014/chart" uri="{C3380CC4-5D6E-409C-BE32-E72D297353CC}">
              <c16:uniqueId val="{0000000A-7EA1-43F0-B580-07C122D167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2252</c:v>
                </c:pt>
                <c:pt idx="2">
                  <c:v>#N/A</c:v>
                </c:pt>
                <c:pt idx="3">
                  <c:v>#N/A</c:v>
                </c:pt>
                <c:pt idx="4">
                  <c:v>2215</c:v>
                </c:pt>
                <c:pt idx="5">
                  <c:v>#N/A</c:v>
                </c:pt>
                <c:pt idx="6">
                  <c:v>#N/A</c:v>
                </c:pt>
                <c:pt idx="7">
                  <c:v>2304</c:v>
                </c:pt>
                <c:pt idx="8">
                  <c:v>#N/A</c:v>
                </c:pt>
                <c:pt idx="9">
                  <c:v>#N/A</c:v>
                </c:pt>
                <c:pt idx="10">
                  <c:v>954</c:v>
                </c:pt>
                <c:pt idx="11">
                  <c:v>#N/A</c:v>
                </c:pt>
                <c:pt idx="12">
                  <c:v>#N/A</c:v>
                </c:pt>
                <c:pt idx="13">
                  <c:v>453</c:v>
                </c:pt>
                <c:pt idx="14">
                  <c:v>#N/A</c:v>
                </c:pt>
              </c:numCache>
            </c:numRef>
          </c:val>
          <c:smooth val="0"/>
          <c:extLst>
            <c:ext xmlns:c16="http://schemas.microsoft.com/office/drawing/2014/chart" uri="{C3380CC4-5D6E-409C-BE32-E72D297353CC}">
              <c16:uniqueId val="{0000000B-7EA1-43F0-B580-07C122D167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807</c:v>
                </c:pt>
                <c:pt idx="1">
                  <c:v>1258</c:v>
                </c:pt>
                <c:pt idx="2">
                  <c:v>1509</c:v>
                </c:pt>
              </c:numCache>
            </c:numRef>
          </c:val>
          <c:extLst>
            <c:ext xmlns:c16="http://schemas.microsoft.com/office/drawing/2014/chart" uri="{C3380CC4-5D6E-409C-BE32-E72D297353CC}">
              <c16:uniqueId val="{00000000-2A39-498C-8186-5894841EFA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616</c:v>
                </c:pt>
                <c:pt idx="1">
                  <c:v>716</c:v>
                </c:pt>
                <c:pt idx="2">
                  <c:v>717</c:v>
                </c:pt>
              </c:numCache>
            </c:numRef>
          </c:val>
          <c:extLst>
            <c:ext xmlns:c16="http://schemas.microsoft.com/office/drawing/2014/chart" uri="{C3380CC4-5D6E-409C-BE32-E72D297353CC}">
              <c16:uniqueId val="{00000001-2A39-498C-8186-5894841EFA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681</c:v>
                </c:pt>
                <c:pt idx="1">
                  <c:v>1219</c:v>
                </c:pt>
                <c:pt idx="2">
                  <c:v>1074</c:v>
                </c:pt>
              </c:numCache>
            </c:numRef>
          </c:val>
          <c:extLst>
            <c:ext xmlns:c16="http://schemas.microsoft.com/office/drawing/2014/chart" uri="{C3380CC4-5D6E-409C-BE32-E72D297353CC}">
              <c16:uniqueId val="{00000002-2A39-498C-8186-5894841EF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年度から学校給食センター建設事業等の大型事業の元金償還が始まったことにより悪化していたが、令和４年度は</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ポイント改善し</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実質公債費比率の算定に用いる分子構成要素についてみてみると、地方債の元利償還金について大きく減少した一方で、算入公債費等が減少したため、単年度では</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ポイント悪化した。</a:t>
          </a:r>
        </a:p>
        <a:p>
          <a:r>
            <a:rPr kumimoji="1" lang="ja-JP" altLang="en-US" sz="1200">
              <a:latin typeface="ＭＳ ゴシック" pitchFamily="49" charset="-128"/>
              <a:ea typeface="ＭＳ ゴシック" pitchFamily="49" charset="-128"/>
            </a:rPr>
            <a:t>　今後も起債額の多かった年度の元金償還が始まること、公営企業等の地方債に対する負担金の増加も見込まれ、比率が悪化することが考えられる。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将来負担比率は近年減少傾向にあるが、令和４年度は前年度と比較して</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ポイント減少と大きく改善しており、</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将来負担比率の算定に用いる分子構成要素についてみてみると、一般会計等に係る地方債の現在高は、総合体育文化ｾﾝﾀｰ外壁等改修事業等の借入があったものの、償還額が地方債発行額を上回ったことにより減となった。公営企業債等繰入見込額は公共下水道事業会計に対するものが主であり、近年は減少している。組合等負担等見込額は、小牧岩倉衛生組合の借入残高が減となったことにより減少した。今後は、桜通線街路改良事業や石仏公園整備事業等の都市計画事業に伴う地方債の発行が予定され、将来負担額の増加が見込まれる。</a:t>
          </a:r>
        </a:p>
        <a:p>
          <a:r>
            <a:rPr kumimoji="1" lang="ja-JP" altLang="en-US" sz="1200">
              <a:latin typeface="ＭＳ ゴシック" pitchFamily="49" charset="-128"/>
              <a:ea typeface="ＭＳ ゴシック" pitchFamily="49" charset="-128"/>
            </a:rPr>
            <a:t>　充当可能基金については、決算余剰金の積立て等により大きく増となった。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愛知県岩倉市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財政調整基金について、ごみ処理施設整備により、今後公債費や施設保守費分の増加が見込まれる小牧岩倉衛生組合負担金の対応として例年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万円を取り崩しているが、年度末決算収支状況を考慮し、取り崩しを行わなかった。また、決算余剰金を２億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万円積み立てた。公共施設整備基金について、岩倉北小学校屋内運動場等複合施設建設事業及び総合体育文化ｾﾝﾀｰ外壁等改修事業に充当するため１億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万円を取り崩した。これらにより、基金全体としては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高齢化の進展等による社会保障事業費の増、公共施設再配置計画や公共施設長寿命化計画の推進に向けても経費の増加が見込まれるため、健全な財政運営を堅持しながら、適宜取崩しを行い、決算余剰金の状況を勘案し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・公共施設整備基金：公共施設の建設、改修及び維持補修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・公共施設整備基金：岩倉北小学校屋内運動場等複合施設建設事業及び総合体育文化ｾﾝﾀｰ外壁等改修事業に充当するため１億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の人口増加に伴って建設した市内公共施設等の改修、更新に係る経費等が増加していくことが見込まれるため、公共施設再配置計画や公共施設長寿命化計画等への今後の対応に向けて計画的に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ごみ処理施設整備により、今後公債費や施設保守費分の増加が見込まれる小牧岩倉衛生組合負担金への対応として、例年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万円を取り崩していたが、取り崩しを行わなかった。また、決算余剰金を２億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財政調整基金は、特定目的基金ではないが、ごみ処理施設整備により、今後公債費や施設保守分の増加が見込まれる小牧岩倉衛生組合負担金への対応として、平成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年度以降の負担金増に対し、毎年度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万円の取り崩しをしていく予定。今後は、標準財政規模の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％を目安に積立てや取崩しを適宜実施していく。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決算余剰金を５億円積み立てた。一方、公債費の償還財源として、５億円を取り崩したことにより、残高は運用益のみによる微増。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市債の償還の財源に充てるため、基金残高を踏まえ、毎年度当初予算で４億～５億円程度を取り崩す予算を計上し、決算余剰金の状況を勘案し積立てをしていく。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D3FFB67-1D97-43E8-9541-9732A979719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44F2DFC-F3B4-49DE-9FAB-DF3FC990EEC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BD55984-80B7-465D-A98E-CA3A313C8E2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78FEE0E-759A-4423-89EA-35F054F1D1E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C051601-ED7A-470B-9082-61F1F133B55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BDA4EB3-5774-48F7-9321-17F5BE816B0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9E601FF-9618-4F1C-9E7A-43154109051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35781F0-F5B9-4FCE-A880-F36DBCFEF1A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C26E3E6-BF0E-4C51-941B-AA944C3F411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FF0D105-B957-4E65-9BDF-28D00C35854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47,821
44,933
10.47
18,710,062
17,704,846
878,929
10,304,981
10,742,335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31E6AA0-1061-45FD-BC9E-C26A5340B44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2668F29-44AF-4D4F-A890-D177226E5B4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B75C07E-C82C-40A7-92A6-983612B3F4C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C4EF9DB-44A0-40EC-BDF1-F5C05554D1DF}"/>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E8ADC44-A21C-4367-8AA6-0592F3AA743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0847927-EE3F-4B58-91BC-E27A34FFBB5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BCEDF8B-0881-4C84-AB8F-8BBB4349511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626E3FF-9319-4E22-B0DB-39FDAAFF5A9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34E501B-C5B9-41CF-B663-012B9240AF1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E7FD4BF-B8B1-4CD8-974B-5C9B1E43181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20A619A-50A5-4D5B-AE54-5FF3B0BF6F26}"/>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6096F2F-C896-4372-9C85-8959AB03E5B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245E7BE-6A9B-41F9-9FBD-B13CF104DD1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036E432-F814-410A-8920-498C4B1EC87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F56B776-BB66-4C15-A119-DD7FD43CF83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41E02B4-33E9-4FB0-BE2C-351AB788895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2DA2779-EAE5-4A7A-A787-FA5F810BFAA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6C05764-CD32-4871-9E1F-2F26AE52F7B7}"/>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7E29FAD-EB29-46D3-98C1-21FB0D65F90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97F4562-70D5-4CCF-BB2C-74DEEDDFE9A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C5EB447-8534-4957-8876-4D91505AB8D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663E090-E585-49D2-BC81-D3667F57822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208F266-373B-48C9-A757-3B4044C13C1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91D2529-80DD-462E-8B95-A648FB6DB00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8E7ECBD-D435-4A5F-B60A-EE81B966605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2DF8C1A-AAE5-4E88-926C-5A4AF4834F1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7446149-5191-49C3-AB86-E1D64F1FE67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5FDC6D9-A032-4367-B808-3519AADB340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78C7D21-847E-4D3C-A9AF-9CE89DB8D0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E6EBDD1-E84B-4680-8DDF-B8781BD3EA1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AF0A40B-C90A-4186-89BE-FEB16EC6856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9CE7043-693B-4501-8052-FD44DBF76D9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A951261-86DC-4DCB-9A7E-D6A48FCCAB1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11A3F15-CFB5-4B0A-B591-D9A28BBE91E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94C734E-26C7-405F-8D44-E8AFA181C74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24F282F-C0E7-409B-ABCE-8868B68F131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80C6FA3-DC3E-4FBA-9578-F9504B0741A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財政力指数は、前年度と比較して</a:t>
          </a:r>
          <a:r>
            <a:rPr kumimoji="1" lang="en-US" altLang="ja-JP" sz="1000">
              <a:latin typeface="ＭＳ Ｐゴシック" panose="020B0600070205080204" pitchFamily="50" charset="-128"/>
              <a:ea typeface="ＭＳ Ｐゴシック" panose="020B0600070205080204" pitchFamily="50" charset="-128"/>
            </a:rPr>
            <a:t>0.02</a:t>
          </a:r>
          <a:r>
            <a:rPr kumimoji="1" lang="ja-JP" altLang="en-US" sz="1000">
              <a:latin typeface="ＭＳ Ｐゴシック" panose="020B0600070205080204" pitchFamily="50" charset="-128"/>
              <a:ea typeface="ＭＳ Ｐゴシック" panose="020B0600070205080204" pitchFamily="50" charset="-128"/>
            </a:rPr>
            <a:t>ポイント減少し、</a:t>
          </a:r>
          <a:r>
            <a:rPr kumimoji="1" lang="en-US" altLang="ja-JP" sz="1000">
              <a:latin typeface="ＭＳ Ｐゴシック" panose="020B0600070205080204" pitchFamily="50" charset="-128"/>
              <a:ea typeface="ＭＳ Ｐゴシック" panose="020B0600070205080204" pitchFamily="50" charset="-128"/>
            </a:rPr>
            <a:t>0.77</a:t>
          </a:r>
          <a:r>
            <a:rPr kumimoji="1" lang="ja-JP" altLang="en-US" sz="1000">
              <a:latin typeface="ＭＳ Ｐゴシック" panose="020B0600070205080204" pitchFamily="50" charset="-128"/>
              <a:ea typeface="ＭＳ Ｐゴシック" panose="020B0600070205080204" pitchFamily="50" charset="-128"/>
            </a:rPr>
            <a:t>となった。県平均を下回っているものの、全国平均や類似団体平均を大きく上回る値となった。</a:t>
          </a:r>
        </a:p>
        <a:p>
          <a:r>
            <a:rPr kumimoji="1" lang="ja-JP" altLang="en-US" sz="1000">
              <a:latin typeface="ＭＳ Ｐゴシック" panose="020B0600070205080204" pitchFamily="50" charset="-128"/>
              <a:ea typeface="ＭＳ Ｐゴシック" panose="020B0600070205080204" pitchFamily="50" charset="-128"/>
            </a:rPr>
            <a:t>　高齢化の進展、医療の高度化、福祉の多様化等による社会福祉費等の増加に加え、臨時財政対策債振替相当額が増加したことにより、分母となる基準財政需要額が増になった。一方で、市民税や地方消費税交付金等の増により分子となる基準財政収入額は増となったものの、基準財政需要額の増加額が基準財政収入額の増加額を上回ったことから、財政力指数は微減となった。</a:t>
          </a:r>
        </a:p>
        <a:p>
          <a:r>
            <a:rPr kumimoji="1" lang="ja-JP" altLang="en-US" sz="1000">
              <a:latin typeface="ＭＳ Ｐゴシック" panose="020B0600070205080204" pitchFamily="50" charset="-128"/>
              <a:ea typeface="ＭＳ Ｐゴシック" panose="020B0600070205080204" pitchFamily="50" charset="-128"/>
            </a:rPr>
            <a:t>　今後は、社会保障事業費の増加に加えて、公共施設の再配置や長寿命化に係る経費も要するため、経費の大幅な増額が見込まれる。こうした状況において、限られた財源、資源を有効に活用し、事業の選択と集中による徹底的な見直しを行い、健全な財政を堅持しながら将来世代へつなぐための事業にも積極的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AACDDAB-7B88-405F-A2A0-7B4D395FC26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4F678F6-4F03-4EF0-9721-E448CE835F7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A4CE516-110A-4664-96C2-7857F8B5B63F}"/>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B1452B8A-29E9-4D9C-82E2-AF6BABBE32F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209F2041-DC36-4E1F-96DD-FC6D4AA7A5A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5AAEAE0F-BF47-4944-B33C-5D318523BB2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F7AFC1FE-1594-458D-9D7E-85A8CB64132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357D0FC-C48A-4115-AF99-D283CB3A9D7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5B0A9C0C-2B04-4A88-89AA-E6F551D5CA5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748D3FA8-C588-4ED2-A057-B3072142B58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4EF23FAA-882A-4546-9DDB-8F4BF02C9E1A}"/>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2A938DD-F034-4C7F-B9F5-4B3F0EA42398}"/>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197031AC-4EC2-400A-BFD6-6E12BF64C18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E9B65514-85F7-490F-B8EA-023EE304D8F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E2F118E-E8D4-431B-BDC3-82CC0C28692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FBB2B557-90AA-4FB8-BD8B-4459FB51F64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32EBD0BF-9168-48F4-8114-56387BF4EF51}"/>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7CE317E-D7DE-467F-B8D0-A82F25D84421}"/>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DF2F2390-9E77-4D38-9B0E-F3159F5BF61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374CA3CA-85D0-476A-A0F4-948D937CBB77}"/>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3BB22359-0429-41D9-862C-62F66055B222}"/>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141514</xdr:rowOff>
    </xdr:from>
    <xdr:to>
      <xdr:col>23</xdr:col>
      <xdr:colOff>133350</xdr:colOff>
      <xdr:row>38</xdr:row>
      <xdr:rowOff>4535</xdr:rowOff>
    </xdr:to>
    <xdr:cxnSp macro="">
      <xdr:nvCxnSpPr>
        <xdr:cNvPr id="70" name="直線コネクタ 69">
          <a:extLst>
            <a:ext uri="{FF2B5EF4-FFF2-40B4-BE49-F238E27FC236}">
              <a16:creationId xmlns:a16="http://schemas.microsoft.com/office/drawing/2014/main" id="{06619473-4240-4CC9-836D-2E723D090AC2}"/>
            </a:ext>
          </a:extLst>
        </xdr:cNvPr>
        <xdr:cNvCxnSpPr/>
      </xdr:nvCxnSpPr>
      <xdr:spPr>
        <a:xfrm>
          <a:off x="4114800" y="648516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293D04C6-0C26-4CF9-B822-CEE8EA7E0DCD}"/>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88A862DE-A311-458A-8DF1-CE507DF0C58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141514</xdr:rowOff>
    </xdr:to>
    <xdr:cxnSp macro="">
      <xdr:nvCxnSpPr>
        <xdr:cNvPr id="73" name="直線コネクタ 72">
          <a:extLst>
            <a:ext uri="{FF2B5EF4-FFF2-40B4-BE49-F238E27FC236}">
              <a16:creationId xmlns:a16="http://schemas.microsoft.com/office/drawing/2014/main" id="{490C8262-81D4-4A70-8BB7-5A6E6D1597DA}"/>
            </a:ext>
          </a:extLst>
        </xdr:cNvPr>
        <xdr:cNvCxnSpPr/>
      </xdr:nvCxnSpPr>
      <xdr:spPr>
        <a:xfrm>
          <a:off x="3225800" y="64334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A54DC599-96D2-4130-957A-F607D65032AC}"/>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9B8E55AA-AA32-461A-BEFB-539EB20FFA15}"/>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89807</xdr:rowOff>
    </xdr:from>
    <xdr:to>
      <xdr:col>15</xdr:col>
      <xdr:colOff>82550</xdr:colOff>
      <xdr:row>37</xdr:row>
      <xdr:rowOff>89807</xdr:rowOff>
    </xdr:to>
    <xdr:cxnSp macro="">
      <xdr:nvCxnSpPr>
        <xdr:cNvPr id="76" name="直線コネクタ 75">
          <a:extLst>
            <a:ext uri="{FF2B5EF4-FFF2-40B4-BE49-F238E27FC236}">
              <a16:creationId xmlns:a16="http://schemas.microsoft.com/office/drawing/2014/main" id="{530B902D-6177-4DD7-A3EB-B517F71DEEBA}"/>
            </a:ext>
          </a:extLst>
        </xdr:cNvPr>
        <xdr:cNvCxnSpPr/>
      </xdr:nvCxnSpPr>
      <xdr:spPr>
        <a:xfrm>
          <a:off x="23368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4DA7325B-C1E1-4B0C-ADE1-320A3A175EC6}"/>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56BBE3E9-5D78-4B9B-B7AD-B0302B9D985F}"/>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72572</xdr:rowOff>
    </xdr:from>
    <xdr:to>
      <xdr:col>11</xdr:col>
      <xdr:colOff>31750</xdr:colOff>
      <xdr:row>37</xdr:row>
      <xdr:rowOff>89807</xdr:rowOff>
    </xdr:to>
    <xdr:cxnSp macro="">
      <xdr:nvCxnSpPr>
        <xdr:cNvPr id="79" name="直線コネクタ 78">
          <a:extLst>
            <a:ext uri="{FF2B5EF4-FFF2-40B4-BE49-F238E27FC236}">
              <a16:creationId xmlns:a16="http://schemas.microsoft.com/office/drawing/2014/main" id="{93A5386B-1F89-4470-8706-369016C769ED}"/>
            </a:ext>
          </a:extLst>
        </xdr:cNvPr>
        <xdr:cNvCxnSpPr/>
      </xdr:nvCxnSpPr>
      <xdr:spPr>
        <a:xfrm>
          <a:off x="1447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a:extLst>
            <a:ext uri="{FF2B5EF4-FFF2-40B4-BE49-F238E27FC236}">
              <a16:creationId xmlns:a16="http://schemas.microsoft.com/office/drawing/2014/main" id="{146160A6-2719-47B2-BA60-2407122020A9}"/>
            </a:ext>
          </a:extLst>
        </xdr:cNvPr>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81" name="テキスト ボックス 80">
          <a:extLst>
            <a:ext uri="{FF2B5EF4-FFF2-40B4-BE49-F238E27FC236}">
              <a16:creationId xmlns:a16="http://schemas.microsoft.com/office/drawing/2014/main" id="{8564E75E-CFA9-4696-89FE-22B1CD5E5043}"/>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8552480E-54A6-4392-AB09-2D1BFB9BF46F}"/>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F24420B9-1979-40A6-9A06-29CE614C5B82}"/>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4901782-C56F-4E88-B005-628D89BC945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D1614BA-AC84-4C60-A924-DA74C5E4ABF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022569C-0B0E-4DB4-A209-2B9DCC4AEBF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361C67B-929B-4D7F-B195-D5166049FC5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DC33715-7595-4D77-8054-0F02CF4F109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125186</xdr:rowOff>
    </xdr:from>
    <xdr:to>
      <xdr:col>23</xdr:col>
      <xdr:colOff>184150</xdr:colOff>
      <xdr:row>38</xdr:row>
      <xdr:rowOff>55336</xdr:rowOff>
    </xdr:to>
    <xdr:sp macro="" textlink="">
      <xdr:nvSpPr>
        <xdr:cNvPr id="89" name="楕円 88">
          <a:extLst>
            <a:ext uri="{FF2B5EF4-FFF2-40B4-BE49-F238E27FC236}">
              <a16:creationId xmlns:a16="http://schemas.microsoft.com/office/drawing/2014/main" id="{AF36DFE4-97B5-4821-B7B4-A5E615454901}"/>
            </a:ext>
          </a:extLst>
        </xdr:cNvPr>
        <xdr:cNvSpPr/>
      </xdr:nvSpPr>
      <xdr:spPr>
        <a:xfrm>
          <a:off x="4902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141713</xdr:rowOff>
    </xdr:from>
    <xdr:ext cx="762000" cy="259045"/>
    <xdr:sp macro="" textlink="">
      <xdr:nvSpPr>
        <xdr:cNvPr id="90" name="財政力該当値テキスト">
          <a:extLst>
            <a:ext uri="{FF2B5EF4-FFF2-40B4-BE49-F238E27FC236}">
              <a16:creationId xmlns:a16="http://schemas.microsoft.com/office/drawing/2014/main" id="{2EC5C484-A10D-4A5C-BE4F-6867016BE1F3}"/>
            </a:ext>
          </a:extLst>
        </xdr:cNvPr>
        <xdr:cNvSpPr txBox="1"/>
      </xdr:nvSpPr>
      <xdr:spPr>
        <a:xfrm>
          <a:off x="5041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90714</xdr:rowOff>
    </xdr:from>
    <xdr:to>
      <xdr:col>19</xdr:col>
      <xdr:colOff>184150</xdr:colOff>
      <xdr:row>38</xdr:row>
      <xdr:rowOff>20864</xdr:rowOff>
    </xdr:to>
    <xdr:sp macro="" textlink="">
      <xdr:nvSpPr>
        <xdr:cNvPr id="91" name="楕円 90">
          <a:extLst>
            <a:ext uri="{FF2B5EF4-FFF2-40B4-BE49-F238E27FC236}">
              <a16:creationId xmlns:a16="http://schemas.microsoft.com/office/drawing/2014/main" id="{6ADCDFC3-FBF8-4D9A-A889-2B3BD012661C}"/>
            </a:ext>
          </a:extLst>
        </xdr:cNvPr>
        <xdr:cNvSpPr/>
      </xdr:nvSpPr>
      <xdr:spPr>
        <a:xfrm>
          <a:off x="4064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31041</xdr:rowOff>
    </xdr:from>
    <xdr:ext cx="736600" cy="259045"/>
    <xdr:sp macro="" textlink="">
      <xdr:nvSpPr>
        <xdr:cNvPr id="92" name="テキスト ボックス 91">
          <a:extLst>
            <a:ext uri="{FF2B5EF4-FFF2-40B4-BE49-F238E27FC236}">
              <a16:creationId xmlns:a16="http://schemas.microsoft.com/office/drawing/2014/main" id="{869CEA40-A2EE-4C61-9AC5-87E6D9C70762}"/>
            </a:ext>
          </a:extLst>
        </xdr:cNvPr>
        <xdr:cNvSpPr txBox="1"/>
      </xdr:nvSpPr>
      <xdr:spPr>
        <a:xfrm>
          <a:off x="3733800" y="620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3" name="楕円 92">
          <a:extLst>
            <a:ext uri="{FF2B5EF4-FFF2-40B4-BE49-F238E27FC236}">
              <a16:creationId xmlns:a16="http://schemas.microsoft.com/office/drawing/2014/main" id="{AC68918B-9D97-4853-98AA-FFC6AFA116B2}"/>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4" name="テキスト ボックス 93">
          <a:extLst>
            <a:ext uri="{FF2B5EF4-FFF2-40B4-BE49-F238E27FC236}">
              <a16:creationId xmlns:a16="http://schemas.microsoft.com/office/drawing/2014/main" id="{C6E90E6D-518E-4172-8311-0E2D9B9A6A4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39007</xdr:rowOff>
    </xdr:from>
    <xdr:to>
      <xdr:col>11</xdr:col>
      <xdr:colOff>82550</xdr:colOff>
      <xdr:row>37</xdr:row>
      <xdr:rowOff>140607</xdr:rowOff>
    </xdr:to>
    <xdr:sp macro="" textlink="">
      <xdr:nvSpPr>
        <xdr:cNvPr id="95" name="楕円 94">
          <a:extLst>
            <a:ext uri="{FF2B5EF4-FFF2-40B4-BE49-F238E27FC236}">
              <a16:creationId xmlns:a16="http://schemas.microsoft.com/office/drawing/2014/main" id="{EB4D2E3F-3D91-4D7C-A494-1342F72BDE18}"/>
            </a:ext>
          </a:extLst>
        </xdr:cNvPr>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150784</xdr:rowOff>
    </xdr:from>
    <xdr:ext cx="762000" cy="259045"/>
    <xdr:sp macro="" textlink="">
      <xdr:nvSpPr>
        <xdr:cNvPr id="96" name="テキスト ボックス 95">
          <a:extLst>
            <a:ext uri="{FF2B5EF4-FFF2-40B4-BE49-F238E27FC236}">
              <a16:creationId xmlns:a16="http://schemas.microsoft.com/office/drawing/2014/main" id="{7410D4C1-00A4-49BD-AD6D-830522F053FF}"/>
            </a:ext>
          </a:extLst>
        </xdr:cNvPr>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21772</xdr:rowOff>
    </xdr:from>
    <xdr:to>
      <xdr:col>7</xdr:col>
      <xdr:colOff>31750</xdr:colOff>
      <xdr:row>37</xdr:row>
      <xdr:rowOff>123372</xdr:rowOff>
    </xdr:to>
    <xdr:sp macro="" textlink="">
      <xdr:nvSpPr>
        <xdr:cNvPr id="97" name="楕円 96">
          <a:extLst>
            <a:ext uri="{FF2B5EF4-FFF2-40B4-BE49-F238E27FC236}">
              <a16:creationId xmlns:a16="http://schemas.microsoft.com/office/drawing/2014/main" id="{C85DD53B-28AA-4C89-B7E7-495F9C863C49}"/>
            </a:ext>
          </a:extLst>
        </xdr:cNvPr>
        <xdr:cNvSpPr/>
      </xdr:nvSpPr>
      <xdr:spPr>
        <a:xfrm>
          <a:off x="1397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133549</xdr:rowOff>
    </xdr:from>
    <xdr:ext cx="762000" cy="259045"/>
    <xdr:sp macro="" textlink="">
      <xdr:nvSpPr>
        <xdr:cNvPr id="98" name="テキスト ボックス 97">
          <a:extLst>
            <a:ext uri="{FF2B5EF4-FFF2-40B4-BE49-F238E27FC236}">
              <a16:creationId xmlns:a16="http://schemas.microsoft.com/office/drawing/2014/main" id="{3D695AB9-51A4-462C-A586-73D3F5E5AA45}"/>
            </a:ext>
          </a:extLst>
        </xdr:cNvPr>
        <xdr:cNvSpPr txBox="1"/>
      </xdr:nvSpPr>
      <xdr:spPr>
        <a:xfrm>
          <a:off x="1066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B8A8E20-6C99-4E00-8426-C719301B3CD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307F0A51-75EE-420F-A3BF-E0C994B4FC5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D891340-F52F-4A6A-8407-CFF536522C7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ECAD99E-09A1-46C3-A0A5-07D72607A69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746213F5-0E61-42F5-8F2E-123915077B7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D3F62567-E53A-4035-AA61-DC944ABB9FF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57DEDFFE-540A-4748-91DA-93276EDAB8D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EF4D6A6-895A-489D-9173-BCA4C0DE8DE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77D6F14F-8DDC-4446-94B4-5B5D7A7C2B7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D2BC0CB2-D4A9-42CB-A47E-FAB0C531726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DB73408-A745-408B-97CB-2CC95E98C28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A30AA6C-6489-4760-8BCC-2711001FCB6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ABCF6A1B-2BC8-413D-86C7-9F624036E5F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ポイント悪化して</a:t>
          </a:r>
          <a:r>
            <a:rPr kumimoji="1" lang="en-US" altLang="ja-JP" sz="1200">
              <a:latin typeface="ＭＳ Ｐゴシック" panose="020B0600070205080204" pitchFamily="50" charset="-128"/>
              <a:ea typeface="ＭＳ Ｐゴシック" panose="020B0600070205080204" pitchFamily="50" charset="-128"/>
            </a:rPr>
            <a:t>87.6</a:t>
          </a:r>
          <a:r>
            <a:rPr kumimoji="1" lang="ja-JP" altLang="en-US" sz="1200">
              <a:latin typeface="ＭＳ Ｐゴシック" panose="020B0600070205080204" pitchFamily="50" charset="-128"/>
              <a:ea typeface="ＭＳ Ｐゴシック" panose="020B0600070205080204" pitchFamily="50" charset="-128"/>
            </a:rPr>
            <a:t>となったが、類似団体平均、全国平均、県平均のいずれと比較しても良好な値である。</a:t>
          </a:r>
        </a:p>
        <a:p>
          <a:r>
            <a:rPr kumimoji="1" lang="ja-JP" altLang="en-US" sz="1200">
              <a:latin typeface="ＭＳ Ｐゴシック" panose="020B0600070205080204" pitchFamily="50" charset="-128"/>
              <a:ea typeface="ＭＳ Ｐゴシック" panose="020B0600070205080204" pitchFamily="50" charset="-128"/>
            </a:rPr>
            <a:t>　分母を構成する経常一般財源等のうち地方交付税及び地方消費税交付金が増となったことにより分母全体で増となった。また、分子を構成する経常経費充当一般財源等では、人件費、物件費、扶助費の充当額が増となったことで分子全体でも増となった。分母分子ともに増加したが、分母の伸び率を分子の伸び率が上回ったことで、比率が悪化した。</a:t>
          </a:r>
        </a:p>
        <a:p>
          <a:r>
            <a:rPr kumimoji="1" lang="ja-JP" altLang="en-US" sz="1200">
              <a:latin typeface="ＭＳ Ｐゴシック" panose="020B0600070205080204" pitchFamily="50" charset="-128"/>
              <a:ea typeface="ＭＳ Ｐゴシック" panose="020B0600070205080204" pitchFamily="50" charset="-128"/>
            </a:rPr>
            <a:t>　義務的経費の抑制、税収確保に努め、弾力性のある財政運営を目指す。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87727616-0B6C-4D27-B60D-0A78893148EA}"/>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03B50D9-1452-4BF4-AFF4-469749D7691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770B895-7D42-4603-A6AE-09A8266388C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3A6880B9-119E-44BC-A436-0F13093914EF}"/>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EC51B52-1710-4551-96B6-BE7CA5BAE257}"/>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DB26DA0-A21E-4779-9A57-CF825E03F4E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8E2F1CFD-DB78-4FB8-B8A1-172939D757E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C8D97A6B-7C9B-451D-A6B1-60A213A65ED1}"/>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9BCE2DD0-6DEE-42D1-AEF8-B3F2436066C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60C2879-DD10-42C8-AF61-D7DF8B85B1A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CFD33170-686D-4206-846B-775F8FB0AD5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A08B755C-40F6-40C1-9E71-81540E4C36D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B05B9425-DD73-4D0B-BD1F-2C486761A03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1DF58DE8-CDF8-4F79-B540-2CCE40D90971}"/>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B06691FF-89A9-4888-B673-884133BDD513}"/>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D82D85B3-6D4B-461F-8F48-5883CB90C239}"/>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4A9B82E7-2F63-4538-943E-59ED60CFC0C7}"/>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20320</xdr:rowOff>
    </xdr:to>
    <xdr:cxnSp macro="">
      <xdr:nvCxnSpPr>
        <xdr:cNvPr id="129" name="直線コネクタ 128">
          <a:extLst>
            <a:ext uri="{FF2B5EF4-FFF2-40B4-BE49-F238E27FC236}">
              <a16:creationId xmlns:a16="http://schemas.microsoft.com/office/drawing/2014/main" id="{F788DF77-5C0F-4D94-BFA8-4E0D5D10A04C}"/>
            </a:ext>
          </a:extLst>
        </xdr:cNvPr>
        <xdr:cNvCxnSpPr/>
      </xdr:nvCxnSpPr>
      <xdr:spPr>
        <a:xfrm>
          <a:off x="4114800" y="103606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A3FD5872-2A66-49F0-A8C7-218DE43637C3}"/>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6DDFE3BA-C9DE-471D-976F-0079CFF06B4B}"/>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104775</xdr:rowOff>
    </xdr:to>
    <xdr:cxnSp macro="">
      <xdr:nvCxnSpPr>
        <xdr:cNvPr id="132" name="直線コネクタ 131">
          <a:extLst>
            <a:ext uri="{FF2B5EF4-FFF2-40B4-BE49-F238E27FC236}">
              <a16:creationId xmlns:a16="http://schemas.microsoft.com/office/drawing/2014/main" id="{30B69819-EDAB-460B-BD27-041648332B6C}"/>
            </a:ext>
          </a:extLst>
        </xdr:cNvPr>
        <xdr:cNvCxnSpPr/>
      </xdr:nvCxnSpPr>
      <xdr:spPr>
        <a:xfrm flipV="1">
          <a:off x="3225800" y="1036066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680D993E-D31E-45EC-833E-6837B5629C7C}"/>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88D07FB8-D3C8-49ED-995A-9D9BBFCB6417}"/>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104775</xdr:rowOff>
    </xdr:to>
    <xdr:cxnSp macro="">
      <xdr:nvCxnSpPr>
        <xdr:cNvPr id="135" name="直線コネクタ 134">
          <a:extLst>
            <a:ext uri="{FF2B5EF4-FFF2-40B4-BE49-F238E27FC236}">
              <a16:creationId xmlns:a16="http://schemas.microsoft.com/office/drawing/2014/main" id="{189B1B0F-6259-4D16-834F-FD51A94738F2}"/>
            </a:ext>
          </a:extLst>
        </xdr:cNvPr>
        <xdr:cNvCxnSpPr/>
      </xdr:nvCxnSpPr>
      <xdr:spPr>
        <a:xfrm>
          <a:off x="2336800" y="1060196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a:extLst>
            <a:ext uri="{FF2B5EF4-FFF2-40B4-BE49-F238E27FC236}">
              <a16:creationId xmlns:a16="http://schemas.microsoft.com/office/drawing/2014/main" id="{C52B28C5-C4BD-46A9-86B3-A7E59422C34E}"/>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107649</xdr:rowOff>
    </xdr:from>
    <xdr:ext cx="762000" cy="259045"/>
    <xdr:sp macro="" textlink="">
      <xdr:nvSpPr>
        <xdr:cNvPr id="137" name="テキスト ボックス 136">
          <a:extLst>
            <a:ext uri="{FF2B5EF4-FFF2-40B4-BE49-F238E27FC236}">
              <a16:creationId xmlns:a16="http://schemas.microsoft.com/office/drawing/2014/main" id="{4206EAF9-757B-4CD0-9D97-973D79B9DC04}"/>
            </a:ext>
          </a:extLst>
        </xdr:cNvPr>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50482</xdr:rowOff>
    </xdr:to>
    <xdr:cxnSp macro="">
      <xdr:nvCxnSpPr>
        <xdr:cNvPr id="138" name="直線コネクタ 137">
          <a:extLst>
            <a:ext uri="{FF2B5EF4-FFF2-40B4-BE49-F238E27FC236}">
              <a16:creationId xmlns:a16="http://schemas.microsoft.com/office/drawing/2014/main" id="{1A5F2AED-384B-4F11-9BAE-C0D8CCD93295}"/>
            </a:ext>
          </a:extLst>
        </xdr:cNvPr>
        <xdr:cNvCxnSpPr/>
      </xdr:nvCxnSpPr>
      <xdr:spPr>
        <a:xfrm flipV="1">
          <a:off x="1447800" y="106019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a:extLst>
            <a:ext uri="{FF2B5EF4-FFF2-40B4-BE49-F238E27FC236}">
              <a16:creationId xmlns:a16="http://schemas.microsoft.com/office/drawing/2014/main" id="{97204379-F866-4701-8CF1-803E0F37F43F}"/>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0" name="テキスト ボックス 139">
          <a:extLst>
            <a:ext uri="{FF2B5EF4-FFF2-40B4-BE49-F238E27FC236}">
              <a16:creationId xmlns:a16="http://schemas.microsoft.com/office/drawing/2014/main" id="{72EB7833-EDDF-42E5-BFD2-95A5FC9C4AF4}"/>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14F4DC8C-1C53-4AA9-8E49-26C76CFB7088}"/>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42" name="テキスト ボックス 141">
          <a:extLst>
            <a:ext uri="{FF2B5EF4-FFF2-40B4-BE49-F238E27FC236}">
              <a16:creationId xmlns:a16="http://schemas.microsoft.com/office/drawing/2014/main" id="{C740932C-9E93-4950-9164-631ECFF47209}"/>
            </a:ext>
          </a:extLst>
        </xdr:cNvPr>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411838B-3711-41AD-BDDA-5D6BD1CA03A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4ABBD754-5CEC-42CB-8A5E-D776E99FC0D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787A6D0-C1CC-48D8-9F44-D5F5634D435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D9B180F-6E33-4163-B885-CAF787B69E2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F46EB64-7790-47E0-8AFD-782B8EEBE4D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8" name="楕円 147">
          <a:extLst>
            <a:ext uri="{FF2B5EF4-FFF2-40B4-BE49-F238E27FC236}">
              <a16:creationId xmlns:a16="http://schemas.microsoft.com/office/drawing/2014/main" id="{9F656665-E910-4DBE-8BB9-D67A759AF1D7}"/>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9" name="財政構造の弾力性該当値テキスト">
          <a:extLst>
            <a:ext uri="{FF2B5EF4-FFF2-40B4-BE49-F238E27FC236}">
              <a16:creationId xmlns:a16="http://schemas.microsoft.com/office/drawing/2014/main" id="{684707A1-01E2-4342-BF8A-034097248773}"/>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0" name="楕円 149">
          <a:extLst>
            <a:ext uri="{FF2B5EF4-FFF2-40B4-BE49-F238E27FC236}">
              <a16:creationId xmlns:a16="http://schemas.microsoft.com/office/drawing/2014/main" id="{42DA68EF-C8BB-4699-BAB7-1ABF612EC81E}"/>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1" name="テキスト ボックス 150">
          <a:extLst>
            <a:ext uri="{FF2B5EF4-FFF2-40B4-BE49-F238E27FC236}">
              <a16:creationId xmlns:a16="http://schemas.microsoft.com/office/drawing/2014/main" id="{E0400F4D-8D64-4E30-A894-ED4C36E2FC1D}"/>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a:extLst>
            <a:ext uri="{FF2B5EF4-FFF2-40B4-BE49-F238E27FC236}">
              <a16:creationId xmlns:a16="http://schemas.microsoft.com/office/drawing/2014/main" id="{2C1D4DEE-8B60-407C-A21E-06204BE524F2}"/>
            </a:ext>
          </a:extLst>
        </xdr:cNvPr>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a:extLst>
            <a:ext uri="{FF2B5EF4-FFF2-40B4-BE49-F238E27FC236}">
              <a16:creationId xmlns:a16="http://schemas.microsoft.com/office/drawing/2014/main" id="{3A32F434-B6CB-4BB8-91F5-E31AB18D1B44}"/>
            </a:ext>
          </a:extLst>
        </xdr:cNvPr>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4" name="楕円 153">
          <a:extLst>
            <a:ext uri="{FF2B5EF4-FFF2-40B4-BE49-F238E27FC236}">
              <a16:creationId xmlns:a16="http://schemas.microsoft.com/office/drawing/2014/main" id="{A442595A-CC02-48A4-B997-9CB139062E0A}"/>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5" name="テキスト ボックス 154">
          <a:extLst>
            <a:ext uri="{FF2B5EF4-FFF2-40B4-BE49-F238E27FC236}">
              <a16:creationId xmlns:a16="http://schemas.microsoft.com/office/drawing/2014/main" id="{0344D090-1F3F-47CF-B359-2FC7B4154E48}"/>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6" name="楕円 155">
          <a:extLst>
            <a:ext uri="{FF2B5EF4-FFF2-40B4-BE49-F238E27FC236}">
              <a16:creationId xmlns:a16="http://schemas.microsoft.com/office/drawing/2014/main" id="{006C1052-4A0B-48E8-852A-720FEB31241C}"/>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111459</xdr:rowOff>
    </xdr:from>
    <xdr:ext cx="762000" cy="259045"/>
    <xdr:sp macro="" textlink="">
      <xdr:nvSpPr>
        <xdr:cNvPr id="157" name="テキスト ボックス 156">
          <a:extLst>
            <a:ext uri="{FF2B5EF4-FFF2-40B4-BE49-F238E27FC236}">
              <a16:creationId xmlns:a16="http://schemas.microsoft.com/office/drawing/2014/main" id="{07B355A4-CB44-4789-892C-95C9608CDDE0}"/>
            </a:ext>
          </a:extLst>
        </xdr:cNvPr>
        <xdr:cNvSpPr txBox="1"/>
      </xdr:nvSpPr>
      <xdr:spPr>
        <a:xfrm>
          <a:off x="1066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6465FA0-53A2-4AC4-B64A-390CD30E295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D9DDADBD-6700-467D-A72D-763EAB29DC2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FBD8FEE8-D2A3-4912-A64E-450C0FF6F12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497D90C2-A7C7-4003-AECC-6C1ADAA2F22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31DE152-5767-4B2D-BA72-BB2B18FF3DB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3EAC2102-6C47-48FA-96D0-9176287A2ED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A307808-D91F-4A2D-9035-82994CC00B0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FB1EB57-9A37-48BB-84E5-EC05EA68D09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914A97C8-F37F-4723-B509-1616F1CD38D7}"/>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3A7AB02B-B581-4A5A-B29E-D73A600F7B2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477F6D01-390C-4D09-AD9B-FA5D6449074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3AD83678-A6AF-4FB4-9133-ACF4769B4A08}"/>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B1502F9E-1990-4396-B3CA-DE6D53DB7C6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及び維持補修費の合計額は、類似団体平均、全国平均、県平均のいずれと比較しても下回っており、特に類似団体平均と比較すると５万円程度下回っている。これは、高い割合を占める人件費と物件費のいずれもが類似団体平均を大きく下回っているためである。</a:t>
          </a:r>
        </a:p>
        <a:p>
          <a:r>
            <a:rPr kumimoji="1" lang="ja-JP" altLang="en-US" sz="1200">
              <a:latin typeface="ＭＳ Ｐゴシック" panose="020B0600070205080204" pitchFamily="50" charset="-128"/>
              <a:ea typeface="ＭＳ Ｐゴシック" panose="020B0600070205080204" pitchFamily="50" charset="-128"/>
            </a:rPr>
            <a:t>　しかし、人件費、物件費ともに増となったことで、前年度と比べ大きく増となっている。</a:t>
          </a:r>
        </a:p>
        <a:p>
          <a:r>
            <a:rPr kumimoji="1" lang="ja-JP" altLang="en-US" sz="1200">
              <a:latin typeface="ＭＳ Ｐゴシック" panose="020B0600070205080204" pitchFamily="50" charset="-128"/>
              <a:ea typeface="ＭＳ Ｐゴシック" panose="020B0600070205080204" pitchFamily="50" charset="-128"/>
            </a:rPr>
            <a:t>　今後も、職員数・給与の適正化、経常経費や事務事業の見直しに努め、コスト削減を図っていく。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9769FBB0-28DB-4B7A-9422-B1B592E0692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6CCE9534-DEC7-4EAB-9FD1-5EEC33B5B45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2370989D-E539-44E1-8971-24A5F9DDF2D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BED68BAC-9D09-436D-9323-7F1B2D59C793}"/>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DB3FAF42-A54A-4C92-9885-2FE2ECBACC9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A7045ABA-FB7B-4B56-A36E-B5F2878D48A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BCC94878-247B-4174-A7AB-74A0646E320A}"/>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5C8CC405-9065-4D2B-A2F6-A5C0339AEA7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C91CCEB-362D-4E10-95F5-DBC127DC5B1A}"/>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68D9BFCF-BE71-4250-B8DB-1F50E48FC55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8DB1A87F-1815-46DA-981D-F850F3DA48E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6B5486E9-CBB0-40BD-AD10-D23CC300588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B5DD77F7-A825-414D-87CB-B5DD259BE96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8CCA3E90-A23E-4DC2-B1AA-3A03A1EF4FE8}"/>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214E56BD-0071-4BBF-A8D6-3A8D7F3E5D4D}"/>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12A297DE-0F3B-4F23-9091-6D9D9D6ADE3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39F458BF-760B-4F7F-A8A0-940673BC2B0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6E260A5-E664-4C63-B3D6-8FE941AF15B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627617F6-EEFE-4E66-8EDD-2EA423EA859F}"/>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6C4A09A7-9385-437C-8E54-8C9214F1138F}"/>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193DBF9B-F195-488E-83A0-00897B6A018B}"/>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ABCBC190-A71C-4A88-9BC2-85499890231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37A80F08-BA14-4A53-A7E3-C8CDC7E54903}"/>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114965</xdr:rowOff>
    </xdr:from>
    <xdr:to>
      <xdr:col>23</xdr:col>
      <xdr:colOff>133350</xdr:colOff>
      <xdr:row>80</xdr:row>
      <xdr:rowOff>134982</xdr:rowOff>
    </xdr:to>
    <xdr:cxnSp macro="">
      <xdr:nvCxnSpPr>
        <xdr:cNvPr id="194" name="直線コネクタ 193">
          <a:extLst>
            <a:ext uri="{FF2B5EF4-FFF2-40B4-BE49-F238E27FC236}">
              <a16:creationId xmlns:a16="http://schemas.microsoft.com/office/drawing/2014/main" id="{03CAF86B-115C-4607-AB0C-C2E4AFCC15A9}"/>
            </a:ext>
          </a:extLst>
        </xdr:cNvPr>
        <xdr:cNvCxnSpPr/>
      </xdr:nvCxnSpPr>
      <xdr:spPr>
        <a:xfrm>
          <a:off x="4114800" y="13830965"/>
          <a:ext cx="8382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C20194BA-E3A9-4DE9-9EC9-76B5CEDE7729}"/>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5B267FA7-C370-4451-B72E-FC24AECC0156}"/>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114965</xdr:rowOff>
    </xdr:from>
    <xdr:to>
      <xdr:col>19</xdr:col>
      <xdr:colOff>133350</xdr:colOff>
      <xdr:row>80</xdr:row>
      <xdr:rowOff>119400</xdr:rowOff>
    </xdr:to>
    <xdr:cxnSp macro="">
      <xdr:nvCxnSpPr>
        <xdr:cNvPr id="197" name="直線コネクタ 196">
          <a:extLst>
            <a:ext uri="{FF2B5EF4-FFF2-40B4-BE49-F238E27FC236}">
              <a16:creationId xmlns:a16="http://schemas.microsoft.com/office/drawing/2014/main" id="{311C75F6-C034-48BB-9C8B-7419F6B29B01}"/>
            </a:ext>
          </a:extLst>
        </xdr:cNvPr>
        <xdr:cNvCxnSpPr/>
      </xdr:nvCxnSpPr>
      <xdr:spPr>
        <a:xfrm flipV="1">
          <a:off x="3225800" y="1383096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53FC4584-6776-4AE5-A2D7-BAC34A5F5189}"/>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7030088E-356C-4AE4-B122-FF3F7F9DFEB8}"/>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61427</xdr:rowOff>
    </xdr:from>
    <xdr:to>
      <xdr:col>15</xdr:col>
      <xdr:colOff>82550</xdr:colOff>
      <xdr:row>80</xdr:row>
      <xdr:rowOff>119400</xdr:rowOff>
    </xdr:to>
    <xdr:cxnSp macro="">
      <xdr:nvCxnSpPr>
        <xdr:cNvPr id="200" name="直線コネクタ 199">
          <a:extLst>
            <a:ext uri="{FF2B5EF4-FFF2-40B4-BE49-F238E27FC236}">
              <a16:creationId xmlns:a16="http://schemas.microsoft.com/office/drawing/2014/main" id="{CCFCFBD8-49B4-4371-A130-35AB70F3F2D8}"/>
            </a:ext>
          </a:extLst>
        </xdr:cNvPr>
        <xdr:cNvCxnSpPr/>
      </xdr:nvCxnSpPr>
      <xdr:spPr>
        <a:xfrm>
          <a:off x="2336800" y="13777427"/>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a:extLst>
            <a:ext uri="{FF2B5EF4-FFF2-40B4-BE49-F238E27FC236}">
              <a16:creationId xmlns:a16="http://schemas.microsoft.com/office/drawing/2014/main" id="{2245A40E-E158-4EF0-B6E2-2195AAE79FC9}"/>
            </a:ext>
          </a:extLst>
        </xdr:cNvPr>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102021</xdr:rowOff>
    </xdr:from>
    <xdr:ext cx="762000" cy="259045"/>
    <xdr:sp macro="" textlink="">
      <xdr:nvSpPr>
        <xdr:cNvPr id="202" name="テキスト ボックス 201">
          <a:extLst>
            <a:ext uri="{FF2B5EF4-FFF2-40B4-BE49-F238E27FC236}">
              <a16:creationId xmlns:a16="http://schemas.microsoft.com/office/drawing/2014/main" id="{500454A0-9406-4224-B1F4-C73C5AC20B2F}"/>
            </a:ext>
          </a:extLst>
        </xdr:cNvPr>
        <xdr:cNvSpPr txBox="1"/>
      </xdr:nvSpPr>
      <xdr:spPr>
        <a:xfrm>
          <a:off x="2844800" y="139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44402</xdr:rowOff>
    </xdr:from>
    <xdr:to>
      <xdr:col>11</xdr:col>
      <xdr:colOff>31750</xdr:colOff>
      <xdr:row>80</xdr:row>
      <xdr:rowOff>61427</xdr:rowOff>
    </xdr:to>
    <xdr:cxnSp macro="">
      <xdr:nvCxnSpPr>
        <xdr:cNvPr id="203" name="直線コネクタ 202">
          <a:extLst>
            <a:ext uri="{FF2B5EF4-FFF2-40B4-BE49-F238E27FC236}">
              <a16:creationId xmlns:a16="http://schemas.microsoft.com/office/drawing/2014/main" id="{900E86F3-D379-4013-B79C-0A6C349527FF}"/>
            </a:ext>
          </a:extLst>
        </xdr:cNvPr>
        <xdr:cNvCxnSpPr/>
      </xdr:nvCxnSpPr>
      <xdr:spPr>
        <a:xfrm>
          <a:off x="1447800" y="13760402"/>
          <a:ext cx="889000" cy="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a:extLst>
            <a:ext uri="{FF2B5EF4-FFF2-40B4-BE49-F238E27FC236}">
              <a16:creationId xmlns:a16="http://schemas.microsoft.com/office/drawing/2014/main" id="{E52D2138-3373-4FF5-B2FA-CFEF2AE381C4}"/>
            </a:ext>
          </a:extLst>
        </xdr:cNvPr>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44835</xdr:rowOff>
    </xdr:from>
    <xdr:ext cx="762000" cy="259045"/>
    <xdr:sp macro="" textlink="">
      <xdr:nvSpPr>
        <xdr:cNvPr id="205" name="テキスト ボックス 204">
          <a:extLst>
            <a:ext uri="{FF2B5EF4-FFF2-40B4-BE49-F238E27FC236}">
              <a16:creationId xmlns:a16="http://schemas.microsoft.com/office/drawing/2014/main" id="{3197DC9A-0534-45B5-94CC-E46C2574B625}"/>
            </a:ext>
          </a:extLst>
        </xdr:cNvPr>
        <xdr:cNvSpPr txBox="1"/>
      </xdr:nvSpPr>
      <xdr:spPr>
        <a:xfrm>
          <a:off x="1955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a:extLst>
            <a:ext uri="{FF2B5EF4-FFF2-40B4-BE49-F238E27FC236}">
              <a16:creationId xmlns:a16="http://schemas.microsoft.com/office/drawing/2014/main" id="{0679DFC8-6432-4657-B138-E7F5B3EBA4BA}"/>
            </a:ext>
          </a:extLst>
        </xdr:cNvPr>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26683</xdr:rowOff>
    </xdr:from>
    <xdr:ext cx="762000" cy="259045"/>
    <xdr:sp macro="" textlink="">
      <xdr:nvSpPr>
        <xdr:cNvPr id="207" name="テキスト ボックス 206">
          <a:extLst>
            <a:ext uri="{FF2B5EF4-FFF2-40B4-BE49-F238E27FC236}">
              <a16:creationId xmlns:a16="http://schemas.microsoft.com/office/drawing/2014/main" id="{D03777BD-40A1-4D19-832E-4030AF08931B}"/>
            </a:ext>
          </a:extLst>
        </xdr:cNvPr>
        <xdr:cNvSpPr txBox="1"/>
      </xdr:nvSpPr>
      <xdr:spPr>
        <a:xfrm>
          <a:off x="1066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5D50EFF-968F-4885-91E5-0C9F137EB1A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D7A6CC6-6BEF-4BB9-BA22-48128D9E44E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AC127C4-A46B-4CB9-A65A-81B7928FCCB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10C550D0-0C2B-42C6-9E9F-7E56B51CD93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AE83F22-F97B-4DDB-A009-14E42D6428B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84182</xdr:rowOff>
    </xdr:from>
    <xdr:to>
      <xdr:col>23</xdr:col>
      <xdr:colOff>184150</xdr:colOff>
      <xdr:row>81</xdr:row>
      <xdr:rowOff>14332</xdr:rowOff>
    </xdr:to>
    <xdr:sp macro="" textlink="">
      <xdr:nvSpPr>
        <xdr:cNvPr id="213" name="楕円 212">
          <a:extLst>
            <a:ext uri="{FF2B5EF4-FFF2-40B4-BE49-F238E27FC236}">
              <a16:creationId xmlns:a16="http://schemas.microsoft.com/office/drawing/2014/main" id="{E79C7720-44B0-4C3C-8ABF-7EE9C79EC11E}"/>
            </a:ext>
          </a:extLst>
        </xdr:cNvPr>
        <xdr:cNvSpPr/>
      </xdr:nvSpPr>
      <xdr:spPr>
        <a:xfrm>
          <a:off x="4902200" y="138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5459</xdr:rowOff>
    </xdr:from>
    <xdr:ext cx="762000" cy="259045"/>
    <xdr:sp macro="" textlink="">
      <xdr:nvSpPr>
        <xdr:cNvPr id="214" name="人件費・物件費等の状況該当値テキスト">
          <a:extLst>
            <a:ext uri="{FF2B5EF4-FFF2-40B4-BE49-F238E27FC236}">
              <a16:creationId xmlns:a16="http://schemas.microsoft.com/office/drawing/2014/main" id="{84A01233-1BE6-4B4F-93CC-62FB28B3D6A2}"/>
            </a:ext>
          </a:extLst>
        </xdr:cNvPr>
        <xdr:cNvSpPr txBox="1"/>
      </xdr:nvSpPr>
      <xdr:spPr>
        <a:xfrm>
          <a:off x="5041900" y="1372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64165</xdr:rowOff>
    </xdr:from>
    <xdr:to>
      <xdr:col>19</xdr:col>
      <xdr:colOff>184150</xdr:colOff>
      <xdr:row>80</xdr:row>
      <xdr:rowOff>165765</xdr:rowOff>
    </xdr:to>
    <xdr:sp macro="" textlink="">
      <xdr:nvSpPr>
        <xdr:cNvPr id="215" name="楕円 214">
          <a:extLst>
            <a:ext uri="{FF2B5EF4-FFF2-40B4-BE49-F238E27FC236}">
              <a16:creationId xmlns:a16="http://schemas.microsoft.com/office/drawing/2014/main" id="{94C57935-351E-4515-B05C-0B31420403AF}"/>
            </a:ext>
          </a:extLst>
        </xdr:cNvPr>
        <xdr:cNvSpPr/>
      </xdr:nvSpPr>
      <xdr:spPr>
        <a:xfrm>
          <a:off x="4064000" y="137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4492</xdr:rowOff>
    </xdr:from>
    <xdr:ext cx="736600" cy="259045"/>
    <xdr:sp macro="" textlink="">
      <xdr:nvSpPr>
        <xdr:cNvPr id="216" name="テキスト ボックス 215">
          <a:extLst>
            <a:ext uri="{FF2B5EF4-FFF2-40B4-BE49-F238E27FC236}">
              <a16:creationId xmlns:a16="http://schemas.microsoft.com/office/drawing/2014/main" id="{FA47C331-F455-47D9-8BFD-517B87F89F2E}"/>
            </a:ext>
          </a:extLst>
        </xdr:cNvPr>
        <xdr:cNvSpPr txBox="1"/>
      </xdr:nvSpPr>
      <xdr:spPr>
        <a:xfrm>
          <a:off x="3733800" y="1354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68600</xdr:rowOff>
    </xdr:from>
    <xdr:to>
      <xdr:col>15</xdr:col>
      <xdr:colOff>133350</xdr:colOff>
      <xdr:row>80</xdr:row>
      <xdr:rowOff>170200</xdr:rowOff>
    </xdr:to>
    <xdr:sp macro="" textlink="">
      <xdr:nvSpPr>
        <xdr:cNvPr id="217" name="楕円 216">
          <a:extLst>
            <a:ext uri="{FF2B5EF4-FFF2-40B4-BE49-F238E27FC236}">
              <a16:creationId xmlns:a16="http://schemas.microsoft.com/office/drawing/2014/main" id="{B7EE7A8A-1C70-4D6A-A5E4-13DB02AFA1AC}"/>
            </a:ext>
          </a:extLst>
        </xdr:cNvPr>
        <xdr:cNvSpPr/>
      </xdr:nvSpPr>
      <xdr:spPr>
        <a:xfrm>
          <a:off x="3175000" y="137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8927</xdr:rowOff>
    </xdr:from>
    <xdr:ext cx="762000" cy="259045"/>
    <xdr:sp macro="" textlink="">
      <xdr:nvSpPr>
        <xdr:cNvPr id="218" name="テキスト ボックス 217">
          <a:extLst>
            <a:ext uri="{FF2B5EF4-FFF2-40B4-BE49-F238E27FC236}">
              <a16:creationId xmlns:a16="http://schemas.microsoft.com/office/drawing/2014/main" id="{E688E58F-7B84-43F3-8C7A-01AB343A241C}"/>
            </a:ext>
          </a:extLst>
        </xdr:cNvPr>
        <xdr:cNvSpPr txBox="1"/>
      </xdr:nvSpPr>
      <xdr:spPr>
        <a:xfrm>
          <a:off x="2844800" y="1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10627</xdr:rowOff>
    </xdr:from>
    <xdr:to>
      <xdr:col>11</xdr:col>
      <xdr:colOff>82550</xdr:colOff>
      <xdr:row>80</xdr:row>
      <xdr:rowOff>112227</xdr:rowOff>
    </xdr:to>
    <xdr:sp macro="" textlink="">
      <xdr:nvSpPr>
        <xdr:cNvPr id="219" name="楕円 218">
          <a:extLst>
            <a:ext uri="{FF2B5EF4-FFF2-40B4-BE49-F238E27FC236}">
              <a16:creationId xmlns:a16="http://schemas.microsoft.com/office/drawing/2014/main" id="{8B5C4B9A-AA76-405B-8B3F-5541AFDD7BAB}"/>
            </a:ext>
          </a:extLst>
        </xdr:cNvPr>
        <xdr:cNvSpPr/>
      </xdr:nvSpPr>
      <xdr:spPr>
        <a:xfrm>
          <a:off x="2286000" y="13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122404</xdr:rowOff>
    </xdr:from>
    <xdr:ext cx="762000" cy="259045"/>
    <xdr:sp macro="" textlink="">
      <xdr:nvSpPr>
        <xdr:cNvPr id="220" name="テキスト ボックス 219">
          <a:extLst>
            <a:ext uri="{FF2B5EF4-FFF2-40B4-BE49-F238E27FC236}">
              <a16:creationId xmlns:a16="http://schemas.microsoft.com/office/drawing/2014/main" id="{EF8CEF54-CCFB-4E91-BD90-295D9D517FD0}"/>
            </a:ext>
          </a:extLst>
        </xdr:cNvPr>
        <xdr:cNvSpPr txBox="1"/>
      </xdr:nvSpPr>
      <xdr:spPr>
        <a:xfrm>
          <a:off x="1955800" y="1349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165052</xdr:rowOff>
    </xdr:from>
    <xdr:to>
      <xdr:col>7</xdr:col>
      <xdr:colOff>31750</xdr:colOff>
      <xdr:row>80</xdr:row>
      <xdr:rowOff>95202</xdr:rowOff>
    </xdr:to>
    <xdr:sp macro="" textlink="">
      <xdr:nvSpPr>
        <xdr:cNvPr id="221" name="楕円 220">
          <a:extLst>
            <a:ext uri="{FF2B5EF4-FFF2-40B4-BE49-F238E27FC236}">
              <a16:creationId xmlns:a16="http://schemas.microsoft.com/office/drawing/2014/main" id="{54BC0A85-B9D4-4362-B72D-89B53C9021A1}"/>
            </a:ext>
          </a:extLst>
        </xdr:cNvPr>
        <xdr:cNvSpPr/>
      </xdr:nvSpPr>
      <xdr:spPr>
        <a:xfrm>
          <a:off x="1397000" y="137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105379</xdr:rowOff>
    </xdr:from>
    <xdr:ext cx="762000" cy="259045"/>
    <xdr:sp macro="" textlink="">
      <xdr:nvSpPr>
        <xdr:cNvPr id="222" name="テキスト ボックス 221">
          <a:extLst>
            <a:ext uri="{FF2B5EF4-FFF2-40B4-BE49-F238E27FC236}">
              <a16:creationId xmlns:a16="http://schemas.microsoft.com/office/drawing/2014/main" id="{2FABD027-8091-4EA8-BBC0-4D13E11C919B}"/>
            </a:ext>
          </a:extLst>
        </xdr:cNvPr>
        <xdr:cNvSpPr txBox="1"/>
      </xdr:nvSpPr>
      <xdr:spPr>
        <a:xfrm>
          <a:off x="1066800" y="134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E5EB8CD2-5412-4BD1-8BA7-8C4AD2DD9A0C}"/>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E27757F6-AD12-4DB3-B822-A37B841FEC3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C51ED28-7905-4B57-8500-A5B3D9D7345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B0B6EA4F-AD07-4B47-92F4-46D3844DCC6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CAA686BF-CBBD-464D-AD54-A9702843F92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B7B23F10-AED5-45E4-B623-083659B3D12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3F7F4BFD-DD32-4BD9-8890-8F442298C32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49181D30-990A-4032-9054-3031F0F3897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8E3F83C8-CE82-4FF7-AAFF-60435FD8D5C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9479E84-7A39-456B-825B-5E7D80C6B8C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56C3E78B-888B-44E7-B138-0DA0956EEF9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CE21383C-3156-4A5B-B02B-DF16749293B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D3E77E0B-5D46-4FC6-8005-C37CA24487B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令和４年のラスパイレス指数は</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であり、前年と比較して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ポイント増加した。職員区分間の人事異動による要因によるものであったが、適正化のため統括主査以上の職員を対象に昇給の抑制を実施した。</a:t>
          </a:r>
        </a:p>
        <a:p>
          <a:r>
            <a:rPr kumimoji="1" lang="ja-JP" altLang="en-US" sz="1300">
              <a:latin typeface="ＭＳ Ｐゴシック" panose="020B0600070205080204" pitchFamily="50" charset="-128"/>
              <a:ea typeface="ＭＳ Ｐゴシック" panose="020B0600070205080204" pitchFamily="50" charset="-128"/>
            </a:rPr>
            <a:t>　今後も市の財政状況等や定員管理なども踏まえつつ、適正化を図っていく。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C6C2090B-2FFF-49BC-B793-48297A46CFB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7CE0F1E9-0790-4A5C-AC41-8C0CE81929D3}"/>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9F88DED6-959D-428E-9C30-B3AB68B8190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239F3E06-1C8B-41A3-9E1B-A8B3CC2A8D2B}"/>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970B41C3-AECF-499A-B65F-102ED809BEE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E7D0BB11-A6DA-4921-8486-7836AFDF70F1}"/>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1BEE2399-E709-45BA-894D-EC69E5F3835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16DE383F-38E5-4ECA-8FFF-933CF8ED3B7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28BCD0DA-67CD-4DA2-94A3-3CEF1C9DBF7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EDC20798-2E6E-4967-B50F-5DE00657807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9461F501-9473-4C5D-8D31-5760BDFAB43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48CF2B1-8DD0-4106-BD19-6DD2C77E34E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497BA51D-26D5-4C11-BEC0-9D3ADADB1185}"/>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5AA96F82-9A28-4357-8612-B9710387C36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46FAEC01-D6E1-4B16-AA83-25FCD3235CD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682C7A7-332B-47E1-B98B-91B67D17F9D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50DA8DFB-A458-4F8B-9C0B-AD676E4A4A2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FAD7F0AB-F429-444B-A1C9-DBE4F84008D9}"/>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BDDBFE95-A131-4D3A-A0E8-F4AAB42849F6}"/>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17400C01-72E0-4D6C-99FE-5AFE37B0882D}"/>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736BC194-CE5D-4166-B979-5B73D27006B3}"/>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59567128-EC6A-44BD-8321-4E731616D07F}"/>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87</xdr:row>
      <xdr:rowOff>33564</xdr:rowOff>
    </xdr:to>
    <xdr:cxnSp macro="">
      <xdr:nvCxnSpPr>
        <xdr:cNvPr id="258" name="直線コネクタ 257">
          <a:extLst>
            <a:ext uri="{FF2B5EF4-FFF2-40B4-BE49-F238E27FC236}">
              <a16:creationId xmlns:a16="http://schemas.microsoft.com/office/drawing/2014/main" id="{BD9A07D6-E09B-4D28-8B0E-C654CDFDAAED}"/>
            </a:ext>
          </a:extLst>
        </xdr:cNvPr>
        <xdr:cNvCxnSpPr/>
      </xdr:nvCxnSpPr>
      <xdr:spPr>
        <a:xfrm>
          <a:off x="16179800" y="148118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B6AF5B7A-89CC-4E7E-AA2D-BBE2780DBC8E}"/>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86803CF7-86BF-4490-A4A0-9B9EA219FB3A}"/>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61" name="直線コネクタ 260">
          <a:extLst>
            <a:ext uri="{FF2B5EF4-FFF2-40B4-BE49-F238E27FC236}">
              <a16:creationId xmlns:a16="http://schemas.microsoft.com/office/drawing/2014/main" id="{F014EB54-00CB-4EAF-BC9C-D6E70F7037D3}"/>
            </a:ext>
          </a:extLst>
        </xdr:cNvPr>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505D6D3C-F28A-4119-A1C1-0D733413044C}"/>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C662B3BC-7DF5-482B-8464-8625A3C115DA}"/>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F10DB659-3C23-44BE-A871-068477796F1A}"/>
            </a:ext>
          </a:extLst>
        </xdr:cNvPr>
        <xdr:cNvCxnSpPr/>
      </xdr:nvCxnSpPr>
      <xdr:spPr>
        <a:xfrm flipV="1">
          <a:off x="14401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D42CB015-5E5C-4F10-8039-F89C230767CD}"/>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C5514CFF-FA27-4CD2-AD02-D55E7370478F}"/>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102507</xdr:rowOff>
    </xdr:to>
    <xdr:cxnSp macro="">
      <xdr:nvCxnSpPr>
        <xdr:cNvPr id="267" name="直線コネクタ 266">
          <a:extLst>
            <a:ext uri="{FF2B5EF4-FFF2-40B4-BE49-F238E27FC236}">
              <a16:creationId xmlns:a16="http://schemas.microsoft.com/office/drawing/2014/main" id="{8DEEEE84-79E3-40D2-BEE8-BD1677A059D5}"/>
            </a:ext>
          </a:extLst>
        </xdr:cNvPr>
        <xdr:cNvCxnSpPr/>
      </xdr:nvCxnSpPr>
      <xdr:spPr>
        <a:xfrm flipV="1">
          <a:off x="13512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a:extLst>
            <a:ext uri="{FF2B5EF4-FFF2-40B4-BE49-F238E27FC236}">
              <a16:creationId xmlns:a16="http://schemas.microsoft.com/office/drawing/2014/main" id="{9641E36D-F5D8-429C-9C8D-FD3D4916BD43}"/>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9" name="テキスト ボックス 268">
          <a:extLst>
            <a:ext uri="{FF2B5EF4-FFF2-40B4-BE49-F238E27FC236}">
              <a16:creationId xmlns:a16="http://schemas.microsoft.com/office/drawing/2014/main" id="{7B9B9D79-2291-4AEB-8192-4736D07A439D}"/>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B3AF5C91-D751-41C9-B2DE-B2FB4226B099}"/>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1" name="テキスト ボックス 270">
          <a:extLst>
            <a:ext uri="{FF2B5EF4-FFF2-40B4-BE49-F238E27FC236}">
              <a16:creationId xmlns:a16="http://schemas.microsoft.com/office/drawing/2014/main" id="{A3FEE28E-5503-4D41-8DBD-0C7EBC3A2DF3}"/>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516BE41A-E755-457D-82F7-7366F0E986C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8132B82-BCB4-4E4F-AA70-0EF59DF1AF3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C796869-7C85-495E-9CDE-7A3F47FDE25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430AA60-C171-4084-A901-B41E37E527F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7B14297-6713-4F5D-AEE5-DA827E256F6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a:extLst>
            <a:ext uri="{FF2B5EF4-FFF2-40B4-BE49-F238E27FC236}">
              <a16:creationId xmlns:a16="http://schemas.microsoft.com/office/drawing/2014/main" id="{46C85213-39BF-47EE-B810-8D753DB3A981}"/>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a:extLst>
            <a:ext uri="{FF2B5EF4-FFF2-40B4-BE49-F238E27FC236}">
              <a16:creationId xmlns:a16="http://schemas.microsoft.com/office/drawing/2014/main" id="{9002B787-D528-453E-8B65-7C6239815028}"/>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9" name="楕円 278">
          <a:extLst>
            <a:ext uri="{FF2B5EF4-FFF2-40B4-BE49-F238E27FC236}">
              <a16:creationId xmlns:a16="http://schemas.microsoft.com/office/drawing/2014/main" id="{9CDFB652-48CE-476E-8E60-DF1C6EF04777}"/>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0" name="テキスト ボックス 279">
          <a:extLst>
            <a:ext uri="{FF2B5EF4-FFF2-40B4-BE49-F238E27FC236}">
              <a16:creationId xmlns:a16="http://schemas.microsoft.com/office/drawing/2014/main" id="{E6D2B33D-8EDC-4078-88E4-F3A67D51BFC1}"/>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1" name="楕円 280">
          <a:extLst>
            <a:ext uri="{FF2B5EF4-FFF2-40B4-BE49-F238E27FC236}">
              <a16:creationId xmlns:a16="http://schemas.microsoft.com/office/drawing/2014/main" id="{EE7643F5-3011-411C-969E-89BAA0E65345}"/>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2" name="テキスト ボックス 281">
          <a:extLst>
            <a:ext uri="{FF2B5EF4-FFF2-40B4-BE49-F238E27FC236}">
              <a16:creationId xmlns:a16="http://schemas.microsoft.com/office/drawing/2014/main" id="{7E64C75B-E756-465B-9912-ACECAB4E0B9B}"/>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DBFF42CA-C499-424B-97F8-0E8FBD4EA171}"/>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A869FB50-69EB-49CB-9B15-FFD1C1D390AE}"/>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5" name="楕円 284">
          <a:extLst>
            <a:ext uri="{FF2B5EF4-FFF2-40B4-BE49-F238E27FC236}">
              <a16:creationId xmlns:a16="http://schemas.microsoft.com/office/drawing/2014/main" id="{47CB2DC1-B5DB-4411-9052-0D9A5BBA93FE}"/>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6" name="テキスト ボックス 285">
          <a:extLst>
            <a:ext uri="{FF2B5EF4-FFF2-40B4-BE49-F238E27FC236}">
              <a16:creationId xmlns:a16="http://schemas.microsoft.com/office/drawing/2014/main" id="{67234A34-6BB9-4904-8E9E-092A61BC571E}"/>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39A990BC-BA15-4582-B6BA-D78473A646A8}"/>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97EA366A-15B8-48C2-8755-2AA55508629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FA3F3C9A-82BD-45A6-B5CA-A9DB18B3534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45971764-9B0B-4A27-BE55-AE29ACA2CAF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C7CEBF3E-1334-4D51-9A88-DFAB3C155F9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D551BEEF-3E5B-4DF8-8E63-8D53C199B4D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74744D1C-139F-43E4-9A6C-192E241CB2A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483BD25-3D06-4A2B-A853-F3602CF14E4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6542F097-9413-4A84-B666-29FC8FEC379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764D725C-C767-4711-8417-C1486480140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7D582389-351F-4806-A51F-5E2C3411936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21A75353-129A-4E00-BDEA-5862185A6A3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A4D20C2E-326E-4318-B213-2AB95D1F78D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市民ニーズや業務量に見合った適正な職員配置に努めてきた結果、類似団体平均、全国平均、県平均のいずれよりも下回っている。</a:t>
          </a:r>
        </a:p>
        <a:p>
          <a:r>
            <a:rPr kumimoji="1" lang="ja-JP" altLang="en-US" sz="1300">
              <a:latin typeface="ＭＳ Ｐゴシック" panose="020B0600070205080204" pitchFamily="50" charset="-128"/>
              <a:ea typeface="ＭＳ Ｐゴシック" panose="020B0600070205080204" pitchFamily="50" charset="-128"/>
            </a:rPr>
            <a:t>　今後も地方分権の進展や新たな行政課題に的確かつ柔軟に対応し、効率的な行政サービスを継続していくことのできる組織運営を行いながら、適正な定員管理に努めていく。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962E539-114C-4EDB-88A5-7B311FD0741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B30005A8-1B6A-4322-9D72-F24D7CC5C0B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D86343BF-CCB3-497C-8F1E-23162C89162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CCFEB27C-A90C-47D7-BF8F-AB6A82B6FC65}"/>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6CDDE518-75B3-4722-BCA2-80AAD39B79B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C652F76-A3AB-4633-A36B-C14D80F283B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F9770401-89A2-45E2-906A-FE75FA14442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9D327742-1DAD-4B22-8B10-C54E67C316A3}"/>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953985F0-9088-4EEC-9CB3-A7AAA24241A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5A64199F-4A0A-4C6F-94E9-6B35FF2CA45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759CC255-95C2-40BE-8678-C270F71BA8F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2A6384D-AFB6-45B0-9924-DCF5A5986967}"/>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21E39397-FA23-46DE-8203-048C9D5C202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B858D400-0FA8-4717-85BA-AB9826D59C7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0277240-B95E-4D07-B474-35CC1E7DB8B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6686AA5D-2053-4CFA-8E15-47AAAC6BA49F}"/>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B279786C-D4C3-4FF0-B4D9-D2F055B772A9}"/>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7600F76C-314A-414E-8009-A64FE3936741}"/>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2A395F13-767E-4038-80FE-78D02E1E61C8}"/>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47FD377D-C99B-4416-B8BE-CE5837E1CA46}"/>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4487</xdr:rowOff>
    </xdr:from>
    <xdr:to>
      <xdr:col>81</xdr:col>
      <xdr:colOff>44450</xdr:colOff>
      <xdr:row>60</xdr:row>
      <xdr:rowOff>11324</xdr:rowOff>
    </xdr:to>
    <xdr:cxnSp macro="">
      <xdr:nvCxnSpPr>
        <xdr:cNvPr id="320" name="直線コネクタ 319">
          <a:extLst>
            <a:ext uri="{FF2B5EF4-FFF2-40B4-BE49-F238E27FC236}">
              <a16:creationId xmlns:a16="http://schemas.microsoft.com/office/drawing/2014/main" id="{D028B34A-CB03-4CC2-A8D9-A441B55228DF}"/>
            </a:ext>
          </a:extLst>
        </xdr:cNvPr>
        <xdr:cNvCxnSpPr/>
      </xdr:nvCxnSpPr>
      <xdr:spPr>
        <a:xfrm>
          <a:off x="16179800" y="10291487"/>
          <a:ext cx="8382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167551</xdr:rowOff>
    </xdr:from>
    <xdr:ext cx="762000" cy="259045"/>
    <xdr:sp macro="" textlink="">
      <xdr:nvSpPr>
        <xdr:cNvPr id="321" name="定員管理の状況平均値テキスト">
          <a:extLst>
            <a:ext uri="{FF2B5EF4-FFF2-40B4-BE49-F238E27FC236}">
              <a16:creationId xmlns:a16="http://schemas.microsoft.com/office/drawing/2014/main" id="{BC7B86D5-26C1-4BD9-9531-A69E8B79E96E}"/>
            </a:ext>
          </a:extLst>
        </xdr:cNvPr>
        <xdr:cNvSpPr txBox="1"/>
      </xdr:nvSpPr>
      <xdr:spPr>
        <a:xfrm>
          <a:off x="17106900" y="10283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2E5CA976-DC83-4C0C-8E8A-29F60B54CF53}"/>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3281</xdr:rowOff>
    </xdr:from>
    <xdr:to>
      <xdr:col>77</xdr:col>
      <xdr:colOff>44450</xdr:colOff>
      <xdr:row>60</xdr:row>
      <xdr:rowOff>4487</xdr:rowOff>
    </xdr:to>
    <xdr:cxnSp macro="">
      <xdr:nvCxnSpPr>
        <xdr:cNvPr id="323" name="直線コネクタ 322">
          <a:extLst>
            <a:ext uri="{FF2B5EF4-FFF2-40B4-BE49-F238E27FC236}">
              <a16:creationId xmlns:a16="http://schemas.microsoft.com/office/drawing/2014/main" id="{22F08E43-061B-47B9-885F-8A7DAB9AC892}"/>
            </a:ext>
          </a:extLst>
        </xdr:cNvPr>
        <xdr:cNvCxnSpPr/>
      </xdr:nvCxnSpPr>
      <xdr:spPr>
        <a:xfrm>
          <a:off x="15290800" y="1029028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3B1670E7-1171-4DF1-B70E-307142ECEC32}"/>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392C28BB-0228-4BCD-820A-A2C621AD953D}"/>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3281</xdr:rowOff>
    </xdr:to>
    <xdr:cxnSp macro="">
      <xdr:nvCxnSpPr>
        <xdr:cNvPr id="326" name="直線コネクタ 325">
          <a:extLst>
            <a:ext uri="{FF2B5EF4-FFF2-40B4-BE49-F238E27FC236}">
              <a16:creationId xmlns:a16="http://schemas.microsoft.com/office/drawing/2014/main" id="{B08334B7-D0A5-4DE3-80A9-0408C660E82C}"/>
            </a:ext>
          </a:extLst>
        </xdr:cNvPr>
        <xdr:cNvCxnSpPr/>
      </xdr:nvCxnSpPr>
      <xdr:spPr>
        <a:xfrm>
          <a:off x="14401800" y="10285857"/>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a:extLst>
            <a:ext uri="{FF2B5EF4-FFF2-40B4-BE49-F238E27FC236}">
              <a16:creationId xmlns:a16="http://schemas.microsoft.com/office/drawing/2014/main" id="{B62380BB-FD19-4CCC-98EF-14462E3C2378}"/>
            </a:ext>
          </a:extLst>
        </xdr:cNvPr>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81890</xdr:rowOff>
    </xdr:from>
    <xdr:ext cx="762000" cy="259045"/>
    <xdr:sp macro="" textlink="">
      <xdr:nvSpPr>
        <xdr:cNvPr id="328" name="テキスト ボックス 327">
          <a:extLst>
            <a:ext uri="{FF2B5EF4-FFF2-40B4-BE49-F238E27FC236}">
              <a16:creationId xmlns:a16="http://schemas.microsoft.com/office/drawing/2014/main" id="{1B64D993-F2C4-4839-894D-E6B68D0AD0C9}"/>
            </a:ext>
          </a:extLst>
        </xdr:cNvPr>
        <xdr:cNvSpPr txBox="1"/>
      </xdr:nvSpPr>
      <xdr:spPr>
        <a:xfrm>
          <a:off x="14909800" y="103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868</xdr:rowOff>
    </xdr:to>
    <xdr:cxnSp macro="">
      <xdr:nvCxnSpPr>
        <xdr:cNvPr id="329" name="直線コネクタ 328">
          <a:extLst>
            <a:ext uri="{FF2B5EF4-FFF2-40B4-BE49-F238E27FC236}">
              <a16:creationId xmlns:a16="http://schemas.microsoft.com/office/drawing/2014/main" id="{F7DF3834-4868-4076-94CC-421E2656DF48}"/>
            </a:ext>
          </a:extLst>
        </xdr:cNvPr>
        <xdr:cNvCxnSpPr/>
      </xdr:nvCxnSpPr>
      <xdr:spPr>
        <a:xfrm flipV="1">
          <a:off x="13512800" y="10285857"/>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A774FA5F-4EA9-46A2-9ECA-AA2704539FAE}"/>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F1E484AE-3FE4-48E7-A125-05FDF4023753}"/>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a:extLst>
            <a:ext uri="{FF2B5EF4-FFF2-40B4-BE49-F238E27FC236}">
              <a16:creationId xmlns:a16="http://schemas.microsoft.com/office/drawing/2014/main" id="{BC2F1722-DA33-4B85-B8AE-A6343E09A590}"/>
            </a:ext>
          </a:extLst>
        </xdr:cNvPr>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64195</xdr:rowOff>
    </xdr:from>
    <xdr:ext cx="762000" cy="259045"/>
    <xdr:sp macro="" textlink="">
      <xdr:nvSpPr>
        <xdr:cNvPr id="333" name="テキスト ボックス 332">
          <a:extLst>
            <a:ext uri="{FF2B5EF4-FFF2-40B4-BE49-F238E27FC236}">
              <a16:creationId xmlns:a16="http://schemas.microsoft.com/office/drawing/2014/main" id="{B1F7DEB7-5385-4439-B1B5-5ACE69841A5C}"/>
            </a:ext>
          </a:extLst>
        </xdr:cNvPr>
        <xdr:cNvSpPr txBox="1"/>
      </xdr:nvSpPr>
      <xdr:spPr>
        <a:xfrm>
          <a:off x="13131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A4EC2C1-768D-4D9C-B0C6-CABFC728254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5045EA6-919D-414D-A9D5-596A5557B89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E298108-3C7F-441C-8D6C-92EB298C29BD}"/>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38139B8-2C3C-459A-936B-A6C1E93F410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23124C8-DE22-4E46-AA1E-29642863937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131974</xdr:rowOff>
    </xdr:from>
    <xdr:to>
      <xdr:col>81</xdr:col>
      <xdr:colOff>95250</xdr:colOff>
      <xdr:row>60</xdr:row>
      <xdr:rowOff>62124</xdr:rowOff>
    </xdr:to>
    <xdr:sp macro="" textlink="">
      <xdr:nvSpPr>
        <xdr:cNvPr id="339" name="楕円 338">
          <a:extLst>
            <a:ext uri="{FF2B5EF4-FFF2-40B4-BE49-F238E27FC236}">
              <a16:creationId xmlns:a16="http://schemas.microsoft.com/office/drawing/2014/main" id="{5E711927-4E56-49BA-8DB2-A345D9EAF74A}"/>
            </a:ext>
          </a:extLst>
        </xdr:cNvPr>
        <xdr:cNvSpPr/>
      </xdr:nvSpPr>
      <xdr:spPr>
        <a:xfrm>
          <a:off x="16967200" y="102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53251</xdr:rowOff>
    </xdr:from>
    <xdr:ext cx="762000" cy="259045"/>
    <xdr:sp macro="" textlink="">
      <xdr:nvSpPr>
        <xdr:cNvPr id="340" name="定員管理の状況該当値テキスト">
          <a:extLst>
            <a:ext uri="{FF2B5EF4-FFF2-40B4-BE49-F238E27FC236}">
              <a16:creationId xmlns:a16="http://schemas.microsoft.com/office/drawing/2014/main" id="{24C52A11-82C3-4BC1-B30F-F0DDB7BE5539}"/>
            </a:ext>
          </a:extLst>
        </xdr:cNvPr>
        <xdr:cNvSpPr txBox="1"/>
      </xdr:nvSpPr>
      <xdr:spPr>
        <a:xfrm>
          <a:off x="17106900" y="1016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125137</xdr:rowOff>
    </xdr:from>
    <xdr:to>
      <xdr:col>77</xdr:col>
      <xdr:colOff>95250</xdr:colOff>
      <xdr:row>60</xdr:row>
      <xdr:rowOff>55287</xdr:rowOff>
    </xdr:to>
    <xdr:sp macro="" textlink="">
      <xdr:nvSpPr>
        <xdr:cNvPr id="341" name="楕円 340">
          <a:extLst>
            <a:ext uri="{FF2B5EF4-FFF2-40B4-BE49-F238E27FC236}">
              <a16:creationId xmlns:a16="http://schemas.microsoft.com/office/drawing/2014/main" id="{70E11E3A-B96F-4859-A821-36C196E1870F}"/>
            </a:ext>
          </a:extLst>
        </xdr:cNvPr>
        <xdr:cNvSpPr/>
      </xdr:nvSpPr>
      <xdr:spPr>
        <a:xfrm>
          <a:off x="16129000" y="102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65464</xdr:rowOff>
    </xdr:from>
    <xdr:ext cx="736600" cy="259045"/>
    <xdr:sp macro="" textlink="">
      <xdr:nvSpPr>
        <xdr:cNvPr id="342" name="テキスト ボックス 341">
          <a:extLst>
            <a:ext uri="{FF2B5EF4-FFF2-40B4-BE49-F238E27FC236}">
              <a16:creationId xmlns:a16="http://schemas.microsoft.com/office/drawing/2014/main" id="{F243BE95-D393-4C2D-AF4B-B02D5F6E0E71}"/>
            </a:ext>
          </a:extLst>
        </xdr:cNvPr>
        <xdr:cNvSpPr txBox="1"/>
      </xdr:nvSpPr>
      <xdr:spPr>
        <a:xfrm>
          <a:off x="15798800" y="1000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123931</xdr:rowOff>
    </xdr:from>
    <xdr:to>
      <xdr:col>73</xdr:col>
      <xdr:colOff>44450</xdr:colOff>
      <xdr:row>60</xdr:row>
      <xdr:rowOff>54081</xdr:rowOff>
    </xdr:to>
    <xdr:sp macro="" textlink="">
      <xdr:nvSpPr>
        <xdr:cNvPr id="343" name="楕円 342">
          <a:extLst>
            <a:ext uri="{FF2B5EF4-FFF2-40B4-BE49-F238E27FC236}">
              <a16:creationId xmlns:a16="http://schemas.microsoft.com/office/drawing/2014/main" id="{D5FB11BE-1C14-4B7F-81E5-C3703170F752}"/>
            </a:ext>
          </a:extLst>
        </xdr:cNvPr>
        <xdr:cNvSpPr/>
      </xdr:nvSpPr>
      <xdr:spPr>
        <a:xfrm>
          <a:off x="15240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64258</xdr:rowOff>
    </xdr:from>
    <xdr:ext cx="762000" cy="259045"/>
    <xdr:sp macro="" textlink="">
      <xdr:nvSpPr>
        <xdr:cNvPr id="344" name="テキスト ボックス 343">
          <a:extLst>
            <a:ext uri="{FF2B5EF4-FFF2-40B4-BE49-F238E27FC236}">
              <a16:creationId xmlns:a16="http://schemas.microsoft.com/office/drawing/2014/main" id="{BFFB4979-7793-4198-9649-C50B7D674D70}"/>
            </a:ext>
          </a:extLst>
        </xdr:cNvPr>
        <xdr:cNvSpPr txBox="1"/>
      </xdr:nvSpPr>
      <xdr:spPr>
        <a:xfrm>
          <a:off x="14909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5" name="楕円 344">
          <a:extLst>
            <a:ext uri="{FF2B5EF4-FFF2-40B4-BE49-F238E27FC236}">
              <a16:creationId xmlns:a16="http://schemas.microsoft.com/office/drawing/2014/main" id="{B28FAF3F-F7C0-49C9-9AC2-7D9D1F3EC836}"/>
            </a:ext>
          </a:extLst>
        </xdr:cNvPr>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59834</xdr:rowOff>
    </xdr:from>
    <xdr:ext cx="762000" cy="259045"/>
    <xdr:sp macro="" textlink="">
      <xdr:nvSpPr>
        <xdr:cNvPr id="346" name="テキスト ボックス 345">
          <a:extLst>
            <a:ext uri="{FF2B5EF4-FFF2-40B4-BE49-F238E27FC236}">
              <a16:creationId xmlns:a16="http://schemas.microsoft.com/office/drawing/2014/main" id="{98BDAEB0-D430-43A8-8F90-A5590697029F}"/>
            </a:ext>
          </a:extLst>
        </xdr:cNvPr>
        <xdr:cNvSpPr txBox="1"/>
      </xdr:nvSpPr>
      <xdr:spPr>
        <a:xfrm>
          <a:off x="14020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121518</xdr:rowOff>
    </xdr:from>
    <xdr:to>
      <xdr:col>64</xdr:col>
      <xdr:colOff>152400</xdr:colOff>
      <xdr:row>60</xdr:row>
      <xdr:rowOff>51668</xdr:rowOff>
    </xdr:to>
    <xdr:sp macro="" textlink="">
      <xdr:nvSpPr>
        <xdr:cNvPr id="347" name="楕円 346">
          <a:extLst>
            <a:ext uri="{FF2B5EF4-FFF2-40B4-BE49-F238E27FC236}">
              <a16:creationId xmlns:a16="http://schemas.microsoft.com/office/drawing/2014/main" id="{CE86D537-C63D-409C-9FB0-AC1DC010E89B}"/>
            </a:ext>
          </a:extLst>
        </xdr:cNvPr>
        <xdr:cNvSpPr/>
      </xdr:nvSpPr>
      <xdr:spPr>
        <a:xfrm>
          <a:off x="13462000" y="102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61845</xdr:rowOff>
    </xdr:from>
    <xdr:ext cx="762000" cy="259045"/>
    <xdr:sp macro="" textlink="">
      <xdr:nvSpPr>
        <xdr:cNvPr id="348" name="テキスト ボックス 347">
          <a:extLst>
            <a:ext uri="{FF2B5EF4-FFF2-40B4-BE49-F238E27FC236}">
              <a16:creationId xmlns:a16="http://schemas.microsoft.com/office/drawing/2014/main" id="{0B4CC030-C5F1-4E7F-9757-E533D47ED81D}"/>
            </a:ext>
          </a:extLst>
        </xdr:cNvPr>
        <xdr:cNvSpPr txBox="1"/>
      </xdr:nvSpPr>
      <xdr:spPr>
        <a:xfrm>
          <a:off x="13131800" y="1000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CE2F43E-649B-4E6B-8B5E-D89BC0CDC17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81D6EF1D-AD4C-4247-882F-EBC66E76516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64D9441B-58C6-49F2-8C51-D235D76EEE9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1345014-12A0-4108-B7A8-60CBE442C99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754CD2B-AF3E-423A-8149-36E26D6A7A72}"/>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D8DB8D4-B3B4-4F04-BFFA-50B3B469F4E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4361E55-E8EF-4921-AC06-481CE2A6D62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F259989-21FA-41A3-B6A4-9FDA81EF00A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827477F5-9873-4BB0-821D-5C0FC875B16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177D39B-E65B-4EBC-B270-940E872236D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850E0E11-BBAF-4324-BA5B-E7F603E51A1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E5B3048-2ACB-4EDB-BCB2-F2B06D7C28B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307365B1-91EE-422C-B32D-1C0A0A39415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％となった。類似団体平均、全国平均を下回っており、比較的良好な値で推移している。</a:t>
          </a:r>
        </a:p>
        <a:p>
          <a:r>
            <a:rPr kumimoji="1" lang="ja-JP" altLang="en-US" sz="1100">
              <a:latin typeface="ＭＳ Ｐゴシック" panose="020B0600070205080204" pitchFamily="50" charset="-128"/>
              <a:ea typeface="ＭＳ Ｐゴシック" panose="020B0600070205080204" pitchFamily="50" charset="-128"/>
            </a:rPr>
            <a:t>　臨時財政対策債発行可能額の減少により分母が減少したことに加え、都市計画事業の財源として発行された地方債償還額に充当した都市計画税の減に伴い、分子が増加したため、単年では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a:t>
          </a:r>
          <a:r>
            <a:rPr kumimoji="1" lang="en-US" altLang="ja-JP" sz="1100">
              <a:latin typeface="ＭＳ Ｐゴシック" panose="020B0600070205080204" pitchFamily="50" charset="-128"/>
              <a:ea typeface="ＭＳ Ｐゴシック" panose="020B0600070205080204" pitchFamily="50" charset="-128"/>
            </a:rPr>
            <a:t>3.4→4.1</a:t>
          </a:r>
          <a:r>
            <a:rPr kumimoji="1" lang="ja-JP" altLang="en-US" sz="1100">
              <a:latin typeface="ＭＳ Ｐゴシック" panose="020B0600070205080204" pitchFamily="50" charset="-128"/>
              <a:ea typeface="ＭＳ Ｐゴシック" panose="020B0600070205080204" pitchFamily="50" charset="-128"/>
            </a:rPr>
            <a:t>）悪化したが、３か年平均の実質公債費比率においては前年度から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令和５年度以降は、起債額の多かった年度の元金償還が始まること、公営企業等の地方債に対する繰出金の増加も見込まれ、比率が悪化することが考えられるが、地方債の計画的な発行に努め、健全な財政運営を進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9BD7E95-7258-406B-8046-B81D92A9486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23A2FF8F-9A73-46CD-8A04-C9BD06B5F95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EB9D50C-49D7-4578-9C27-08059001BAD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1379E9D-D337-4489-9967-0D37AD1CEF3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93C9733C-A937-43AF-B06B-2BAB68B13F9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25C75A82-76E5-47B0-A3DE-E8921E834D46}"/>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8FEFCB50-1E0E-4CED-906D-2494A5498B8C}"/>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50511ED2-900C-40E7-8C43-549800D51BB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86CBF316-5A1D-45C1-A723-03F262FEEBB7}"/>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FA4961DA-1416-4101-9F08-CF04A8A4776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FEE2A102-25D9-435C-A0E3-99C9710050C7}"/>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47CDB056-C0DC-49BD-9537-E81F4761EA9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2D7D0308-6127-4769-BCEC-3561B040B5A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306E3131-B99A-44AA-8FC3-28CD9603B975}"/>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2B63F558-CC95-44C4-90FC-B5C152BEF871}"/>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D35C1DAB-2911-4994-897D-6C124A62E91F}"/>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AE884484-EEB2-4AD5-B0B9-C5B4EBBCC211}"/>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E917910F-EFFE-48DE-96C7-04B5108BF264}"/>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132080</xdr:rowOff>
    </xdr:to>
    <xdr:cxnSp macro="">
      <xdr:nvCxnSpPr>
        <xdr:cNvPr id="380" name="直線コネクタ 379">
          <a:extLst>
            <a:ext uri="{FF2B5EF4-FFF2-40B4-BE49-F238E27FC236}">
              <a16:creationId xmlns:a16="http://schemas.microsoft.com/office/drawing/2014/main" id="{908FF277-FAD4-492E-99C5-6863C3D827B7}"/>
            </a:ext>
          </a:extLst>
        </xdr:cNvPr>
        <xdr:cNvCxnSpPr/>
      </xdr:nvCxnSpPr>
      <xdr:spPr>
        <a:xfrm flipV="1">
          <a:off x="16179800" y="66278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DD440E4F-2E66-4946-8CD0-B56FE7B230C8}"/>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C024F4EA-4C64-4D2C-BB06-62617AFAD1D9}"/>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38</xdr:row>
      <xdr:rowOff>161036</xdr:rowOff>
    </xdr:to>
    <xdr:cxnSp macro="">
      <xdr:nvCxnSpPr>
        <xdr:cNvPr id="383" name="直線コネクタ 382">
          <a:extLst>
            <a:ext uri="{FF2B5EF4-FFF2-40B4-BE49-F238E27FC236}">
              <a16:creationId xmlns:a16="http://schemas.microsoft.com/office/drawing/2014/main" id="{D4668AFA-B33C-46CE-8195-FFB323C083FD}"/>
            </a:ext>
          </a:extLst>
        </xdr:cNvPr>
        <xdr:cNvCxnSpPr/>
      </xdr:nvCxnSpPr>
      <xdr:spPr>
        <a:xfrm flipV="1">
          <a:off x="15290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4E82B0-52E1-4FF0-BDBD-C78E90722D0A}"/>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838C3E9B-0300-43C2-9435-BA11233F57D4}"/>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161036</xdr:rowOff>
    </xdr:to>
    <xdr:cxnSp macro="">
      <xdr:nvCxnSpPr>
        <xdr:cNvPr id="386" name="直線コネクタ 385">
          <a:extLst>
            <a:ext uri="{FF2B5EF4-FFF2-40B4-BE49-F238E27FC236}">
              <a16:creationId xmlns:a16="http://schemas.microsoft.com/office/drawing/2014/main" id="{59F979D3-5DD9-42C2-A060-226A59C63569}"/>
            </a:ext>
          </a:extLst>
        </xdr:cNvPr>
        <xdr:cNvCxnSpPr/>
      </xdr:nvCxnSpPr>
      <xdr:spPr>
        <a:xfrm>
          <a:off x="14401800" y="66471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DAEE6E21-06EB-460A-BE98-B252BAD3B337}"/>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82C04628-FCAD-486D-8197-9DA5B027A49D}"/>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132080</xdr:rowOff>
    </xdr:to>
    <xdr:cxnSp macro="">
      <xdr:nvCxnSpPr>
        <xdr:cNvPr id="389" name="直線コネクタ 388">
          <a:extLst>
            <a:ext uri="{FF2B5EF4-FFF2-40B4-BE49-F238E27FC236}">
              <a16:creationId xmlns:a16="http://schemas.microsoft.com/office/drawing/2014/main" id="{C243B770-161D-4617-B82C-1180DDE10E5C}"/>
            </a:ext>
          </a:extLst>
        </xdr:cNvPr>
        <xdr:cNvCxnSpPr/>
      </xdr:nvCxnSpPr>
      <xdr:spPr>
        <a:xfrm>
          <a:off x="13512800" y="659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B48B70CA-B888-4C4C-9C4A-7BF4F55CC1E4}"/>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A87E4AFE-0298-4BBE-91B1-1ADEBB8B8662}"/>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4B5B7B1-6A80-41A2-A4AE-FBFB1C036C18}"/>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79B2C873-C2DE-40C5-B00B-1D9325D4F654}"/>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E9AC7A4-32DF-4FEA-A797-8E2909CD021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E40C9A1-AF48-45A2-9955-F3EF8DC9DBB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6A8EDC8-9054-4DFF-9936-6C38DF641FA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B4B5F16-81AF-4EB3-94B5-5FC5745FEDC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9E09FB7-1BCB-44F3-9DBF-E95BFD30457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a:extLst>
            <a:ext uri="{FF2B5EF4-FFF2-40B4-BE49-F238E27FC236}">
              <a16:creationId xmlns:a16="http://schemas.microsoft.com/office/drawing/2014/main" id="{11271F60-D472-4AAA-9930-76F5E1B71A4F}"/>
            </a:ext>
          </a:extLst>
        </xdr:cNvPr>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a:extLst>
            <a:ext uri="{FF2B5EF4-FFF2-40B4-BE49-F238E27FC236}">
              <a16:creationId xmlns:a16="http://schemas.microsoft.com/office/drawing/2014/main" id="{815D5165-F633-4EC7-94AB-3A449A484366}"/>
            </a:ext>
          </a:extLst>
        </xdr:cNvPr>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a:extLst>
            <a:ext uri="{FF2B5EF4-FFF2-40B4-BE49-F238E27FC236}">
              <a16:creationId xmlns:a16="http://schemas.microsoft.com/office/drawing/2014/main" id="{940AA6FA-7969-48CA-9009-A9317F5AE236}"/>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a:extLst>
            <a:ext uri="{FF2B5EF4-FFF2-40B4-BE49-F238E27FC236}">
              <a16:creationId xmlns:a16="http://schemas.microsoft.com/office/drawing/2014/main" id="{B8B1659E-E2BB-439C-8A45-675487267EB5}"/>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3" name="楕円 402">
          <a:extLst>
            <a:ext uri="{FF2B5EF4-FFF2-40B4-BE49-F238E27FC236}">
              <a16:creationId xmlns:a16="http://schemas.microsoft.com/office/drawing/2014/main" id="{64182401-BFE9-4BF8-B763-405D33DB9998}"/>
            </a:ext>
          </a:extLst>
        </xdr:cNvPr>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4" name="テキスト ボックス 403">
          <a:extLst>
            <a:ext uri="{FF2B5EF4-FFF2-40B4-BE49-F238E27FC236}">
              <a16:creationId xmlns:a16="http://schemas.microsoft.com/office/drawing/2014/main" id="{AFCC12D7-A0C6-4A77-9D59-B18D55FE80E5}"/>
            </a:ext>
          </a:extLst>
        </xdr:cNvPr>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5" name="楕円 404">
          <a:extLst>
            <a:ext uri="{FF2B5EF4-FFF2-40B4-BE49-F238E27FC236}">
              <a16:creationId xmlns:a16="http://schemas.microsoft.com/office/drawing/2014/main" id="{FC6C7875-4240-41BE-9643-DCBAF32860FD}"/>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6" name="テキスト ボックス 405">
          <a:extLst>
            <a:ext uri="{FF2B5EF4-FFF2-40B4-BE49-F238E27FC236}">
              <a16:creationId xmlns:a16="http://schemas.microsoft.com/office/drawing/2014/main" id="{71E24A38-6BC2-43D2-AFC7-F77B3E6373A8}"/>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7" name="楕円 406">
          <a:extLst>
            <a:ext uri="{FF2B5EF4-FFF2-40B4-BE49-F238E27FC236}">
              <a16:creationId xmlns:a16="http://schemas.microsoft.com/office/drawing/2014/main" id="{6BB076EC-369F-467E-8CC1-B24911050D62}"/>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8" name="テキスト ボックス 407">
          <a:extLst>
            <a:ext uri="{FF2B5EF4-FFF2-40B4-BE49-F238E27FC236}">
              <a16:creationId xmlns:a16="http://schemas.microsoft.com/office/drawing/2014/main" id="{C1BB5C98-AA18-4CB9-ADBD-C00077572516}"/>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40CDD12A-57D6-4BC8-A504-5392A993E7E1}"/>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60FBAE85-BD04-455A-A19D-236F92E3798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AE813BAC-764C-435C-BB35-0FF6DDEB81C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3E3297B3-BDE1-413B-8631-91BD306443F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52FC2013-753A-4072-9FCA-6F0158DF6C2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D2C597EF-B720-43EA-B8B1-5909091832C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B43DB348-2507-479C-B397-BB39EC267EA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CF2E56C9-CB2A-4362-88BB-9FF3CD0A715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E0489F84-47A4-4648-8127-A9EE1EAF7CF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7125FE48-47CE-464C-8B45-2D968F3FE79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9AD6B1DB-6F0E-4758-83C3-E31881D6AC5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838D29D2-C7BC-4524-8EA0-3C6C3A1A15A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5FFBB9D5-6E0B-4645-82B6-28D7F07B81E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200">
              <a:latin typeface="ＭＳ Ｐゴシック" panose="020B0600070205080204" pitchFamily="50" charset="-128"/>
              <a:ea typeface="ＭＳ Ｐゴシック" panose="020B0600070205080204" pitchFamily="50" charset="-128"/>
            </a:rPr>
            <a:t>5.2</a:t>
          </a:r>
          <a:r>
            <a:rPr kumimoji="1" lang="ja-JP" altLang="en-US" sz="1200">
              <a:latin typeface="ＭＳ Ｐゴシック" panose="020B0600070205080204" pitchFamily="50" charset="-128"/>
              <a:ea typeface="ＭＳ Ｐゴシック" panose="020B0600070205080204" pitchFamily="50" charset="-128"/>
            </a:rPr>
            <a:t>ポイント改善し、類似団体平均、全国平均、県平均のいずれも下回る数値となった。</a:t>
          </a:r>
        </a:p>
        <a:p>
          <a:r>
            <a:rPr kumimoji="1" lang="ja-JP" altLang="en-US" sz="1200">
              <a:latin typeface="ＭＳ Ｐゴシック" panose="020B0600070205080204" pitchFamily="50" charset="-128"/>
              <a:ea typeface="ＭＳ Ｐゴシック" panose="020B0600070205080204" pitchFamily="50" charset="-128"/>
            </a:rPr>
            <a:t>　標準財政規模の減により分母が減少したが、地方債の現在高の減少や公営企業債等繰入見込額等の減少により分子が減少したため、比率は改善した。</a:t>
          </a:r>
        </a:p>
        <a:p>
          <a:r>
            <a:rPr kumimoji="1" lang="ja-JP" altLang="en-US" sz="1200">
              <a:latin typeface="ＭＳ Ｐゴシック" panose="020B0600070205080204" pitchFamily="50" charset="-128"/>
              <a:ea typeface="ＭＳ Ｐゴシック" panose="020B0600070205080204" pitchFamily="50" charset="-128"/>
            </a:rPr>
            <a:t>　令和５年度以降は、桜通線街路改良事業、石仏公園整備事業等の都市計画事業、昭和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年代の人口増加に伴って建設した市内公共施設等の改修、更新に係る経費等が増加していくことが見込まれ、将来負担額の増加が予想されるが、起債に大きく頼ることのない健全な財政運営を進めていく。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35572530-0801-4CA8-B240-FBE223D4275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A827D904-48BE-49C8-860B-9936AE01270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99A55B80-021A-4B26-A149-3FDACD8661B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C6900400-DB8A-41DE-AB58-33554B8FAD34}"/>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8DDCB384-B6E8-4E41-9C24-972E2426F28C}"/>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D5CC1E25-DD57-48E1-91B2-17D2E7FB04DB}"/>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E402D771-A6F9-4DD9-9382-2C2E4D95FF02}"/>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7A83C3E2-A911-4EE9-A939-55F5861BA55A}"/>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206BE74F-E508-4430-8E8C-ADC77066C0DD}"/>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B4A663DE-3470-4B51-92AE-0452FB7C5FF9}"/>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ECB428C3-DFAE-4E38-B8C6-6736F057B94A}"/>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B0801BF-1C4A-4521-B4E4-6674DE6C5A5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5A5E8BC7-DDE5-4C90-BFCC-500B178D5DA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B8711786-ED38-44E0-B415-356BD4B0656D}"/>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A9649B7D-7F9D-4B56-A8C2-3E506B608B7C}"/>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DBF8D80C-653C-4322-A73B-5027CB18A552}"/>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7BFB489F-3CA8-48FB-92EB-609FD4DE21A8}"/>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9DBC2F0C-3084-48B1-8345-742D8FCD5A07}"/>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98095</xdr:rowOff>
    </xdr:from>
    <xdr:to>
      <xdr:col>81</xdr:col>
      <xdr:colOff>44450</xdr:colOff>
      <xdr:row>14</xdr:row>
      <xdr:rowOff>148285</xdr:rowOff>
    </xdr:to>
    <xdr:cxnSp macro="">
      <xdr:nvCxnSpPr>
        <xdr:cNvPr id="440" name="直線コネクタ 439">
          <a:extLst>
            <a:ext uri="{FF2B5EF4-FFF2-40B4-BE49-F238E27FC236}">
              <a16:creationId xmlns:a16="http://schemas.microsoft.com/office/drawing/2014/main" id="{C095E9FF-1154-47DF-9DE0-A1A69FE9E239}"/>
            </a:ext>
          </a:extLst>
        </xdr:cNvPr>
        <xdr:cNvCxnSpPr/>
      </xdr:nvCxnSpPr>
      <xdr:spPr>
        <a:xfrm flipV="1">
          <a:off x="16179800" y="2498395"/>
          <a:ext cx="8382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A743FF14-51C6-4E2F-8641-49C03B8FCB8D}"/>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EA516382-58BE-4C5C-9F8E-9D48A5EC2A91}"/>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148285</xdr:rowOff>
    </xdr:from>
    <xdr:to>
      <xdr:col>77</xdr:col>
      <xdr:colOff>44450</xdr:colOff>
      <xdr:row>15</xdr:row>
      <xdr:rowOff>133198</xdr:rowOff>
    </xdr:to>
    <xdr:cxnSp macro="">
      <xdr:nvCxnSpPr>
        <xdr:cNvPr id="443" name="直線コネクタ 442">
          <a:extLst>
            <a:ext uri="{FF2B5EF4-FFF2-40B4-BE49-F238E27FC236}">
              <a16:creationId xmlns:a16="http://schemas.microsoft.com/office/drawing/2014/main" id="{3EB6FB77-ED33-4082-927E-985A819EB774}"/>
            </a:ext>
          </a:extLst>
        </xdr:cNvPr>
        <xdr:cNvCxnSpPr/>
      </xdr:nvCxnSpPr>
      <xdr:spPr>
        <a:xfrm flipV="1">
          <a:off x="15290800" y="254858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D516DE43-BD77-40B5-B0DD-8A7C888011CD}"/>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a:extLst>
            <a:ext uri="{FF2B5EF4-FFF2-40B4-BE49-F238E27FC236}">
              <a16:creationId xmlns:a16="http://schemas.microsoft.com/office/drawing/2014/main" id="{24751C3D-BEEC-4378-8E82-3B1A1DC76B53}"/>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133198</xdr:rowOff>
    </xdr:from>
    <xdr:to>
      <xdr:col>72</xdr:col>
      <xdr:colOff>203200</xdr:colOff>
      <xdr:row>15</xdr:row>
      <xdr:rowOff>136093</xdr:rowOff>
    </xdr:to>
    <xdr:cxnSp macro="">
      <xdr:nvCxnSpPr>
        <xdr:cNvPr id="446" name="直線コネクタ 445">
          <a:extLst>
            <a:ext uri="{FF2B5EF4-FFF2-40B4-BE49-F238E27FC236}">
              <a16:creationId xmlns:a16="http://schemas.microsoft.com/office/drawing/2014/main" id="{747169B6-3CDA-4CEA-B098-B3B9692CA5AF}"/>
            </a:ext>
          </a:extLst>
        </xdr:cNvPr>
        <xdr:cNvCxnSpPr/>
      </xdr:nvCxnSpPr>
      <xdr:spPr>
        <a:xfrm flipV="1">
          <a:off x="14401800" y="270494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17120</xdr:rowOff>
    </xdr:from>
    <xdr:to>
      <xdr:col>73</xdr:col>
      <xdr:colOff>44450</xdr:colOff>
      <xdr:row>16</xdr:row>
      <xdr:rowOff>118720</xdr:rowOff>
    </xdr:to>
    <xdr:sp macro="" textlink="">
      <xdr:nvSpPr>
        <xdr:cNvPr id="447" name="フローチャート: 判断 446">
          <a:extLst>
            <a:ext uri="{FF2B5EF4-FFF2-40B4-BE49-F238E27FC236}">
              <a16:creationId xmlns:a16="http://schemas.microsoft.com/office/drawing/2014/main" id="{7EDFA7F6-BC8D-4C92-B58D-CC249E32509A}"/>
            </a:ext>
          </a:extLst>
        </xdr:cNvPr>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103497</xdr:rowOff>
    </xdr:from>
    <xdr:ext cx="762000" cy="259045"/>
    <xdr:sp macro="" textlink="">
      <xdr:nvSpPr>
        <xdr:cNvPr id="448" name="テキスト ボックス 447">
          <a:extLst>
            <a:ext uri="{FF2B5EF4-FFF2-40B4-BE49-F238E27FC236}">
              <a16:creationId xmlns:a16="http://schemas.microsoft.com/office/drawing/2014/main" id="{4B2F856B-15E8-4FEE-8DC7-02A5F4695F25}"/>
            </a:ext>
          </a:extLst>
        </xdr:cNvPr>
        <xdr:cNvSpPr txBox="1"/>
      </xdr:nvSpPr>
      <xdr:spPr>
        <a:xfrm>
          <a:off x="14909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136093</xdr:rowOff>
    </xdr:from>
    <xdr:to>
      <xdr:col>68</xdr:col>
      <xdr:colOff>152400</xdr:colOff>
      <xdr:row>15</xdr:row>
      <xdr:rowOff>139954</xdr:rowOff>
    </xdr:to>
    <xdr:cxnSp macro="">
      <xdr:nvCxnSpPr>
        <xdr:cNvPr id="449" name="直線コネクタ 448">
          <a:extLst>
            <a:ext uri="{FF2B5EF4-FFF2-40B4-BE49-F238E27FC236}">
              <a16:creationId xmlns:a16="http://schemas.microsoft.com/office/drawing/2014/main" id="{6C34C08A-387A-4258-B872-DB045E6A7B8C}"/>
            </a:ext>
          </a:extLst>
        </xdr:cNvPr>
        <xdr:cNvCxnSpPr/>
      </xdr:nvCxnSpPr>
      <xdr:spPr>
        <a:xfrm flipV="1">
          <a:off x="13512800" y="27078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136804</xdr:rowOff>
    </xdr:from>
    <xdr:to>
      <xdr:col>68</xdr:col>
      <xdr:colOff>203200</xdr:colOff>
      <xdr:row>17</xdr:row>
      <xdr:rowOff>66954</xdr:rowOff>
    </xdr:to>
    <xdr:sp macro="" textlink="">
      <xdr:nvSpPr>
        <xdr:cNvPr id="450" name="フローチャート: 判断 449">
          <a:extLst>
            <a:ext uri="{FF2B5EF4-FFF2-40B4-BE49-F238E27FC236}">
              <a16:creationId xmlns:a16="http://schemas.microsoft.com/office/drawing/2014/main" id="{00C5670E-8640-45BF-8178-2813AB257463}"/>
            </a:ext>
          </a:extLst>
        </xdr:cNvPr>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51731</xdr:rowOff>
    </xdr:from>
    <xdr:ext cx="762000" cy="259045"/>
    <xdr:sp macro="" textlink="">
      <xdr:nvSpPr>
        <xdr:cNvPr id="451" name="テキスト ボックス 450">
          <a:extLst>
            <a:ext uri="{FF2B5EF4-FFF2-40B4-BE49-F238E27FC236}">
              <a16:creationId xmlns:a16="http://schemas.microsoft.com/office/drawing/2014/main" id="{B9B20366-2549-4194-97C5-021C9EB18975}"/>
            </a:ext>
          </a:extLst>
        </xdr:cNvPr>
        <xdr:cNvSpPr txBox="1"/>
      </xdr:nvSpPr>
      <xdr:spPr>
        <a:xfrm>
          <a:off x="14020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52" name="フローチャート: 判断 451">
          <a:extLst>
            <a:ext uri="{FF2B5EF4-FFF2-40B4-BE49-F238E27FC236}">
              <a16:creationId xmlns:a16="http://schemas.microsoft.com/office/drawing/2014/main" id="{DA96FB8E-3E41-42AB-A8FD-2886DE830E8D}"/>
            </a:ext>
          </a:extLst>
        </xdr:cNvPr>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80687</xdr:rowOff>
    </xdr:from>
    <xdr:ext cx="762000" cy="259045"/>
    <xdr:sp macro="" textlink="">
      <xdr:nvSpPr>
        <xdr:cNvPr id="453" name="テキスト ボックス 452">
          <a:extLst>
            <a:ext uri="{FF2B5EF4-FFF2-40B4-BE49-F238E27FC236}">
              <a16:creationId xmlns:a16="http://schemas.microsoft.com/office/drawing/2014/main" id="{5A1DD4DA-0383-45C7-985B-08AB203E43FC}"/>
            </a:ext>
          </a:extLst>
        </xdr:cNvPr>
        <xdr:cNvSpPr txBox="1"/>
      </xdr:nvSpPr>
      <xdr:spPr>
        <a:xfrm>
          <a:off x="13131800" y="29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32B5011E-D865-4DC2-B302-BA0896F54A2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9CC4ED9-EDC4-4DC7-8B7B-DDC86C16C2E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3C6A32D-04F0-4853-AF73-14CC9F9C93B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19F1971E-BAF5-4771-9ACB-47A39CBB979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850AE2F-6C49-462D-8C47-1A0987908C1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47295</xdr:rowOff>
    </xdr:from>
    <xdr:to>
      <xdr:col>81</xdr:col>
      <xdr:colOff>95250</xdr:colOff>
      <xdr:row>14</xdr:row>
      <xdr:rowOff>148895</xdr:rowOff>
    </xdr:to>
    <xdr:sp macro="" textlink="">
      <xdr:nvSpPr>
        <xdr:cNvPr id="459" name="楕円 458">
          <a:extLst>
            <a:ext uri="{FF2B5EF4-FFF2-40B4-BE49-F238E27FC236}">
              <a16:creationId xmlns:a16="http://schemas.microsoft.com/office/drawing/2014/main" id="{BAD66928-0601-4F8C-87DE-0081E9E61FBA}"/>
            </a:ext>
          </a:extLst>
        </xdr:cNvPr>
        <xdr:cNvSpPr/>
      </xdr:nvSpPr>
      <xdr:spPr>
        <a:xfrm>
          <a:off x="169672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140022</xdr:rowOff>
    </xdr:from>
    <xdr:ext cx="762000" cy="259045"/>
    <xdr:sp macro="" textlink="">
      <xdr:nvSpPr>
        <xdr:cNvPr id="460" name="将来負担の状況該当値テキスト">
          <a:extLst>
            <a:ext uri="{FF2B5EF4-FFF2-40B4-BE49-F238E27FC236}">
              <a16:creationId xmlns:a16="http://schemas.microsoft.com/office/drawing/2014/main" id="{33E908F5-C4D6-46E0-864A-7754B0B7162C}"/>
            </a:ext>
          </a:extLst>
        </xdr:cNvPr>
        <xdr:cNvSpPr txBox="1"/>
      </xdr:nvSpPr>
      <xdr:spPr>
        <a:xfrm>
          <a:off x="17106900" y="23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97485</xdr:rowOff>
    </xdr:from>
    <xdr:to>
      <xdr:col>77</xdr:col>
      <xdr:colOff>95250</xdr:colOff>
      <xdr:row>15</xdr:row>
      <xdr:rowOff>27635</xdr:rowOff>
    </xdr:to>
    <xdr:sp macro="" textlink="">
      <xdr:nvSpPr>
        <xdr:cNvPr id="461" name="楕円 460">
          <a:extLst>
            <a:ext uri="{FF2B5EF4-FFF2-40B4-BE49-F238E27FC236}">
              <a16:creationId xmlns:a16="http://schemas.microsoft.com/office/drawing/2014/main" id="{86F2600F-CEEB-4775-9749-4320817F6B73}"/>
            </a:ext>
          </a:extLst>
        </xdr:cNvPr>
        <xdr:cNvSpPr/>
      </xdr:nvSpPr>
      <xdr:spPr>
        <a:xfrm>
          <a:off x="16129000" y="2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37812</xdr:rowOff>
    </xdr:from>
    <xdr:ext cx="736600" cy="259045"/>
    <xdr:sp macro="" textlink="">
      <xdr:nvSpPr>
        <xdr:cNvPr id="462" name="テキスト ボックス 461">
          <a:extLst>
            <a:ext uri="{FF2B5EF4-FFF2-40B4-BE49-F238E27FC236}">
              <a16:creationId xmlns:a16="http://schemas.microsoft.com/office/drawing/2014/main" id="{7475E464-4E18-49DC-8A64-BAEBB4AC09DD}"/>
            </a:ext>
          </a:extLst>
        </xdr:cNvPr>
        <xdr:cNvSpPr txBox="1"/>
      </xdr:nvSpPr>
      <xdr:spPr>
        <a:xfrm>
          <a:off x="15798800" y="2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82398</xdr:rowOff>
    </xdr:from>
    <xdr:to>
      <xdr:col>73</xdr:col>
      <xdr:colOff>44450</xdr:colOff>
      <xdr:row>16</xdr:row>
      <xdr:rowOff>12548</xdr:rowOff>
    </xdr:to>
    <xdr:sp macro="" textlink="">
      <xdr:nvSpPr>
        <xdr:cNvPr id="463" name="楕円 462">
          <a:extLst>
            <a:ext uri="{FF2B5EF4-FFF2-40B4-BE49-F238E27FC236}">
              <a16:creationId xmlns:a16="http://schemas.microsoft.com/office/drawing/2014/main" id="{60F0F536-3D16-436A-9A33-FE35BB42E6E3}"/>
            </a:ext>
          </a:extLst>
        </xdr:cNvPr>
        <xdr:cNvSpPr/>
      </xdr:nvSpPr>
      <xdr:spPr>
        <a:xfrm>
          <a:off x="15240000" y="2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22725</xdr:rowOff>
    </xdr:from>
    <xdr:ext cx="762000" cy="259045"/>
    <xdr:sp macro="" textlink="">
      <xdr:nvSpPr>
        <xdr:cNvPr id="464" name="テキスト ボックス 463">
          <a:extLst>
            <a:ext uri="{FF2B5EF4-FFF2-40B4-BE49-F238E27FC236}">
              <a16:creationId xmlns:a16="http://schemas.microsoft.com/office/drawing/2014/main" id="{4902B909-2032-45EB-8251-1D778E221AA7}"/>
            </a:ext>
          </a:extLst>
        </xdr:cNvPr>
        <xdr:cNvSpPr txBox="1"/>
      </xdr:nvSpPr>
      <xdr:spPr>
        <a:xfrm>
          <a:off x="14909800" y="242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85293</xdr:rowOff>
    </xdr:from>
    <xdr:to>
      <xdr:col>68</xdr:col>
      <xdr:colOff>203200</xdr:colOff>
      <xdr:row>16</xdr:row>
      <xdr:rowOff>15443</xdr:rowOff>
    </xdr:to>
    <xdr:sp macro="" textlink="">
      <xdr:nvSpPr>
        <xdr:cNvPr id="465" name="楕円 464">
          <a:extLst>
            <a:ext uri="{FF2B5EF4-FFF2-40B4-BE49-F238E27FC236}">
              <a16:creationId xmlns:a16="http://schemas.microsoft.com/office/drawing/2014/main" id="{65AC76E1-F73A-420C-A0A1-905331D3FFAC}"/>
            </a:ext>
          </a:extLst>
        </xdr:cNvPr>
        <xdr:cNvSpPr/>
      </xdr:nvSpPr>
      <xdr:spPr>
        <a:xfrm>
          <a:off x="14351000" y="26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25620</xdr:rowOff>
    </xdr:from>
    <xdr:ext cx="762000" cy="259045"/>
    <xdr:sp macro="" textlink="">
      <xdr:nvSpPr>
        <xdr:cNvPr id="466" name="テキスト ボックス 465">
          <a:extLst>
            <a:ext uri="{FF2B5EF4-FFF2-40B4-BE49-F238E27FC236}">
              <a16:creationId xmlns:a16="http://schemas.microsoft.com/office/drawing/2014/main" id="{61AE33D1-78E3-4968-89E1-34F60B5058C3}"/>
            </a:ext>
          </a:extLst>
        </xdr:cNvPr>
        <xdr:cNvSpPr txBox="1"/>
      </xdr:nvSpPr>
      <xdr:spPr>
        <a:xfrm>
          <a:off x="14020800" y="24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67" name="楕円 466">
          <a:extLst>
            <a:ext uri="{FF2B5EF4-FFF2-40B4-BE49-F238E27FC236}">
              <a16:creationId xmlns:a16="http://schemas.microsoft.com/office/drawing/2014/main" id="{3B185024-D8E1-400C-BAB7-25B033646BF9}"/>
            </a:ext>
          </a:extLst>
        </xdr:cNvPr>
        <xdr:cNvSpPr/>
      </xdr:nvSpPr>
      <xdr:spPr>
        <a:xfrm>
          <a:off x="13462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68" name="テキスト ボックス 467">
          <a:extLst>
            <a:ext uri="{FF2B5EF4-FFF2-40B4-BE49-F238E27FC236}">
              <a16:creationId xmlns:a16="http://schemas.microsoft.com/office/drawing/2014/main" id="{E93E0AB9-0208-40F6-9BEB-3CC94E4DA2CA}"/>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47,821
44,933
10.47
18,710,062
17,704,846
878,929
10,304,981
10,742,335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人件費に係る経常収支比率は、正規職員数及びフルタイム会計年度任用職員数が増加したため、前年度と比較して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類似団体平均、全国平均、県平均のいずれも上回っているため、今後も、定員管理や給与の適正化も含め、総合的に対処し抑制に努めていく。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820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820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94996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29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44196</xdr:rowOff>
    </xdr:from>
    <xdr:to>
      <xdr:col>15</xdr:col>
      <xdr:colOff>149225</xdr:colOff>
      <xdr:row>38</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130573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子宮頸がんﾜｸﾁﾝの勧奨再開や高齢者ｲﾝﾌﾙｴﾝｻﾞﾜｸﾁﾝの無償化に伴う、予防接種委託料の増、私立保育園の定員増に伴う保育園運営委託料の増、豪雨の対応に伴う桜維持管理委託料の増により分子を構成する経常経費充当一般財源等が増となったことで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全国平均、県平均は下回る数値となったが、類似団体平均は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ポイント上回っており、今後も経常経費の削減や事務事業の見直しを行い、物件費の抑制に努める。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54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扶助費に係る経常収支比率は、分子を構成する経常経費充当一般財源が子ども医療費助成金等の増により増となったため、前年度と比較して、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全国平均、県平均は下回る数値となったが、類似団体平均を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ポイント上回る数値となっており、今後はさらに増加してくことが見込まれるため、財源の確保等に努めていく。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57</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7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100330</xdr:rowOff>
    </xdr:from>
    <xdr:to>
      <xdr:col>19</xdr:col>
      <xdr:colOff>187325</xdr:colOff>
      <xdr:row>57</xdr:row>
      <xdr:rowOff>138430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72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138430</xdr:rowOff>
    </xdr:from>
    <xdr:to>
      <xdr:col>15</xdr:col>
      <xdr:colOff>98425</xdr:colOff>
      <xdr:row>58</xdr:row>
      <xdr:rowOff>43180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91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43180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59707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49530</xdr:rowOff>
    </xdr:from>
    <xdr:to>
      <xdr:col>20</xdr:col>
      <xdr:colOff>38100</xdr:colOff>
      <xdr:row>57</xdr:row>
      <xdr:rowOff>151130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135907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87630</xdr:rowOff>
    </xdr:from>
    <xdr:to>
      <xdr:col>15</xdr:col>
      <xdr:colOff>149225</xdr:colOff>
      <xdr:row>58</xdr:row>
      <xdr:rowOff>17780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2557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163830</xdr:rowOff>
    </xdr:from>
    <xdr:to>
      <xdr:col>11</xdr:col>
      <xdr:colOff>60325</xdr:colOff>
      <xdr:row>58</xdr:row>
      <xdr:rowOff>93980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78757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各特別会計に対する繰出金が大部分を占めており、介護保険特別会計繰出金、後期高齢者医療特別会計繰出金が増となったことにより、分子を構成する経常経費充当一般財源が増となったため、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類似団体平均と同数値となったが、全国平均、県平均を上回る数値となっており、引き続き、各事業について、経費削減、負担の適正化などの見直しに努める。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22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26307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26307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58</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663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138793</xdr:rowOff>
    </xdr:from>
    <xdr:to>
      <xdr:col>69</xdr:col>
      <xdr:colOff>142875</xdr:colOff>
      <xdr:row>58</xdr:row>
      <xdr:rowOff>68943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61884</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補助費等に係る経常収支比率は、コークス等の燃料費の高騰による小牧岩倉衛生組合運営費負担金の増により分子を構成する経常経費充当一般財源が増となったことにより前年度と比較して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類似団体平均、全国平均、県平均をいずれも下回る数値となったが、今後も縮小や廃止を含めた補助金の適正化を図り、補助費等の抑制に努める。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170434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1437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070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類似団体平均、全国平均、県平均いずれも下回る数値となったが、今後、起債額が大きい年度の元金償還が始まること等により、増加が見込まれるため、計画的な地方債の発行に努める。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167822</xdr:rowOff>
    </xdr:from>
    <xdr:to>
      <xdr:col>24</xdr:col>
      <xdr:colOff>25400</xdr:colOff>
      <xdr:row>73</xdr:row>
      <xdr:rowOff>167822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683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167822</xdr:rowOff>
    </xdr:from>
    <xdr:to>
      <xdr:col>19</xdr:col>
      <xdr:colOff>187325</xdr:colOff>
      <xdr:row>74</xdr:row>
      <xdr:rowOff>105228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683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105228</xdr:rowOff>
    </xdr:from>
    <xdr:to>
      <xdr:col>15</xdr:col>
      <xdr:colOff>98425</xdr:colOff>
      <xdr:row>74</xdr:row>
      <xdr:rowOff>137885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92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137885</xdr:rowOff>
    </xdr:from>
    <xdr:to>
      <xdr:col>11</xdr:col>
      <xdr:colOff>9525</xdr:colOff>
      <xdr:row>74</xdr:row>
      <xdr:rowOff>148772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25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159856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117022</xdr:rowOff>
    </xdr:from>
    <xdr:to>
      <xdr:col>24</xdr:col>
      <xdr:colOff>76200</xdr:colOff>
      <xdr:row>74</xdr:row>
      <xdr:rowOff>47172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133549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117022</xdr:rowOff>
    </xdr:from>
    <xdr:to>
      <xdr:col>20</xdr:col>
      <xdr:colOff>38100</xdr:colOff>
      <xdr:row>74</xdr:row>
      <xdr:rowOff>47172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57349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0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54428</xdr:rowOff>
    </xdr:from>
    <xdr:to>
      <xdr:col>15</xdr:col>
      <xdr:colOff>149225</xdr:colOff>
      <xdr:row>74</xdr:row>
      <xdr:rowOff>156028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166205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87085</xdr:rowOff>
    </xdr:from>
    <xdr:to>
      <xdr:col>11</xdr:col>
      <xdr:colOff>60325</xdr:colOff>
      <xdr:row>75</xdr:row>
      <xdr:rowOff>17235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27412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97972</xdr:rowOff>
    </xdr:from>
    <xdr:to>
      <xdr:col>6</xdr:col>
      <xdr:colOff>171450</xdr:colOff>
      <xdr:row>75</xdr:row>
      <xdr:rowOff>28122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38299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公債費以外に係る経常収支比率は、各経費の比率がいずれも悪化しており、特に人件費の比率が大きく増加しているため、全体では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県平均は下回る数値となった。類似団体平均及び全国平均は上回る数値となった。</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20624"/>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156718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206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440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97282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440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155545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145368</xdr:rowOff>
    </xdr:from>
    <xdr:to>
      <xdr:col>29</xdr:col>
      <xdr:colOff>127000</xdr:colOff>
      <xdr:row>18</xdr:row>
      <xdr:rowOff>151921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79093"/>
          <a:ext cx="6477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151921</xdr:rowOff>
    </xdr:from>
    <xdr:to>
      <xdr:col>26</xdr:col>
      <xdr:colOff>50800</xdr:colOff>
      <xdr:row>18</xdr:row>
      <xdr:rowOff>160932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85646"/>
          <a:ext cx="698500" cy="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160932</xdr:rowOff>
    </xdr:from>
    <xdr:to>
      <xdr:col>22</xdr:col>
      <xdr:colOff>114300</xdr:colOff>
      <xdr:row>19</xdr:row>
      <xdr:rowOff>2950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94657"/>
          <a:ext cx="698500" cy="13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133037</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2950</xdr:rowOff>
    </xdr:from>
    <xdr:to>
      <xdr:col>18</xdr:col>
      <xdr:colOff>177800</xdr:colOff>
      <xdr:row>19</xdr:row>
      <xdr:rowOff>3046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08125"/>
          <a:ext cx="6985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94568</xdr:rowOff>
    </xdr:from>
    <xdr:to>
      <xdr:col>29</xdr:col>
      <xdr:colOff>177800</xdr:colOff>
      <xdr:row>19</xdr:row>
      <xdr:rowOff>24718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28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3145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101121</xdr:rowOff>
    </xdr:from>
    <xdr:to>
      <xdr:col>26</xdr:col>
      <xdr:colOff>101600</xdr:colOff>
      <xdr:row>19</xdr:row>
      <xdr:rowOff>31271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3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16048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2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110132</xdr:rowOff>
    </xdr:from>
    <xdr:to>
      <xdr:col>22</xdr:col>
      <xdr:colOff>165100</xdr:colOff>
      <xdr:row>19</xdr:row>
      <xdr:rowOff>40282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4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25059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123600</xdr:rowOff>
    </xdr:from>
    <xdr:to>
      <xdr:col>19</xdr:col>
      <xdr:colOff>38100</xdr:colOff>
      <xdr:row>19</xdr:row>
      <xdr:rowOff>53750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5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38527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123696</xdr:rowOff>
    </xdr:from>
    <xdr:to>
      <xdr:col>15</xdr:col>
      <xdr:colOff>101600</xdr:colOff>
      <xdr:row>19</xdr:row>
      <xdr:rowOff>53846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38623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281343</xdr:rowOff>
    </xdr:from>
    <xdr:to>
      <xdr:col>29</xdr:col>
      <xdr:colOff>127000</xdr:colOff>
      <xdr:row>37</xdr:row>
      <xdr:rowOff>303517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406043"/>
          <a:ext cx="6477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291878</xdr:rowOff>
    </xdr:from>
    <xdr:to>
      <xdr:col>26</xdr:col>
      <xdr:colOff>50800</xdr:colOff>
      <xdr:row>37</xdr:row>
      <xdr:rowOff>303517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416578"/>
          <a:ext cx="698500" cy="1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275971</xdr:rowOff>
    </xdr:from>
    <xdr:to>
      <xdr:col>22</xdr:col>
      <xdr:colOff>114300</xdr:colOff>
      <xdr:row>37</xdr:row>
      <xdr:rowOff>291878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400671"/>
          <a:ext cx="698500" cy="1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270254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275971</xdr:rowOff>
    </xdr:from>
    <xdr:to>
      <xdr:col>18</xdr:col>
      <xdr:colOff>177800</xdr:colOff>
      <xdr:row>37</xdr:row>
      <xdr:rowOff>294773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400671"/>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259262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262672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230543</xdr:rowOff>
    </xdr:from>
    <xdr:to>
      <xdr:col>29</xdr:col>
      <xdr:colOff>177800</xdr:colOff>
      <xdr:row>37</xdr:row>
      <xdr:rowOff>332143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5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202620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32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252717</xdr:rowOff>
    </xdr:from>
    <xdr:to>
      <xdr:col>26</xdr:col>
      <xdr:colOff>101600</xdr:colOff>
      <xdr:row>38</xdr:row>
      <xdr:rowOff>11417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7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339094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6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241078</xdr:rowOff>
    </xdr:from>
    <xdr:to>
      <xdr:col>22</xdr:col>
      <xdr:colOff>165100</xdr:colOff>
      <xdr:row>37</xdr:row>
      <xdr:rowOff>342678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6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327455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225171</xdr:rowOff>
    </xdr:from>
    <xdr:to>
      <xdr:col>19</xdr:col>
      <xdr:colOff>38100</xdr:colOff>
      <xdr:row>37</xdr:row>
      <xdr:rowOff>326771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49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311548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3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243973</xdr:rowOff>
    </xdr:from>
    <xdr:to>
      <xdr:col>15</xdr:col>
      <xdr:colOff>101600</xdr:colOff>
      <xdr:row>38</xdr:row>
      <xdr:rowOff>2673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6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330350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5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47,821
44,933
10.47
18,710,062
17,704,846
878,929
10,304,981
10,742,335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112565</xdr:rowOff>
    </xdr:from>
    <xdr:to>
      <xdr:col>24</xdr:col>
      <xdr:colOff>63500</xdr:colOff>
      <xdr:row>37</xdr:row>
      <xdr:rowOff>120387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56215"/>
          <a:ext cx="8382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120387</xdr:rowOff>
    </xdr:from>
    <xdr:to>
      <xdr:col>19</xdr:col>
      <xdr:colOff>177800</xdr:colOff>
      <xdr:row>37</xdr:row>
      <xdr:rowOff>129242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4037"/>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129242</xdr:rowOff>
    </xdr:from>
    <xdr:to>
      <xdr:col>15</xdr:col>
      <xdr:colOff>50800</xdr:colOff>
      <xdr:row>37</xdr:row>
      <xdr:rowOff>163447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2892"/>
          <a:ext cx="889000" cy="3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136641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163447</xdr:rowOff>
    </xdr:from>
    <xdr:to>
      <xdr:col>10</xdr:col>
      <xdr:colOff>114300</xdr:colOff>
      <xdr:row>37</xdr:row>
      <xdr:rowOff>164964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709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18249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61765</xdr:rowOff>
    </xdr:from>
    <xdr:to>
      <xdr:col>24</xdr:col>
      <xdr:colOff>114300</xdr:colOff>
      <xdr:row>37</xdr:row>
      <xdr:rowOff>163365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148142</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69587</xdr:rowOff>
    </xdr:from>
    <xdr:to>
      <xdr:col>20</xdr:col>
      <xdr:colOff>38100</xdr:colOff>
      <xdr:row>37</xdr:row>
      <xdr:rowOff>171187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162314</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78442</xdr:rowOff>
    </xdr:from>
    <xdr:to>
      <xdr:col>15</xdr:col>
      <xdr:colOff>101600</xdr:colOff>
      <xdr:row>38</xdr:row>
      <xdr:rowOff>8592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171169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112648</xdr:rowOff>
    </xdr:from>
    <xdr:to>
      <xdr:col>10</xdr:col>
      <xdr:colOff>165100</xdr:colOff>
      <xdr:row>38</xdr:row>
      <xdr:rowOff>42797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62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33924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4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114164</xdr:rowOff>
    </xdr:from>
    <xdr:to>
      <xdr:col>6</xdr:col>
      <xdr:colOff>38100</xdr:colOff>
      <xdr:row>38</xdr:row>
      <xdr:rowOff>44314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35441</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48919</xdr:rowOff>
    </xdr:from>
    <xdr:to>
      <xdr:col>24</xdr:col>
      <xdr:colOff>63500</xdr:colOff>
      <xdr:row>57</xdr:row>
      <xdr:rowOff>65620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21569"/>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49536</xdr:rowOff>
    </xdr:from>
    <xdr:to>
      <xdr:col>19</xdr:col>
      <xdr:colOff>177800</xdr:colOff>
      <xdr:row>57</xdr:row>
      <xdr:rowOff>65620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22186"/>
          <a:ext cx="8890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49536</xdr:rowOff>
    </xdr:from>
    <xdr:to>
      <xdr:col>15</xdr:col>
      <xdr:colOff>50800</xdr:colOff>
      <xdr:row>57</xdr:row>
      <xdr:rowOff>84525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22186"/>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40775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84525</xdr:rowOff>
    </xdr:from>
    <xdr:to>
      <xdr:col>10</xdr:col>
      <xdr:colOff>114300</xdr:colOff>
      <xdr:row>57</xdr:row>
      <xdr:rowOff>105410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57175"/>
          <a:ext cx="889000" cy="2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44045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63992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169569</xdr:rowOff>
    </xdr:from>
    <xdr:to>
      <xdr:col>24</xdr:col>
      <xdr:colOff>114300</xdr:colOff>
      <xdr:row>57</xdr:row>
      <xdr:rowOff>99719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84496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8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14820</xdr:rowOff>
    </xdr:from>
    <xdr:to>
      <xdr:col>20</xdr:col>
      <xdr:colOff>38100</xdr:colOff>
      <xdr:row>57</xdr:row>
      <xdr:rowOff>116420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107547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170186</xdr:rowOff>
    </xdr:from>
    <xdr:to>
      <xdr:col>15</xdr:col>
      <xdr:colOff>101600</xdr:colOff>
      <xdr:row>57</xdr:row>
      <xdr:rowOff>100336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91463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6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33725</xdr:rowOff>
    </xdr:from>
    <xdr:to>
      <xdr:col>10</xdr:col>
      <xdr:colOff>165100</xdr:colOff>
      <xdr:row>57</xdr:row>
      <xdr:rowOff>135325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126452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54610</xdr:rowOff>
    </xdr:from>
    <xdr:to>
      <xdr:col>6</xdr:col>
      <xdr:colOff>38100</xdr:colOff>
      <xdr:row>57</xdr:row>
      <xdr:rowOff>156210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147337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18907</xdr:rowOff>
    </xdr:from>
    <xdr:to>
      <xdr:col>24</xdr:col>
      <xdr:colOff>63500</xdr:colOff>
      <xdr:row>78</xdr:row>
      <xdr:rowOff>22039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92007"/>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19686</xdr:rowOff>
    </xdr:from>
    <xdr:to>
      <xdr:col>19</xdr:col>
      <xdr:colOff>177800</xdr:colOff>
      <xdr:row>78</xdr:row>
      <xdr:rowOff>22039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92786"/>
          <a:ext cx="889000" cy="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19686</xdr:rowOff>
    </xdr:from>
    <xdr:to>
      <xdr:col>15</xdr:col>
      <xdr:colOff>50800</xdr:colOff>
      <xdr:row>78</xdr:row>
      <xdr:rowOff>29880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92786"/>
          <a:ext cx="8890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28234</xdr:rowOff>
    </xdr:from>
    <xdr:to>
      <xdr:col>10</xdr:col>
      <xdr:colOff>114300</xdr:colOff>
      <xdr:row>78</xdr:row>
      <xdr:rowOff>29880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0133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139557</xdr:rowOff>
    </xdr:from>
    <xdr:to>
      <xdr:col>24</xdr:col>
      <xdr:colOff>114300</xdr:colOff>
      <xdr:row>78</xdr:row>
      <xdr:rowOff>69707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142689</xdr:rowOff>
    </xdr:from>
    <xdr:to>
      <xdr:col>20</xdr:col>
      <xdr:colOff>38100</xdr:colOff>
      <xdr:row>78</xdr:row>
      <xdr:rowOff>72839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63966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140336</xdr:rowOff>
    </xdr:from>
    <xdr:to>
      <xdr:col>15</xdr:col>
      <xdr:colOff>101600</xdr:colOff>
      <xdr:row>78</xdr:row>
      <xdr:rowOff>70486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61613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150530</xdr:rowOff>
    </xdr:from>
    <xdr:to>
      <xdr:col>10</xdr:col>
      <xdr:colOff>165100</xdr:colOff>
      <xdr:row>78</xdr:row>
      <xdr:rowOff>80680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71807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4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148884</xdr:rowOff>
    </xdr:from>
    <xdr:to>
      <xdr:col>6</xdr:col>
      <xdr:colOff>38100</xdr:colOff>
      <xdr:row>78</xdr:row>
      <xdr:rowOff>79034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70161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165875</xdr:rowOff>
    </xdr:from>
    <xdr:to>
      <xdr:col>24</xdr:col>
      <xdr:colOff>63500</xdr:colOff>
      <xdr:row>97</xdr:row>
      <xdr:rowOff>108595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25075"/>
          <a:ext cx="8382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165875</xdr:rowOff>
    </xdr:from>
    <xdr:to>
      <xdr:col>19</xdr:col>
      <xdr:colOff>177800</xdr:colOff>
      <xdr:row>98</xdr:row>
      <xdr:rowOff>10297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25075"/>
          <a:ext cx="889000" cy="18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10297</xdr:rowOff>
    </xdr:from>
    <xdr:to>
      <xdr:col>15</xdr:col>
      <xdr:colOff>50800</xdr:colOff>
      <xdr:row>98</xdr:row>
      <xdr:rowOff>11113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12397"/>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11113</xdr:rowOff>
    </xdr:from>
    <xdr:to>
      <xdr:col>10</xdr:col>
      <xdr:colOff>114300</xdr:colOff>
      <xdr:row>98</xdr:row>
      <xdr:rowOff>34765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13213"/>
          <a:ext cx="8890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38214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68313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57795</xdr:rowOff>
    </xdr:from>
    <xdr:to>
      <xdr:col>24</xdr:col>
      <xdr:colOff>114300</xdr:colOff>
      <xdr:row>97</xdr:row>
      <xdr:rowOff>159395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144172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115075</xdr:rowOff>
    </xdr:from>
    <xdr:to>
      <xdr:col>20</xdr:col>
      <xdr:colOff>38100</xdr:colOff>
      <xdr:row>97</xdr:row>
      <xdr:rowOff>45225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36352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66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130947</xdr:rowOff>
    </xdr:from>
    <xdr:to>
      <xdr:col>15</xdr:col>
      <xdr:colOff>101600</xdr:colOff>
      <xdr:row>98</xdr:row>
      <xdr:rowOff>61097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52224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131763</xdr:rowOff>
    </xdr:from>
    <xdr:to>
      <xdr:col>10</xdr:col>
      <xdr:colOff>165100</xdr:colOff>
      <xdr:row>98</xdr:row>
      <xdr:rowOff>61913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53040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155415</xdr:rowOff>
    </xdr:from>
    <xdr:to>
      <xdr:col>6</xdr:col>
      <xdr:colOff>38100</xdr:colOff>
      <xdr:row>98</xdr:row>
      <xdr:rowOff>85565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76692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7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88581</xdr:rowOff>
    </xdr:from>
    <xdr:to>
      <xdr:col>55</xdr:col>
      <xdr:colOff>0</xdr:colOff>
      <xdr:row>37</xdr:row>
      <xdr:rowOff>131512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432231"/>
          <a:ext cx="8382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533</xdr:rowOff>
    </xdr:from>
    <xdr:to>
      <xdr:col>50</xdr:col>
      <xdr:colOff>114300</xdr:colOff>
      <xdr:row>37</xdr:row>
      <xdr:rowOff>131512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01283"/>
          <a:ext cx="889000" cy="47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533</xdr:rowOff>
    </xdr:from>
    <xdr:to>
      <xdr:col>45</xdr:col>
      <xdr:colOff>177800</xdr:colOff>
      <xdr:row>37</xdr:row>
      <xdr:rowOff>137345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001283"/>
          <a:ext cx="889000" cy="4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43925</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137345</xdr:rowOff>
    </xdr:from>
    <xdr:to>
      <xdr:col>41</xdr:col>
      <xdr:colOff>50800</xdr:colOff>
      <xdr:row>38</xdr:row>
      <xdr:rowOff>35220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80995"/>
          <a:ext cx="889000" cy="6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67037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37781</xdr:rowOff>
    </xdr:from>
    <xdr:to>
      <xdr:col>55</xdr:col>
      <xdr:colOff>50800</xdr:colOff>
      <xdr:row>37</xdr:row>
      <xdr:rowOff>139381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124158</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80712</xdr:rowOff>
    </xdr:from>
    <xdr:to>
      <xdr:col>50</xdr:col>
      <xdr:colOff>165100</xdr:colOff>
      <xdr:row>38</xdr:row>
      <xdr:rowOff>10861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24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1988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1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121183</xdr:rowOff>
    </xdr:from>
    <xdr:to>
      <xdr:col>46</xdr:col>
      <xdr:colOff>38100</xdr:colOff>
      <xdr:row>35</xdr:row>
      <xdr:rowOff>51333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42460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04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86545</xdr:rowOff>
    </xdr:from>
    <xdr:to>
      <xdr:col>41</xdr:col>
      <xdr:colOff>101600</xdr:colOff>
      <xdr:row>38</xdr:row>
      <xdr:rowOff>16695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2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155871</xdr:rowOff>
    </xdr:from>
    <xdr:to>
      <xdr:col>36</xdr:col>
      <xdr:colOff>165100</xdr:colOff>
      <xdr:row>38</xdr:row>
      <xdr:rowOff>86021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77147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9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157494</xdr:rowOff>
    </xdr:from>
    <xdr:to>
      <xdr:col>55</xdr:col>
      <xdr:colOff>0</xdr:colOff>
      <xdr:row>58</xdr:row>
      <xdr:rowOff>29771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930144"/>
          <a:ext cx="838200" cy="4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157494</xdr:rowOff>
    </xdr:from>
    <xdr:to>
      <xdr:col>50</xdr:col>
      <xdr:colOff>114300</xdr:colOff>
      <xdr:row>57</xdr:row>
      <xdr:rowOff>168161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930144"/>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161673</xdr:rowOff>
    </xdr:from>
    <xdr:to>
      <xdr:col>45</xdr:col>
      <xdr:colOff>177800</xdr:colOff>
      <xdr:row>57</xdr:row>
      <xdr:rowOff>168161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934323"/>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161673</xdr:rowOff>
    </xdr:from>
    <xdr:to>
      <xdr:col>41</xdr:col>
      <xdr:colOff>50800</xdr:colOff>
      <xdr:row>58</xdr:row>
      <xdr:rowOff>29506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934323"/>
          <a:ext cx="8890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150421</xdr:rowOff>
    </xdr:from>
    <xdr:to>
      <xdr:col>55</xdr:col>
      <xdr:colOff>50800</xdr:colOff>
      <xdr:row>58</xdr:row>
      <xdr:rowOff>80571</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9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65348</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106694</xdr:rowOff>
    </xdr:from>
    <xdr:to>
      <xdr:col>50</xdr:col>
      <xdr:colOff>165100</xdr:colOff>
      <xdr:row>58</xdr:row>
      <xdr:rowOff>36844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27971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117361</xdr:rowOff>
    </xdr:from>
    <xdr:to>
      <xdr:col>46</xdr:col>
      <xdr:colOff>38100</xdr:colOff>
      <xdr:row>58</xdr:row>
      <xdr:rowOff>47511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38638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110873</xdr:rowOff>
    </xdr:from>
    <xdr:to>
      <xdr:col>41</xdr:col>
      <xdr:colOff>101600</xdr:colOff>
      <xdr:row>58</xdr:row>
      <xdr:rowOff>41023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8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32150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150156</xdr:rowOff>
    </xdr:from>
    <xdr:to>
      <xdr:col>36</xdr:col>
      <xdr:colOff>165100</xdr:colOff>
      <xdr:row>58</xdr:row>
      <xdr:rowOff>80306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71433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68476</xdr:rowOff>
    </xdr:from>
    <xdr:to>
      <xdr:col>55</xdr:col>
      <xdr:colOff>0</xdr:colOff>
      <xdr:row>78</xdr:row>
      <xdr:rowOff>170645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441576"/>
          <a:ext cx="8382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68476</xdr:rowOff>
    </xdr:from>
    <xdr:to>
      <xdr:col>50</xdr:col>
      <xdr:colOff>114300</xdr:colOff>
      <xdr:row>78</xdr:row>
      <xdr:rowOff>133939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441576"/>
          <a:ext cx="889000" cy="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92067</xdr:rowOff>
    </xdr:from>
    <xdr:to>
      <xdr:col>45</xdr:col>
      <xdr:colOff>177800</xdr:colOff>
      <xdr:row>78</xdr:row>
      <xdr:rowOff>133939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46516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92067</xdr:rowOff>
    </xdr:from>
    <xdr:to>
      <xdr:col>41</xdr:col>
      <xdr:colOff>50800</xdr:colOff>
      <xdr:row>79</xdr:row>
      <xdr:rowOff>12156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465167"/>
          <a:ext cx="889000" cy="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119845</xdr:rowOff>
    </xdr:from>
    <xdr:to>
      <xdr:col>55</xdr:col>
      <xdr:colOff>50800</xdr:colOff>
      <xdr:row>79</xdr:row>
      <xdr:rowOff>49995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4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34772</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0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17676</xdr:rowOff>
    </xdr:from>
    <xdr:to>
      <xdr:col>50</xdr:col>
      <xdr:colOff>165100</xdr:colOff>
      <xdr:row>78</xdr:row>
      <xdr:rowOff>119276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135803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83139</xdr:rowOff>
    </xdr:from>
    <xdr:to>
      <xdr:col>46</xdr:col>
      <xdr:colOff>38100</xdr:colOff>
      <xdr:row>79</xdr:row>
      <xdr:rowOff>13289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4416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41267</xdr:rowOff>
    </xdr:from>
    <xdr:to>
      <xdr:col>41</xdr:col>
      <xdr:colOff>101600</xdr:colOff>
      <xdr:row>78</xdr:row>
      <xdr:rowOff>142867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133994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132806</xdr:rowOff>
    </xdr:from>
    <xdr:to>
      <xdr:col>36</xdr:col>
      <xdr:colOff>165100</xdr:colOff>
      <xdr:row>79</xdr:row>
      <xdr:rowOff>62956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54083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59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77014</xdr:rowOff>
    </xdr:from>
    <xdr:to>
      <xdr:col>55</xdr:col>
      <xdr:colOff>0</xdr:colOff>
      <xdr:row>98</xdr:row>
      <xdr:rowOff>94004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879114"/>
          <a:ext cx="838200" cy="1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68473</xdr:rowOff>
    </xdr:from>
    <xdr:to>
      <xdr:col>50</xdr:col>
      <xdr:colOff>114300</xdr:colOff>
      <xdr:row>98</xdr:row>
      <xdr:rowOff>94004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70573"/>
          <a:ext cx="889000" cy="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68473</xdr:rowOff>
    </xdr:from>
    <xdr:to>
      <xdr:col>45</xdr:col>
      <xdr:colOff>177800</xdr:colOff>
      <xdr:row>98</xdr:row>
      <xdr:rowOff>84671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870573"/>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84671</xdr:rowOff>
    </xdr:from>
    <xdr:to>
      <xdr:col>41</xdr:col>
      <xdr:colOff>50800</xdr:colOff>
      <xdr:row>98</xdr:row>
      <xdr:rowOff>85220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8677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9910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33025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26214</xdr:rowOff>
    </xdr:from>
    <xdr:to>
      <xdr:col>55</xdr:col>
      <xdr:colOff>50800</xdr:colOff>
      <xdr:row>98</xdr:row>
      <xdr:rowOff>127814</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112591</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43204</xdr:rowOff>
    </xdr:from>
    <xdr:to>
      <xdr:col>50</xdr:col>
      <xdr:colOff>165100</xdr:colOff>
      <xdr:row>98</xdr:row>
      <xdr:rowOff>144804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135931</xdr:rowOff>
    </xdr:from>
    <xdr:ext cx="469744"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04428" y="1693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17673</xdr:rowOff>
    </xdr:from>
    <xdr:to>
      <xdr:col>46</xdr:col>
      <xdr:colOff>38100</xdr:colOff>
      <xdr:row>98</xdr:row>
      <xdr:rowOff>119273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8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110400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91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33871</xdr:rowOff>
    </xdr:from>
    <xdr:to>
      <xdr:col>41</xdr:col>
      <xdr:colOff>101600</xdr:colOff>
      <xdr:row>98</xdr:row>
      <xdr:rowOff>135471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126598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9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34420</xdr:rowOff>
    </xdr:from>
    <xdr:to>
      <xdr:col>36</xdr:col>
      <xdr:colOff>165100</xdr:colOff>
      <xdr:row>98</xdr:row>
      <xdr:rowOff>136020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3821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153667</xdr:rowOff>
    </xdr:from>
    <xdr:to>
      <xdr:col>85</xdr:col>
      <xdr:colOff>127000</xdr:colOff>
      <xdr:row>79</xdr:row>
      <xdr:rowOff>158837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69821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153667</xdr:rowOff>
    </xdr:from>
    <xdr:to>
      <xdr:col>81</xdr:col>
      <xdr:colOff>50800</xdr:colOff>
      <xdr:row>79</xdr:row>
      <xdr:rowOff>154874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69821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154874</xdr:rowOff>
    </xdr:from>
    <xdr:to>
      <xdr:col>76</xdr:col>
      <xdr:colOff>114300</xdr:colOff>
      <xdr:row>79</xdr:row>
      <xdr:rowOff>155670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699424"/>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67070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155670</xdr:rowOff>
    </xdr:from>
    <xdr:to>
      <xdr:col>71</xdr:col>
      <xdr:colOff>177800</xdr:colOff>
      <xdr:row>79</xdr:row>
      <xdr:rowOff>159316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700220"/>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103570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108037</xdr:rowOff>
    </xdr:from>
    <xdr:to>
      <xdr:col>85</xdr:col>
      <xdr:colOff>177800</xdr:colOff>
      <xdr:row>80</xdr:row>
      <xdr:rowOff>38187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6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22964</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56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102867</xdr:rowOff>
    </xdr:from>
    <xdr:to>
      <xdr:col>81</xdr:col>
      <xdr:colOff>101600</xdr:colOff>
      <xdr:row>80</xdr:row>
      <xdr:rowOff>33017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6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80</xdr:row>
      <xdr:rowOff>24144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74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104074</xdr:rowOff>
    </xdr:from>
    <xdr:to>
      <xdr:col>76</xdr:col>
      <xdr:colOff>165100</xdr:colOff>
      <xdr:row>80</xdr:row>
      <xdr:rowOff>34224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6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80</xdr:row>
      <xdr:rowOff>25351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7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104870</xdr:rowOff>
    </xdr:from>
    <xdr:to>
      <xdr:col>72</xdr:col>
      <xdr:colOff>38100</xdr:colOff>
      <xdr:row>80</xdr:row>
      <xdr:rowOff>35020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6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80</xdr:row>
      <xdr:rowOff>26147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74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108516</xdr:rowOff>
    </xdr:from>
    <xdr:to>
      <xdr:col>67</xdr:col>
      <xdr:colOff>101600</xdr:colOff>
      <xdr:row>80</xdr:row>
      <xdr:rowOff>38666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6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80</xdr:row>
      <xdr:rowOff>29793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7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112382</xdr:rowOff>
    </xdr:from>
    <xdr:to>
      <xdr:col>85</xdr:col>
      <xdr:colOff>127000</xdr:colOff>
      <xdr:row>98</xdr:row>
      <xdr:rowOff>147492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14482"/>
          <a:ext cx="838200" cy="3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112382</xdr:rowOff>
    </xdr:from>
    <xdr:to>
      <xdr:col>81</xdr:col>
      <xdr:colOff>50800</xdr:colOff>
      <xdr:row>98</xdr:row>
      <xdr:rowOff>166911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14482"/>
          <a:ext cx="889000" cy="5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166419</xdr:rowOff>
    </xdr:from>
    <xdr:to>
      <xdr:col>76</xdr:col>
      <xdr:colOff>114300</xdr:colOff>
      <xdr:row>98</xdr:row>
      <xdr:rowOff>166911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68519"/>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30723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166419</xdr:rowOff>
    </xdr:from>
    <xdr:to>
      <xdr:col>71</xdr:col>
      <xdr:colOff>177800</xdr:colOff>
      <xdr:row>99</xdr:row>
      <xdr:rowOff>2560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68519"/>
          <a:ext cx="8890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53286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96692</xdr:rowOff>
    </xdr:from>
    <xdr:to>
      <xdr:col>85</xdr:col>
      <xdr:colOff>177800</xdr:colOff>
      <xdr:row>99</xdr:row>
      <xdr:rowOff>26842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19101</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61582</xdr:rowOff>
    </xdr:from>
    <xdr:to>
      <xdr:col>81</xdr:col>
      <xdr:colOff>101600</xdr:colOff>
      <xdr:row>98</xdr:row>
      <xdr:rowOff>163182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154309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116111</xdr:rowOff>
    </xdr:from>
    <xdr:to>
      <xdr:col>76</xdr:col>
      <xdr:colOff>165100</xdr:colOff>
      <xdr:row>99</xdr:row>
      <xdr:rowOff>46261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37388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1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115619</xdr:rowOff>
    </xdr:from>
    <xdr:to>
      <xdr:col>72</xdr:col>
      <xdr:colOff>38100</xdr:colOff>
      <xdr:row>99</xdr:row>
      <xdr:rowOff>45769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36896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1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123210</xdr:rowOff>
    </xdr:from>
    <xdr:to>
      <xdr:col>67</xdr:col>
      <xdr:colOff>101600</xdr:colOff>
      <xdr:row>99</xdr:row>
      <xdr:rowOff>53360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44487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108157</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116883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165803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158255</xdr:rowOff>
    </xdr:from>
    <xdr:to>
      <xdr:col>116</xdr:col>
      <xdr:colOff>63500</xdr:colOff>
      <xdr:row>58</xdr:row>
      <xdr:rowOff>158293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0235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158159</xdr:rowOff>
    </xdr:from>
    <xdr:to>
      <xdr:col>111</xdr:col>
      <xdr:colOff>177800</xdr:colOff>
      <xdr:row>58</xdr:row>
      <xdr:rowOff>158255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0225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156559</xdr:rowOff>
    </xdr:from>
    <xdr:to>
      <xdr:col>107</xdr:col>
      <xdr:colOff>50800</xdr:colOff>
      <xdr:row>58</xdr:row>
      <xdr:rowOff>158159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0065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156235</xdr:rowOff>
    </xdr:from>
    <xdr:to>
      <xdr:col>102</xdr:col>
      <xdr:colOff>114300</xdr:colOff>
      <xdr:row>58</xdr:row>
      <xdr:rowOff>156559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0033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107493</xdr:rowOff>
    </xdr:from>
    <xdr:to>
      <xdr:col>116</xdr:col>
      <xdr:colOff>114300</xdr:colOff>
      <xdr:row>59</xdr:row>
      <xdr:rowOff>37643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107455</xdr:rowOff>
    </xdr:from>
    <xdr:to>
      <xdr:col>112</xdr:col>
      <xdr:colOff>38100</xdr:colOff>
      <xdr:row>59</xdr:row>
      <xdr:rowOff>37605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28732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1014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107359</xdr:rowOff>
    </xdr:from>
    <xdr:to>
      <xdr:col>107</xdr:col>
      <xdr:colOff>101600</xdr:colOff>
      <xdr:row>59</xdr:row>
      <xdr:rowOff>37509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28636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4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105759</xdr:rowOff>
    </xdr:from>
    <xdr:to>
      <xdr:col>102</xdr:col>
      <xdr:colOff>165100</xdr:colOff>
      <xdr:row>59</xdr:row>
      <xdr:rowOff>35909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4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27036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105435</xdr:rowOff>
    </xdr:from>
    <xdr:to>
      <xdr:col>98</xdr:col>
      <xdr:colOff>38100</xdr:colOff>
      <xdr:row>59</xdr:row>
      <xdr:rowOff>35585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26712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35674</xdr:rowOff>
    </xdr:from>
    <xdr:to>
      <xdr:col>116</xdr:col>
      <xdr:colOff>63500</xdr:colOff>
      <xdr:row>79</xdr:row>
      <xdr:rowOff>51181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80224"/>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51181</xdr:rowOff>
    </xdr:from>
    <xdr:to>
      <xdr:col>111</xdr:col>
      <xdr:colOff>177800</xdr:colOff>
      <xdr:row>79</xdr:row>
      <xdr:rowOff>70486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95731"/>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70486</xdr:rowOff>
    </xdr:from>
    <xdr:to>
      <xdr:col>107</xdr:col>
      <xdr:colOff>50800</xdr:colOff>
      <xdr:row>79</xdr:row>
      <xdr:rowOff>82817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615036"/>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111865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89675</xdr:rowOff>
    </xdr:from>
    <xdr:to>
      <xdr:col>102</xdr:col>
      <xdr:colOff>114300</xdr:colOff>
      <xdr:row>79</xdr:row>
      <xdr:rowOff>82817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462775"/>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46651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31145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156324</xdr:rowOff>
    </xdr:from>
    <xdr:to>
      <xdr:col>116</xdr:col>
      <xdr:colOff>114300</xdr:colOff>
      <xdr:row>79</xdr:row>
      <xdr:rowOff>86474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52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71251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381</xdr:rowOff>
    </xdr:from>
    <xdr:to>
      <xdr:col>112</xdr:col>
      <xdr:colOff>38100</xdr:colOff>
      <xdr:row>79</xdr:row>
      <xdr:rowOff>101981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93108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6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19686</xdr:rowOff>
    </xdr:from>
    <xdr:to>
      <xdr:col>107</xdr:col>
      <xdr:colOff>101600</xdr:colOff>
      <xdr:row>79</xdr:row>
      <xdr:rowOff>121286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112413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6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32017</xdr:rowOff>
    </xdr:from>
    <xdr:to>
      <xdr:col>102</xdr:col>
      <xdr:colOff>165100</xdr:colOff>
      <xdr:row>79</xdr:row>
      <xdr:rowOff>133617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124744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38875</xdr:rowOff>
    </xdr:from>
    <xdr:to>
      <xdr:col>98</xdr:col>
      <xdr:colOff>38100</xdr:colOff>
      <xdr:row>78</xdr:row>
      <xdr:rowOff>140475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131602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370,232</a:t>
          </a:r>
          <a:r>
            <a:rPr kumimoji="1" lang="ja-JP" altLang="en-US" sz="1200">
              <a:latin typeface="ＭＳ Ｐゴシック" panose="020B0600070205080204" pitchFamily="50" charset="-128"/>
              <a:ea typeface="ＭＳ Ｐゴシック" panose="020B0600070205080204" pitchFamily="50" charset="-128"/>
            </a:rPr>
            <a:t>円となっている。また、すべての費目において類似団体平均と比べ低い水準にある。これは、県内でも名古屋市・北名古屋市に次ぐ人口密度の高さが要因の一つと言える。</a:t>
          </a:r>
        </a:p>
        <a:p>
          <a:r>
            <a:rPr kumimoji="1" lang="ja-JP" altLang="en-US" sz="1200">
              <a:latin typeface="ＭＳ Ｐゴシック" panose="020B0600070205080204" pitchFamily="50" charset="-128"/>
              <a:ea typeface="ＭＳ Ｐゴシック" panose="020B0600070205080204" pitchFamily="50" charset="-128"/>
            </a:rPr>
            <a:t>・人件費は住民一人当たり</a:t>
          </a:r>
          <a:r>
            <a:rPr kumimoji="1" lang="en-US" altLang="ja-JP" sz="1200">
              <a:latin typeface="ＭＳ Ｐゴシック" panose="020B0600070205080204" pitchFamily="50" charset="-128"/>
              <a:ea typeface="ＭＳ Ｐゴシック" panose="020B0600070205080204" pitchFamily="50" charset="-128"/>
            </a:rPr>
            <a:t>72,122</a:t>
          </a:r>
          <a:r>
            <a:rPr kumimoji="1" lang="ja-JP" altLang="en-US" sz="12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円となっており、類似団体平均、全国平均、県平均のいずれと比較しても一人当たりのコストが低い状況となっているが、前年度決算と比較すると</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％増となっている。これは、定期昇給や職員数の増によるものである。</a:t>
          </a:r>
        </a:p>
        <a:p>
          <a:r>
            <a:rPr kumimoji="1" lang="ja-JP" altLang="en-US" sz="1200">
              <a:latin typeface="ＭＳ Ｐゴシック" panose="020B0600070205080204" pitchFamily="50" charset="-128"/>
              <a:ea typeface="ＭＳ Ｐゴシック" panose="020B0600070205080204" pitchFamily="50" charset="-128"/>
            </a:rPr>
            <a:t>・物件費は住民一人当たり</a:t>
          </a:r>
          <a:r>
            <a:rPr kumimoji="1" lang="en-US" altLang="ja-JP" sz="1200">
              <a:latin typeface="ＭＳ Ｐゴシック" panose="020B0600070205080204" pitchFamily="50" charset="-128"/>
              <a:ea typeface="ＭＳ Ｐゴシック" panose="020B0600070205080204" pitchFamily="50" charset="-128"/>
            </a:rPr>
            <a:t>57,356</a:t>
          </a:r>
          <a:r>
            <a:rPr kumimoji="1" lang="ja-JP" altLang="en-US" sz="12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円となっており、類似団体平均、全国平均、県平均のいずれと比較しても一人当たりのコストが低い状況となっているが、前年度決算と比較すると</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％増となっている。これは、おこめギフト券配布事務等委託料や高齢者交通</a:t>
          </a:r>
          <a:r>
            <a:rPr kumimoji="1" lang="en-US" altLang="ja-JP" sz="1200">
              <a:latin typeface="ＭＳ Ｐゴシック" panose="020B0600070205080204" pitchFamily="50" charset="-128"/>
              <a:ea typeface="ＭＳ Ｐゴシック" panose="020B0600070205080204" pitchFamily="50" charset="-128"/>
            </a:rPr>
            <a:t>IC</a:t>
          </a:r>
          <a:r>
            <a:rPr kumimoji="1" lang="ja-JP" altLang="en-US" sz="1200">
              <a:latin typeface="ＭＳ Ｐゴシック" panose="020B0600070205080204" pitchFamily="50" charset="-128"/>
              <a:ea typeface="ＭＳ Ｐゴシック" panose="020B0600070205080204" pitchFamily="50" charset="-128"/>
            </a:rPr>
            <a:t>カード配布事務委託料の皆増等によるものである。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・扶助費は住民一人当たり</a:t>
          </a:r>
          <a:r>
            <a:rPr kumimoji="1" lang="en-US" altLang="ja-JP" sz="1200">
              <a:latin typeface="ＭＳ Ｐゴシック" panose="020B0600070205080204" pitchFamily="50" charset="-128"/>
              <a:ea typeface="ＭＳ Ｐゴシック" panose="020B0600070205080204" pitchFamily="50" charset="-128"/>
            </a:rPr>
            <a:t>86,582</a:t>
          </a:r>
          <a:r>
            <a:rPr kumimoji="1" lang="ja-JP" altLang="en-US" sz="12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円となっており、類似団体平均、全国平均、県平均のいずれと比較しても一人当たりのコストが低い状況となっているが、今後も増加していくことが見込まれるため、財源の確保等に努めていく。</a:t>
          </a:r>
        </a:p>
        <a:p>
          <a:r>
            <a:rPr kumimoji="1" lang="ja-JP" altLang="en-US" sz="1200">
              <a:latin typeface="ＭＳ Ｐゴシック" panose="020B0600070205080204" pitchFamily="50" charset="-128"/>
              <a:ea typeface="ＭＳ Ｐゴシック" panose="020B0600070205080204" pitchFamily="50" charset="-128"/>
            </a:rPr>
            <a:t>・補助費等は住民一人当たり</a:t>
          </a:r>
          <a:r>
            <a:rPr kumimoji="1" lang="en-US" altLang="ja-JP" sz="1200">
              <a:latin typeface="ＭＳ Ｐゴシック" panose="020B0600070205080204" pitchFamily="50" charset="-128"/>
              <a:ea typeface="ＭＳ Ｐゴシック" panose="020B0600070205080204" pitchFamily="50" charset="-128"/>
            </a:rPr>
            <a:t>48,681</a:t>
          </a:r>
          <a:r>
            <a:rPr kumimoji="1" lang="ja-JP" altLang="en-US" sz="1200">
              <a:latin typeface="ＭＳ Ｐゴシック" panose="020B0600070205080204" pitchFamily="50" charset="-128"/>
              <a:ea typeface="ＭＳ Ｐゴシック" panose="020B0600070205080204" pitchFamily="50" charset="-128"/>
            </a:rPr>
            <a:t>円となっており、類似団体平均、全国平均、県平均のいずれと比較しても一人当たりのコストが低い状況となっているが、前年度決算と比較すると</a:t>
          </a:r>
          <a:r>
            <a:rPr kumimoji="1" lang="en-US" altLang="ja-JP" sz="1200">
              <a:latin typeface="ＭＳ Ｐゴシック" panose="020B0600070205080204" pitchFamily="50" charset="-128"/>
              <a:ea typeface="ＭＳ Ｐゴシック" panose="020B0600070205080204" pitchFamily="50" charset="-128"/>
            </a:rPr>
            <a:t>23.9</a:t>
          </a:r>
          <a:r>
            <a:rPr kumimoji="1" lang="ja-JP" altLang="en-US" sz="1200">
              <a:latin typeface="ＭＳ Ｐゴシック" panose="020B0600070205080204" pitchFamily="50" charset="-128"/>
              <a:ea typeface="ＭＳ Ｐゴシック" panose="020B0600070205080204" pitchFamily="50" charset="-128"/>
            </a:rPr>
            <a:t>％増となっている。これは、国庫補助金等の過誤納金還付金等の増によるものである。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愛知県岩倉市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47,821
44,933
10.47
18,710,062
17,704,846
878,929
10,304,981
10,742,335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96952</xdr:rowOff>
    </xdr:from>
    <xdr:to>
      <xdr:col>24</xdr:col>
      <xdr:colOff>63500</xdr:colOff>
      <xdr:row>37</xdr:row>
      <xdr:rowOff>98933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0602"/>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96952</xdr:rowOff>
    </xdr:from>
    <xdr:to>
      <xdr:col>19</xdr:col>
      <xdr:colOff>177800</xdr:colOff>
      <xdr:row>37</xdr:row>
      <xdr:rowOff>103048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060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89332</xdr:rowOff>
    </xdr:from>
    <xdr:to>
      <xdr:col>15</xdr:col>
      <xdr:colOff>50800</xdr:colOff>
      <xdr:row>37</xdr:row>
      <xdr:rowOff>103048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29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109339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89332</xdr:rowOff>
    </xdr:from>
    <xdr:to>
      <xdr:col>10</xdr:col>
      <xdr:colOff>114300</xdr:colOff>
      <xdr:row>37</xdr:row>
      <xdr:rowOff>90246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29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99509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48133</xdr:rowOff>
    </xdr:from>
    <xdr:to>
      <xdr:col>24</xdr:col>
      <xdr:colOff>114300</xdr:colOff>
      <xdr:row>37</xdr:row>
      <xdr:rowOff>149733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134510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46152</xdr:rowOff>
    </xdr:from>
    <xdr:to>
      <xdr:col>20</xdr:col>
      <xdr:colOff>38100</xdr:colOff>
      <xdr:row>37</xdr:row>
      <xdr:rowOff>147752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138878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52248</xdr:rowOff>
    </xdr:from>
    <xdr:to>
      <xdr:col>15</xdr:col>
      <xdr:colOff>101600</xdr:colOff>
      <xdr:row>37</xdr:row>
      <xdr:rowOff>153848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144975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38532</xdr:rowOff>
    </xdr:from>
    <xdr:to>
      <xdr:col>10</xdr:col>
      <xdr:colOff>165100</xdr:colOff>
      <xdr:row>37</xdr:row>
      <xdr:rowOff>140132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131259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132173</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116215</xdr:rowOff>
    </xdr:from>
    <xdr:to>
      <xdr:col>24</xdr:col>
      <xdr:colOff>63500</xdr:colOff>
      <xdr:row>58</xdr:row>
      <xdr:rowOff>118181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0315"/>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112550</xdr:rowOff>
    </xdr:from>
    <xdr:to>
      <xdr:col>19</xdr:col>
      <xdr:colOff>177800</xdr:colOff>
      <xdr:row>58</xdr:row>
      <xdr:rowOff>118181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85200"/>
          <a:ext cx="889000" cy="17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112550</xdr:rowOff>
    </xdr:from>
    <xdr:to>
      <xdr:col>15</xdr:col>
      <xdr:colOff>50800</xdr:colOff>
      <xdr:row>58</xdr:row>
      <xdr:rowOff>135892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85200"/>
          <a:ext cx="889000" cy="1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99208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135892</xdr:rowOff>
    </xdr:from>
    <xdr:to>
      <xdr:col>10</xdr:col>
      <xdr:colOff>114300</xdr:colOff>
      <xdr:row>58</xdr:row>
      <xdr:rowOff>141138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79992"/>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154110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65415</xdr:rowOff>
    </xdr:from>
    <xdr:to>
      <xdr:col>24</xdr:col>
      <xdr:colOff>114300</xdr:colOff>
      <xdr:row>58</xdr:row>
      <xdr:rowOff>167015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151792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67381</xdr:rowOff>
    </xdr:from>
    <xdr:to>
      <xdr:col>20</xdr:col>
      <xdr:colOff>38100</xdr:colOff>
      <xdr:row>58</xdr:row>
      <xdr:rowOff>168981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160108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1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61750</xdr:rowOff>
    </xdr:from>
    <xdr:to>
      <xdr:col>15</xdr:col>
      <xdr:colOff>101600</xdr:colOff>
      <xdr:row>57</xdr:row>
      <xdr:rowOff>163350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154477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2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85092</xdr:rowOff>
    </xdr:from>
    <xdr:to>
      <xdr:col>10</xdr:col>
      <xdr:colOff>165100</xdr:colOff>
      <xdr:row>59</xdr:row>
      <xdr:rowOff>15242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90338</xdr:rowOff>
    </xdr:from>
    <xdr:to>
      <xdr:col>6</xdr:col>
      <xdr:colOff>38100</xdr:colOff>
      <xdr:row>59</xdr:row>
      <xdr:rowOff>20488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11615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25395</xdr:rowOff>
    </xdr:from>
    <xdr:to>
      <xdr:col>24</xdr:col>
      <xdr:colOff>63500</xdr:colOff>
      <xdr:row>77</xdr:row>
      <xdr:rowOff>80355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227045"/>
          <a:ext cx="838200" cy="5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25395</xdr:rowOff>
    </xdr:from>
    <xdr:to>
      <xdr:col>19</xdr:col>
      <xdr:colOff>177800</xdr:colOff>
      <xdr:row>77</xdr:row>
      <xdr:rowOff>169326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27045"/>
          <a:ext cx="889000" cy="14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169326</xdr:rowOff>
    </xdr:from>
    <xdr:to>
      <xdr:col>15</xdr:col>
      <xdr:colOff>50800</xdr:colOff>
      <xdr:row>78</xdr:row>
      <xdr:rowOff>13467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70976"/>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118330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13467</xdr:rowOff>
    </xdr:from>
    <xdr:to>
      <xdr:col>10</xdr:col>
      <xdr:colOff>114300</xdr:colOff>
      <xdr:row>78</xdr:row>
      <xdr:rowOff>32944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86567"/>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143060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29555</xdr:rowOff>
    </xdr:from>
    <xdr:to>
      <xdr:col>24</xdr:col>
      <xdr:colOff>114300</xdr:colOff>
      <xdr:row>77</xdr:row>
      <xdr:rowOff>131155</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115932</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4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146045</xdr:rowOff>
    </xdr:from>
    <xdr:to>
      <xdr:col>20</xdr:col>
      <xdr:colOff>38100</xdr:colOff>
      <xdr:row>77</xdr:row>
      <xdr:rowOff>76195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67322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118526</xdr:rowOff>
    </xdr:from>
    <xdr:to>
      <xdr:col>15</xdr:col>
      <xdr:colOff>101600</xdr:colOff>
      <xdr:row>78</xdr:row>
      <xdr:rowOff>48676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39803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41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134117</xdr:rowOff>
    </xdr:from>
    <xdr:to>
      <xdr:col>10</xdr:col>
      <xdr:colOff>165100</xdr:colOff>
      <xdr:row>78</xdr:row>
      <xdr:rowOff>64267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55394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153594</xdr:rowOff>
    </xdr:from>
    <xdr:to>
      <xdr:col>6</xdr:col>
      <xdr:colOff>38100</xdr:colOff>
      <xdr:row>78</xdr:row>
      <xdr:rowOff>83744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74871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4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9646</xdr:rowOff>
    </xdr:from>
    <xdr:to>
      <xdr:col>24</xdr:col>
      <xdr:colOff>63500</xdr:colOff>
      <xdr:row>98</xdr:row>
      <xdr:rowOff>33525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11746"/>
          <a:ext cx="8382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33525</xdr:rowOff>
    </xdr:from>
    <xdr:to>
      <xdr:col>19</xdr:col>
      <xdr:colOff>177800</xdr:colOff>
      <xdr:row>98</xdr:row>
      <xdr:rowOff>84058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35625"/>
          <a:ext cx="889000" cy="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84058</xdr:rowOff>
    </xdr:from>
    <xdr:to>
      <xdr:col>15</xdr:col>
      <xdr:colOff>50800</xdr:colOff>
      <xdr:row>98</xdr:row>
      <xdr:rowOff>102490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86158"/>
          <a:ext cx="889000" cy="1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22801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95783</xdr:rowOff>
    </xdr:from>
    <xdr:to>
      <xdr:col>10</xdr:col>
      <xdr:colOff>114300</xdr:colOff>
      <xdr:row>98</xdr:row>
      <xdr:rowOff>102490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97883"/>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27098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130296</xdr:rowOff>
    </xdr:from>
    <xdr:to>
      <xdr:col>24</xdr:col>
      <xdr:colOff>114300</xdr:colOff>
      <xdr:row>98</xdr:row>
      <xdr:rowOff>60446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45223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154175</xdr:rowOff>
    </xdr:from>
    <xdr:to>
      <xdr:col>20</xdr:col>
      <xdr:colOff>38100</xdr:colOff>
      <xdr:row>98</xdr:row>
      <xdr:rowOff>84325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75452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33258</xdr:rowOff>
    </xdr:from>
    <xdr:to>
      <xdr:col>15</xdr:col>
      <xdr:colOff>101600</xdr:colOff>
      <xdr:row>98</xdr:row>
      <xdr:rowOff>134858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125985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51690</xdr:rowOff>
    </xdr:from>
    <xdr:to>
      <xdr:col>10</xdr:col>
      <xdr:colOff>165100</xdr:colOff>
      <xdr:row>98</xdr:row>
      <xdr:rowOff>153290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144417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44983</xdr:rowOff>
    </xdr:from>
    <xdr:to>
      <xdr:col>6</xdr:col>
      <xdr:colOff>38100</xdr:colOff>
      <xdr:row>98</xdr:row>
      <xdr:rowOff>146583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137710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39688</xdr:rowOff>
    </xdr:from>
    <xdr:to>
      <xdr:col>55</xdr:col>
      <xdr:colOff>0</xdr:colOff>
      <xdr:row>39</xdr:row>
      <xdr:rowOff>41402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623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37402</xdr:rowOff>
    </xdr:from>
    <xdr:to>
      <xdr:col>50</xdr:col>
      <xdr:colOff>114300</xdr:colOff>
      <xdr:row>39</xdr:row>
      <xdr:rowOff>39688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39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20066</xdr:rowOff>
    </xdr:from>
    <xdr:to>
      <xdr:col>45</xdr:col>
      <xdr:colOff>177800</xdr:colOff>
      <xdr:row>39</xdr:row>
      <xdr:rowOff>37402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06616"/>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17018</xdr:rowOff>
    </xdr:from>
    <xdr:to>
      <xdr:col>41</xdr:col>
      <xdr:colOff>50800</xdr:colOff>
      <xdr:row>39</xdr:row>
      <xdr:rowOff>20066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0356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162052</xdr:rowOff>
    </xdr:from>
    <xdr:to>
      <xdr:col>55</xdr:col>
      <xdr:colOff>50800</xdr:colOff>
      <xdr:row>39</xdr:row>
      <xdr:rowOff>92202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76979</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2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160338</xdr:rowOff>
    </xdr:from>
    <xdr:to>
      <xdr:col>50</xdr:col>
      <xdr:colOff>165100</xdr:colOff>
      <xdr:row>39</xdr:row>
      <xdr:rowOff>90488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81615</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158052</xdr:rowOff>
    </xdr:from>
    <xdr:to>
      <xdr:col>46</xdr:col>
      <xdr:colOff>38100</xdr:colOff>
      <xdr:row>39</xdr:row>
      <xdr:rowOff>88202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79329</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5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140716</xdr:rowOff>
    </xdr:from>
    <xdr:to>
      <xdr:col>41</xdr:col>
      <xdr:colOff>101600</xdr:colOff>
      <xdr:row>39</xdr:row>
      <xdr:rowOff>70866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61993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137668</xdr:rowOff>
    </xdr:from>
    <xdr:to>
      <xdr:col>36</xdr:col>
      <xdr:colOff>165100</xdr:colOff>
      <xdr:row>39</xdr:row>
      <xdr:rowOff>67818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58945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147320</xdr:rowOff>
    </xdr:from>
    <xdr:to>
      <xdr:col>55</xdr:col>
      <xdr:colOff>0</xdr:colOff>
      <xdr:row>58</xdr:row>
      <xdr:rowOff>157245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91420"/>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145834</xdr:rowOff>
    </xdr:from>
    <xdr:to>
      <xdr:col>50</xdr:col>
      <xdr:colOff>114300</xdr:colOff>
      <xdr:row>58</xdr:row>
      <xdr:rowOff>157245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89934"/>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139567</xdr:rowOff>
    </xdr:from>
    <xdr:to>
      <xdr:col>45</xdr:col>
      <xdr:colOff>177800</xdr:colOff>
      <xdr:row>58</xdr:row>
      <xdr:rowOff>145834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83667"/>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139567</xdr:rowOff>
    </xdr:from>
    <xdr:to>
      <xdr:col>41</xdr:col>
      <xdr:colOff>50800</xdr:colOff>
      <xdr:row>58</xdr:row>
      <xdr:rowOff>162331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83667"/>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96520</xdr:rowOff>
    </xdr:from>
    <xdr:to>
      <xdr:col>55</xdr:col>
      <xdr:colOff>50800</xdr:colOff>
      <xdr:row>59</xdr:row>
      <xdr:rowOff>26670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11447</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5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106445</xdr:rowOff>
    </xdr:from>
    <xdr:to>
      <xdr:col>50</xdr:col>
      <xdr:colOff>165100</xdr:colOff>
      <xdr:row>59</xdr:row>
      <xdr:rowOff>36595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27722</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1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95034</xdr:rowOff>
    </xdr:from>
    <xdr:to>
      <xdr:col>46</xdr:col>
      <xdr:colOff>38100</xdr:colOff>
      <xdr:row>59</xdr:row>
      <xdr:rowOff>25184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16311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1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88767</xdr:rowOff>
    </xdr:from>
    <xdr:to>
      <xdr:col>41</xdr:col>
      <xdr:colOff>101600</xdr:colOff>
      <xdr:row>59</xdr:row>
      <xdr:rowOff>18917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10044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1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111531</xdr:rowOff>
    </xdr:from>
    <xdr:to>
      <xdr:col>36</xdr:col>
      <xdr:colOff>165100</xdr:colOff>
      <xdr:row>59</xdr:row>
      <xdr:rowOff>41681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32808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14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97422</xdr:rowOff>
    </xdr:from>
    <xdr:to>
      <xdr:col>55</xdr:col>
      <xdr:colOff>0</xdr:colOff>
      <xdr:row>78</xdr:row>
      <xdr:rowOff>97720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70522"/>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75171</xdr:rowOff>
    </xdr:from>
    <xdr:to>
      <xdr:col>50</xdr:col>
      <xdr:colOff>114300</xdr:colOff>
      <xdr:row>78</xdr:row>
      <xdr:rowOff>97422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48271"/>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75171</xdr:rowOff>
    </xdr:from>
    <xdr:to>
      <xdr:col>45</xdr:col>
      <xdr:colOff>177800</xdr:colOff>
      <xdr:row>78</xdr:row>
      <xdr:rowOff>105707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8271"/>
          <a:ext cx="8890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105707</xdr:rowOff>
    </xdr:from>
    <xdr:to>
      <xdr:col>41</xdr:col>
      <xdr:colOff>50800</xdr:colOff>
      <xdr:row>78</xdr:row>
      <xdr:rowOff>107942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78807"/>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143105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46920</xdr:rowOff>
    </xdr:from>
    <xdr:to>
      <xdr:col>55</xdr:col>
      <xdr:colOff>50800</xdr:colOff>
      <xdr:row>78</xdr:row>
      <xdr:rowOff>148520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133297</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46622</xdr:rowOff>
    </xdr:from>
    <xdr:to>
      <xdr:col>50</xdr:col>
      <xdr:colOff>165100</xdr:colOff>
      <xdr:row>78</xdr:row>
      <xdr:rowOff>148222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139349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24371</xdr:rowOff>
    </xdr:from>
    <xdr:to>
      <xdr:col>46</xdr:col>
      <xdr:colOff>38100</xdr:colOff>
      <xdr:row>78</xdr:row>
      <xdr:rowOff>125971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117098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9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54907</xdr:rowOff>
    </xdr:from>
    <xdr:to>
      <xdr:col>41</xdr:col>
      <xdr:colOff>101600</xdr:colOff>
      <xdr:row>78</xdr:row>
      <xdr:rowOff>156507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147634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57142</xdr:rowOff>
    </xdr:from>
    <xdr:to>
      <xdr:col>36</xdr:col>
      <xdr:colOff>165100</xdr:colOff>
      <xdr:row>78</xdr:row>
      <xdr:rowOff>158742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149869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82276</xdr:rowOff>
    </xdr:from>
    <xdr:to>
      <xdr:col>55</xdr:col>
      <xdr:colOff>0</xdr:colOff>
      <xdr:row>98</xdr:row>
      <xdr:rowOff>90512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84376"/>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53008</xdr:rowOff>
    </xdr:from>
    <xdr:to>
      <xdr:col>50</xdr:col>
      <xdr:colOff>114300</xdr:colOff>
      <xdr:row>98</xdr:row>
      <xdr:rowOff>90512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55108"/>
          <a:ext cx="889000" cy="3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53008</xdr:rowOff>
    </xdr:from>
    <xdr:to>
      <xdr:col>45</xdr:col>
      <xdr:colOff>177800</xdr:colOff>
      <xdr:row>98</xdr:row>
      <xdr:rowOff>64928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55108"/>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112386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54270</xdr:rowOff>
    </xdr:from>
    <xdr:to>
      <xdr:col>41</xdr:col>
      <xdr:colOff>50800</xdr:colOff>
      <xdr:row>98</xdr:row>
      <xdr:rowOff>64928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56370"/>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31476</xdr:rowOff>
    </xdr:from>
    <xdr:to>
      <xdr:col>55</xdr:col>
      <xdr:colOff>50800</xdr:colOff>
      <xdr:row>98</xdr:row>
      <xdr:rowOff>133076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117853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4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39712</xdr:rowOff>
    </xdr:from>
    <xdr:to>
      <xdr:col>50</xdr:col>
      <xdr:colOff>165100</xdr:colOff>
      <xdr:row>98</xdr:row>
      <xdr:rowOff>141312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132439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2208</xdr:rowOff>
    </xdr:from>
    <xdr:to>
      <xdr:col>46</xdr:col>
      <xdr:colOff>38100</xdr:colOff>
      <xdr:row>98</xdr:row>
      <xdr:rowOff>103808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0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9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14128</xdr:rowOff>
    </xdr:from>
    <xdr:to>
      <xdr:col>41</xdr:col>
      <xdr:colOff>101600</xdr:colOff>
      <xdr:row>98</xdr:row>
      <xdr:rowOff>115728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106855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3470</xdr:rowOff>
    </xdr:from>
    <xdr:to>
      <xdr:col>36</xdr:col>
      <xdr:colOff>165100</xdr:colOff>
      <xdr:row>98</xdr:row>
      <xdr:rowOff>105070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161341</xdr:rowOff>
    </xdr:from>
    <xdr:to>
      <xdr:col>85</xdr:col>
      <xdr:colOff>127000</xdr:colOff>
      <xdr:row>38</xdr:row>
      <xdr:rowOff>10217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04991"/>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161341</xdr:rowOff>
    </xdr:from>
    <xdr:to>
      <xdr:col>81</xdr:col>
      <xdr:colOff>50800</xdr:colOff>
      <xdr:row>38</xdr:row>
      <xdr:rowOff>997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04991"/>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139319</xdr:rowOff>
    </xdr:from>
    <xdr:to>
      <xdr:col>76</xdr:col>
      <xdr:colOff>114300</xdr:colOff>
      <xdr:row>38</xdr:row>
      <xdr:rowOff>997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82969"/>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29348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139319</xdr:rowOff>
    </xdr:from>
    <xdr:to>
      <xdr:col>71</xdr:col>
      <xdr:colOff>177800</xdr:colOff>
      <xdr:row>38</xdr:row>
      <xdr:rowOff>3131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82969"/>
          <a:ext cx="8890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56723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82992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130867</xdr:rowOff>
    </xdr:from>
    <xdr:to>
      <xdr:col>85</xdr:col>
      <xdr:colOff>177800</xdr:colOff>
      <xdr:row>38</xdr:row>
      <xdr:rowOff>61017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45794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110541</xdr:rowOff>
    </xdr:from>
    <xdr:to>
      <xdr:col>81</xdr:col>
      <xdr:colOff>101600</xdr:colOff>
      <xdr:row>38</xdr:row>
      <xdr:rowOff>40691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31818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4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121647</xdr:rowOff>
    </xdr:from>
    <xdr:to>
      <xdr:col>76</xdr:col>
      <xdr:colOff>165100</xdr:colOff>
      <xdr:row>38</xdr:row>
      <xdr:rowOff>51797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42924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5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88519</xdr:rowOff>
    </xdr:from>
    <xdr:to>
      <xdr:col>72</xdr:col>
      <xdr:colOff>38100</xdr:colOff>
      <xdr:row>38</xdr:row>
      <xdr:rowOff>18669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123780</xdr:rowOff>
    </xdr:from>
    <xdr:to>
      <xdr:col>67</xdr:col>
      <xdr:colOff>101600</xdr:colOff>
      <xdr:row>38</xdr:row>
      <xdr:rowOff>53930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45058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48539</xdr:rowOff>
    </xdr:from>
    <xdr:to>
      <xdr:col>85</xdr:col>
      <xdr:colOff>127000</xdr:colOff>
      <xdr:row>57</xdr:row>
      <xdr:rowOff>96965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21189"/>
          <a:ext cx="838200" cy="4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48539</xdr:rowOff>
    </xdr:from>
    <xdr:to>
      <xdr:col>81</xdr:col>
      <xdr:colOff>50800</xdr:colOff>
      <xdr:row>57</xdr:row>
      <xdr:rowOff>58099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21189"/>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58099</xdr:rowOff>
    </xdr:from>
    <xdr:to>
      <xdr:col>76</xdr:col>
      <xdr:colOff>114300</xdr:colOff>
      <xdr:row>57</xdr:row>
      <xdr:rowOff>89184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30749"/>
          <a:ext cx="889000" cy="3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95873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89184</xdr:rowOff>
    </xdr:from>
    <xdr:to>
      <xdr:col>71</xdr:col>
      <xdr:colOff>177800</xdr:colOff>
      <xdr:row>57</xdr:row>
      <xdr:rowOff>148080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61834"/>
          <a:ext cx="889000" cy="5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116853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137665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46165</xdr:rowOff>
    </xdr:from>
    <xdr:to>
      <xdr:col>85</xdr:col>
      <xdr:colOff>177800</xdr:colOff>
      <xdr:row>57</xdr:row>
      <xdr:rowOff>147765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132542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169189</xdr:rowOff>
    </xdr:from>
    <xdr:to>
      <xdr:col>81</xdr:col>
      <xdr:colOff>101600</xdr:colOff>
      <xdr:row>57</xdr:row>
      <xdr:rowOff>99339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90466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7299</xdr:rowOff>
    </xdr:from>
    <xdr:to>
      <xdr:col>76</xdr:col>
      <xdr:colOff>165100</xdr:colOff>
      <xdr:row>57</xdr:row>
      <xdr:rowOff>108899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100026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38384</xdr:rowOff>
    </xdr:from>
    <xdr:to>
      <xdr:col>72</xdr:col>
      <xdr:colOff>38100</xdr:colOff>
      <xdr:row>57</xdr:row>
      <xdr:rowOff>139984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131111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97280</xdr:rowOff>
    </xdr:from>
    <xdr:to>
      <xdr:col>67</xdr:col>
      <xdr:colOff>101600</xdr:colOff>
      <xdr:row>58</xdr:row>
      <xdr:rowOff>27430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18557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160945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153667</xdr:rowOff>
    </xdr:from>
    <xdr:to>
      <xdr:col>85</xdr:col>
      <xdr:colOff>127000</xdr:colOff>
      <xdr:row>99</xdr:row>
      <xdr:rowOff>158837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7127217"/>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153667</xdr:rowOff>
    </xdr:from>
    <xdr:to>
      <xdr:col>81</xdr:col>
      <xdr:colOff>50800</xdr:colOff>
      <xdr:row>99</xdr:row>
      <xdr:rowOff>154874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712721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154874</xdr:rowOff>
    </xdr:from>
    <xdr:to>
      <xdr:col>76</xdr:col>
      <xdr:colOff>114300</xdr:colOff>
      <xdr:row>99</xdr:row>
      <xdr:rowOff>155670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7128424"/>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66994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155670</xdr:rowOff>
    </xdr:from>
    <xdr:to>
      <xdr:col>71</xdr:col>
      <xdr:colOff>177800</xdr:colOff>
      <xdr:row>99</xdr:row>
      <xdr:rowOff>159316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7129220"/>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103570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108037</xdr:rowOff>
    </xdr:from>
    <xdr:to>
      <xdr:col>85</xdr:col>
      <xdr:colOff>177800</xdr:colOff>
      <xdr:row>100</xdr:row>
      <xdr:rowOff>38187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708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22964</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9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102867</xdr:rowOff>
    </xdr:from>
    <xdr:to>
      <xdr:col>81</xdr:col>
      <xdr:colOff>101600</xdr:colOff>
      <xdr:row>100</xdr:row>
      <xdr:rowOff>33017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70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100</xdr:row>
      <xdr:rowOff>24144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1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104074</xdr:rowOff>
    </xdr:from>
    <xdr:to>
      <xdr:col>76</xdr:col>
      <xdr:colOff>165100</xdr:colOff>
      <xdr:row>100</xdr:row>
      <xdr:rowOff>34224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70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100</xdr:row>
      <xdr:rowOff>25351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1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104870</xdr:rowOff>
    </xdr:from>
    <xdr:to>
      <xdr:col>72</xdr:col>
      <xdr:colOff>38100</xdr:colOff>
      <xdr:row>100</xdr:row>
      <xdr:rowOff>35020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707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100</xdr:row>
      <xdr:rowOff>26147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1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108516</xdr:rowOff>
    </xdr:from>
    <xdr:to>
      <xdr:col>67</xdr:col>
      <xdr:colOff>101600</xdr:colOff>
      <xdr:row>100</xdr:row>
      <xdr:rowOff>38666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70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100</xdr:row>
      <xdr:rowOff>29793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17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52,328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円となっており、類似団体平均、全国平均より一人当たりのコストが低い状況となっているが、前年度決算と比較すると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％増となっている。これは、おこめギフト券配布事務等委託料の皆増等によるものである。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150,480</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円となっており、類似団体平均、全国平均、県平均いずれと比較しても低い状況となっている。前年度決算と比較しても</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％減となっている。これは、子育て世帯への臨時特別給付金や住民税非課税世帯等に対する臨時特別給付金等が減になったことによるものである。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39,912</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円となっており、類似団体平均、全国平均、県平均いずれと比較しても低い状況となっているが、前年度決算と比較すると</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％増となっている。これは、水道料金（基本）を６か月間免除するため上水道事業会計繰出金の皆増等によるものである。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46,847</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円となっており、類似団体平均、全国平均、県平均いずれと比較しても低い状況となっている。前年度決算と比較しても</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％減となっている。これは、岩倉北小学校屋内運動場等複合施設建設工事の事業完了による皆減等によるものである。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財政調整基金については、ごみ処理施設整備により、今後公債費や施設保守費分の増加が見込まれる小牧岩倉衛生組合負担金への対応として毎年</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万円を取崩しているが、令和４年度は、年度末決算収支状況を考慮し取崩しをとりやめるとともに、</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万円を積み立てた。基金残高は</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950</a:t>
          </a:r>
          <a:r>
            <a:rPr kumimoji="1" lang="ja-JP" altLang="en-US" sz="1200">
              <a:latin typeface="ＭＳ ゴシック" pitchFamily="49" charset="-128"/>
              <a:ea typeface="ＭＳ ゴシック" pitchFamily="49" charset="-128"/>
            </a:rPr>
            <a:t>万円となり、前年度比</a:t>
          </a:r>
          <a:r>
            <a:rPr kumimoji="1" lang="en-US" altLang="ja-JP" sz="1200">
              <a:latin typeface="ＭＳ ゴシック" pitchFamily="49" charset="-128"/>
              <a:ea typeface="ＭＳ ゴシック" pitchFamily="49" charset="-128"/>
            </a:rPr>
            <a:t>2.71</a:t>
          </a:r>
          <a:r>
            <a:rPr kumimoji="1" lang="ja-JP" altLang="en-US" sz="1200">
              <a:latin typeface="ＭＳ ゴシック" pitchFamily="49" charset="-128"/>
              <a:ea typeface="ＭＳ ゴシック" pitchFamily="49" charset="-128"/>
            </a:rPr>
            <a:t>ポイント増加した。</a:t>
          </a:r>
        </a:p>
        <a:p>
          <a:r>
            <a:rPr kumimoji="1" lang="ja-JP" altLang="en-US" sz="1200">
              <a:latin typeface="ＭＳ ゴシック" pitchFamily="49" charset="-128"/>
              <a:ea typeface="ＭＳ ゴシック" pitchFamily="49" charset="-128"/>
            </a:rPr>
            <a:t>　実質収支については、分母を構成する標準財政規模が減となったことにより、前年度比</a:t>
          </a:r>
          <a:r>
            <a:rPr kumimoji="1" lang="en-US" altLang="ja-JP" sz="1200">
              <a:latin typeface="ＭＳ ゴシック" pitchFamily="49" charset="-128"/>
              <a:ea typeface="ＭＳ ゴシック" pitchFamily="49" charset="-128"/>
            </a:rPr>
            <a:t>2.06</a:t>
          </a:r>
          <a:r>
            <a:rPr kumimoji="1" lang="ja-JP" altLang="en-US" sz="1200">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年度以降、土地取得特別会計を除いたすべての会計で黒字で推移しており、健全な財政運営がなされている。特に一般会計においては５％を超える黒字で推移している。</a:t>
          </a:r>
        </a:p>
        <a:p>
          <a:r>
            <a:rPr kumimoji="1" lang="ja-JP" altLang="en-US" sz="1400">
              <a:latin typeface="ＭＳ ゴシック" pitchFamily="49" charset="-128"/>
              <a:ea typeface="ＭＳ ゴシック" pitchFamily="49" charset="-128"/>
            </a:rPr>
            <a:t>　令和４年度は公共下水道事業会計、上水道事業会計、介護保険特別会計で黒字比率が微増したものの国民健康保険特別会計で黒字比率が減少した。</a:t>
          </a:r>
        </a:p>
        <a:p>
          <a:r>
            <a:rPr kumimoji="1" lang="ja-JP" altLang="en-US" sz="1400">
              <a:latin typeface="ＭＳ ゴシック" pitchFamily="49" charset="-128"/>
              <a:ea typeface="ＭＳ ゴシック" pitchFamily="49" charset="-128"/>
            </a:rPr>
            <a:t>　全体では、前年度比</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ポイント減となる</a:t>
          </a:r>
          <a:r>
            <a:rPr kumimoji="1" lang="en-US" altLang="ja-JP" sz="1400">
              <a:latin typeface="ＭＳ ゴシック" pitchFamily="49" charset="-128"/>
              <a:ea typeface="ＭＳ ゴシック" pitchFamily="49" charset="-128"/>
            </a:rPr>
            <a:t>18.06</a:t>
          </a:r>
          <a:r>
            <a:rPr kumimoji="1" lang="ja-JP" altLang="en-US" sz="1400">
              <a:latin typeface="ＭＳ ゴシック" pitchFamily="49" charset="-128"/>
              <a:ea typeface="ＭＳ ゴシック" pitchFamily="49" charset="-128"/>
            </a:rPr>
            <a:t>％の黒字となっている。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18710062</v>
      </c>
      <c r="BO4" s="371"/>
      <c r="BP4" s="371"/>
      <c r="BQ4" s="371"/>
      <c r="BR4" s="371"/>
      <c r="BS4" s="371"/>
      <c r="BT4" s="371"/>
      <c r="BU4" s="372"/>
      <c r="BV4" s="370">
        <v>19677080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8.5</v>
      </c>
      <c r="CU4" s="377"/>
      <c r="CV4" s="377"/>
      <c r="CW4" s="377"/>
      <c r="CX4" s="377"/>
      <c r="CY4" s="377"/>
      <c r="CZ4" s="377"/>
      <c r="DA4" s="378"/>
      <c r="DB4" s="376">
        <v>10.6</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17704846</v>
      </c>
      <c r="BO5" s="408"/>
      <c r="BP5" s="408"/>
      <c r="BQ5" s="408"/>
      <c r="BR5" s="408"/>
      <c r="BS5" s="408"/>
      <c r="BT5" s="408"/>
      <c r="BU5" s="409"/>
      <c r="BV5" s="407">
        <v>18561872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87.6</v>
      </c>
      <c r="CU5" s="405"/>
      <c r="CV5" s="405"/>
      <c r="CW5" s="405"/>
      <c r="CX5" s="405"/>
      <c r="CY5" s="405"/>
      <c r="CZ5" s="405"/>
      <c r="DA5" s="406"/>
      <c r="DB5" s="404">
        <v>82.8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1005216</v>
      </c>
      <c r="BO6" s="408"/>
      <c r="BP6" s="408"/>
      <c r="BQ6" s="408"/>
      <c r="BR6" s="408"/>
      <c r="BS6" s="408"/>
      <c r="BT6" s="408"/>
      <c r="BU6" s="409"/>
      <c r="BV6" s="407">
        <v>1115208</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89.8</v>
      </c>
      <c r="CU6" s="445"/>
      <c r="CV6" s="445"/>
      <c r="CW6" s="445"/>
      <c r="CX6" s="445"/>
      <c r="CY6" s="445"/>
      <c r="CZ6" s="445"/>
      <c r="DA6" s="446"/>
      <c r="DB6" s="444">
        <v>89.5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126287</v>
      </c>
      <c r="BO7" s="408"/>
      <c r="BP7" s="408"/>
      <c r="BQ7" s="408"/>
      <c r="BR7" s="408"/>
      <c r="BS7" s="408"/>
      <c r="BT7" s="408"/>
      <c r="BU7" s="409"/>
      <c r="BV7" s="407">
        <v>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10304981</v>
      </c>
      <c r="CU7" s="408"/>
      <c r="CV7" s="408"/>
      <c r="CW7" s="408"/>
      <c r="CX7" s="408"/>
      <c r="CY7" s="408"/>
      <c r="CZ7" s="408"/>
      <c r="DA7" s="409"/>
      <c r="DB7" s="407">
        <v>10532202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878929</v>
      </c>
      <c r="BO8" s="408"/>
      <c r="BP8" s="408"/>
      <c r="BQ8" s="408"/>
      <c r="BR8" s="408"/>
      <c r="BS8" s="408"/>
      <c r="BT8" s="408"/>
      <c r="BU8" s="409"/>
      <c r="BV8" s="407">
        <v>1115208</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0.77</v>
      </c>
      <c r="CU8" s="448"/>
      <c r="CV8" s="448"/>
      <c r="CW8" s="448"/>
      <c r="CX8" s="448"/>
      <c r="CY8" s="448"/>
      <c r="CZ8" s="448"/>
      <c r="DA8" s="449"/>
      <c r="DB8" s="447">
        <v>0.79</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47983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-236279</v>
      </c>
      <c r="BO9" s="408"/>
      <c r="BP9" s="408"/>
      <c r="BQ9" s="408"/>
      <c r="BR9" s="408"/>
      <c r="BS9" s="408"/>
      <c r="BT9" s="408"/>
      <c r="BU9" s="409"/>
      <c r="BV9" s="407">
        <v>80507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8.8000000000000007</v>
      </c>
      <c r="CU9" s="405"/>
      <c r="CV9" s="405"/>
      <c r="CW9" s="405"/>
      <c r="CX9" s="405"/>
      <c r="CY9" s="405"/>
      <c r="CZ9" s="405"/>
      <c r="DA9" s="406"/>
      <c r="DB9" s="404">
        <v>9.1999999999999993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47562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251476</v>
      </c>
      <c r="BO10" s="408"/>
      <c r="BP10" s="408"/>
      <c r="BQ10" s="408"/>
      <c r="BR10" s="408"/>
      <c r="BS10" s="408"/>
      <c r="BT10" s="408"/>
      <c r="BU10" s="409"/>
      <c r="BV10" s="407">
        <v>501514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47821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106</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50000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44933</v>
      </c>
      <c r="S13" s="492"/>
      <c r="T13" s="492"/>
      <c r="U13" s="492"/>
      <c r="V13" s="493"/>
      <c r="W13" s="423" t="s">
        <v>140</v>
      </c>
      <c r="X13" s="424"/>
      <c r="Y13" s="424"/>
      <c r="Z13" s="424"/>
      <c r="AA13" s="424"/>
      <c r="AB13" s="414"/>
      <c r="AC13" s="458">
        <v>215</v>
      </c>
      <c r="AD13" s="459"/>
      <c r="AE13" s="459"/>
      <c r="AF13" s="459"/>
      <c r="AG13" s="501"/>
      <c r="AH13" s="458">
        <v>239</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15197</v>
      </c>
      <c r="BO13" s="408"/>
      <c r="BP13" s="408"/>
      <c r="BQ13" s="408"/>
      <c r="BR13" s="408"/>
      <c r="BS13" s="408"/>
      <c r="BT13" s="408"/>
      <c r="BU13" s="409"/>
      <c r="BV13" s="407">
        <v>532021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3.8</v>
      </c>
      <c r="CU13" s="405"/>
      <c r="CV13" s="405"/>
      <c r="CW13" s="405"/>
      <c r="CX13" s="405"/>
      <c r="CY13" s="405"/>
      <c r="CZ13" s="405"/>
      <c r="DA13" s="406"/>
      <c r="DB13" s="404">
        <v>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47838</v>
      </c>
      <c r="S14" s="492"/>
      <c r="T14" s="492"/>
      <c r="U14" s="492"/>
      <c r="V14" s="493"/>
      <c r="W14" s="397"/>
      <c r="X14" s="398"/>
      <c r="Y14" s="398"/>
      <c r="Z14" s="398"/>
      <c r="AA14" s="398"/>
      <c r="AB14" s="387"/>
      <c r="AC14" s="494">
        <v>1</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4.9000000000000004</v>
      </c>
      <c r="CU14" s="506"/>
      <c r="CV14" s="506"/>
      <c r="CW14" s="506"/>
      <c r="CX14" s="506"/>
      <c r="CY14" s="506"/>
      <c r="CZ14" s="506"/>
      <c r="DA14" s="507"/>
      <c r="DB14" s="505">
        <v>10.1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45227</v>
      </c>
      <c r="S15" s="492"/>
      <c r="T15" s="492"/>
      <c r="U15" s="492"/>
      <c r="V15" s="493"/>
      <c r="W15" s="423" t="s">
        <v>147</v>
      </c>
      <c r="X15" s="424"/>
      <c r="Y15" s="424"/>
      <c r="Z15" s="424"/>
      <c r="AA15" s="424"/>
      <c r="AB15" s="414"/>
      <c r="AC15" s="458">
        <v>6345</v>
      </c>
      <c r="AD15" s="459"/>
      <c r="AE15" s="459"/>
      <c r="AF15" s="459"/>
      <c r="AG15" s="501"/>
      <c r="AH15" s="458">
        <v>6613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6240782</v>
      </c>
      <c r="BO15" s="371"/>
      <c r="BP15" s="371"/>
      <c r="BQ15" s="371"/>
      <c r="BR15" s="371"/>
      <c r="BS15" s="371"/>
      <c r="BT15" s="371"/>
      <c r="BU15" s="372"/>
      <c r="BV15" s="370">
        <v>5965091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29.6</v>
      </c>
      <c r="AD16" s="495"/>
      <c r="AE16" s="495"/>
      <c r="AF16" s="495"/>
      <c r="AG16" s="496"/>
      <c r="AH16" s="494">
        <v>30.9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8391618</v>
      </c>
      <c r="BO16" s="408"/>
      <c r="BP16" s="408"/>
      <c r="BQ16" s="408"/>
      <c r="BR16" s="408"/>
      <c r="BS16" s="408"/>
      <c r="BT16" s="408"/>
      <c r="BU16" s="409"/>
      <c r="BV16" s="407">
        <v>7980467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14891</v>
      </c>
      <c r="AD17" s="459"/>
      <c r="AE17" s="459"/>
      <c r="AF17" s="459"/>
      <c r="AG17" s="501"/>
      <c r="AH17" s="458">
        <v>14525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7893297</v>
      </c>
      <c r="BO17" s="408"/>
      <c r="BP17" s="408"/>
      <c r="BQ17" s="408"/>
      <c r="BR17" s="408"/>
      <c r="BS17" s="408"/>
      <c r="BT17" s="408"/>
      <c r="BU17" s="409"/>
      <c r="BV17" s="407">
        <v>7546024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10.47</v>
      </c>
      <c r="M18" s="531"/>
      <c r="N18" s="531"/>
      <c r="O18" s="531"/>
      <c r="P18" s="531"/>
      <c r="Q18" s="531"/>
      <c r="R18" s="532"/>
      <c r="S18" s="532"/>
      <c r="T18" s="532"/>
      <c r="U18" s="532"/>
      <c r="V18" s="533"/>
      <c r="W18" s="425"/>
      <c r="X18" s="426"/>
      <c r="Y18" s="426"/>
      <c r="Z18" s="426"/>
      <c r="AA18" s="426"/>
      <c r="AB18" s="417"/>
      <c r="AC18" s="534">
        <v>69.400000000000006</v>
      </c>
      <c r="AD18" s="535"/>
      <c r="AE18" s="535"/>
      <c r="AF18" s="535"/>
      <c r="AG18" s="536"/>
      <c r="AH18" s="534">
        <v>67.900000000000006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9220805</v>
      </c>
      <c r="BO18" s="408"/>
      <c r="BP18" s="408"/>
      <c r="BQ18" s="408"/>
      <c r="BR18" s="408"/>
      <c r="BS18" s="408"/>
      <c r="BT18" s="408"/>
      <c r="BU18" s="409"/>
      <c r="BV18" s="407">
        <v>8935491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4583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13351527</v>
      </c>
      <c r="BO19" s="408"/>
      <c r="BP19" s="408"/>
      <c r="BQ19" s="408"/>
      <c r="BR19" s="408"/>
      <c r="BS19" s="408"/>
      <c r="BT19" s="408"/>
      <c r="BU19" s="409"/>
      <c r="BV19" s="407">
        <v>12989098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21498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10742335</v>
      </c>
      <c r="BO22" s="371"/>
      <c r="BP22" s="371"/>
      <c r="BQ22" s="371"/>
      <c r="BR22" s="371"/>
      <c r="BS22" s="371"/>
      <c r="BT22" s="371"/>
      <c r="BU22" s="372"/>
      <c r="BV22" s="370">
        <v>11403648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9092450</v>
      </c>
      <c r="BO23" s="408"/>
      <c r="BP23" s="408"/>
      <c r="BQ23" s="408"/>
      <c r="BR23" s="408"/>
      <c r="BS23" s="408"/>
      <c r="BT23" s="408"/>
      <c r="BU23" s="409"/>
      <c r="BV23" s="407">
        <v>9538113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9890</v>
      </c>
      <c r="R24" s="459"/>
      <c r="S24" s="459"/>
      <c r="T24" s="459"/>
      <c r="U24" s="459"/>
      <c r="V24" s="501"/>
      <c r="W24" s="553"/>
      <c r="X24" s="554"/>
      <c r="Y24" s="555"/>
      <c r="Z24" s="457" t="s">
        <v>172</v>
      </c>
      <c r="AA24" s="437"/>
      <c r="AB24" s="437"/>
      <c r="AC24" s="437"/>
      <c r="AD24" s="437"/>
      <c r="AE24" s="437"/>
      <c r="AF24" s="437"/>
      <c r="AG24" s="438"/>
      <c r="AH24" s="458">
        <v>366</v>
      </c>
      <c r="AI24" s="459"/>
      <c r="AJ24" s="459"/>
      <c r="AK24" s="459"/>
      <c r="AL24" s="501"/>
      <c r="AM24" s="458">
        <v>1083360</v>
      </c>
      <c r="AN24" s="459"/>
      <c r="AO24" s="459"/>
      <c r="AP24" s="459"/>
      <c r="AQ24" s="459"/>
      <c r="AR24" s="501"/>
      <c r="AS24" s="458">
        <v>2960</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3354281</v>
      </c>
      <c r="BO24" s="408"/>
      <c r="BP24" s="408"/>
      <c r="BQ24" s="408"/>
      <c r="BR24" s="408"/>
      <c r="BS24" s="408"/>
      <c r="BT24" s="408"/>
      <c r="BU24" s="409"/>
      <c r="BV24" s="407">
        <v>3643911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8160</v>
      </c>
      <c r="R25" s="459"/>
      <c r="S25" s="459"/>
      <c r="T25" s="459"/>
      <c r="U25" s="459"/>
      <c r="V25" s="501"/>
      <c r="W25" s="553"/>
      <c r="X25" s="554"/>
      <c r="Y25" s="555"/>
      <c r="Z25" s="457" t="s">
        <v>175</v>
      </c>
      <c r="AA25" s="437"/>
      <c r="AB25" s="437"/>
      <c r="AC25" s="437"/>
      <c r="AD25" s="437"/>
      <c r="AE25" s="437"/>
      <c r="AF25" s="437"/>
      <c r="AG25" s="438"/>
      <c r="AH25" s="458">
        <v>55</v>
      </c>
      <c r="AI25" s="459"/>
      <c r="AJ25" s="459"/>
      <c r="AK25" s="459"/>
      <c r="AL25" s="501"/>
      <c r="AM25" s="458">
        <v>156530</v>
      </c>
      <c r="AN25" s="459"/>
      <c r="AO25" s="459"/>
      <c r="AP25" s="459"/>
      <c r="AQ25" s="459"/>
      <c r="AR25" s="501"/>
      <c r="AS25" s="458">
        <v>2846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1778387</v>
      </c>
      <c r="BO25" s="371"/>
      <c r="BP25" s="371"/>
      <c r="BQ25" s="371"/>
      <c r="BR25" s="371"/>
      <c r="BS25" s="371"/>
      <c r="BT25" s="371"/>
      <c r="BU25" s="372"/>
      <c r="BV25" s="370">
        <v>1810678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7160</v>
      </c>
      <c r="R26" s="459"/>
      <c r="S26" s="459"/>
      <c r="T26" s="459"/>
      <c r="U26" s="459"/>
      <c r="V26" s="501"/>
      <c r="W26" s="553"/>
      <c r="X26" s="554"/>
      <c r="Y26" s="555"/>
      <c r="Z26" s="457" t="s">
        <v>178</v>
      </c>
      <c r="AA26" s="559"/>
      <c r="AB26" s="559"/>
      <c r="AC26" s="559"/>
      <c r="AD26" s="559"/>
      <c r="AE26" s="559"/>
      <c r="AF26" s="559"/>
      <c r="AG26" s="560"/>
      <c r="AH26" s="458">
        <v>23</v>
      </c>
      <c r="AI26" s="459"/>
      <c r="AJ26" s="459"/>
      <c r="AK26" s="459"/>
      <c r="AL26" s="501"/>
      <c r="AM26" s="458">
        <v>73899</v>
      </c>
      <c r="AN26" s="459"/>
      <c r="AO26" s="459"/>
      <c r="AP26" s="459"/>
      <c r="AQ26" s="459"/>
      <c r="AR26" s="501"/>
      <c r="AS26" s="458">
        <v>3213</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181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5120</v>
      </c>
      <c r="R27" s="459"/>
      <c r="S27" s="459"/>
      <c r="T27" s="459"/>
      <c r="U27" s="459"/>
      <c r="V27" s="501"/>
      <c r="W27" s="553"/>
      <c r="X27" s="554"/>
      <c r="Y27" s="555"/>
      <c r="Z27" s="457" t="s">
        <v>183</v>
      </c>
      <c r="AA27" s="437"/>
      <c r="AB27" s="437"/>
      <c r="AC27" s="437"/>
      <c r="AD27" s="437"/>
      <c r="AE27" s="437"/>
      <c r="AF27" s="437"/>
      <c r="AG27" s="438"/>
      <c r="AH27" s="458" t="s">
        <v>180</v>
      </c>
      <c r="AI27" s="459"/>
      <c r="AJ27" s="459"/>
      <c r="AK27" s="459"/>
      <c r="AL27" s="501"/>
      <c r="AM27" s="458" t="s">
        <v>180</v>
      </c>
      <c r="AN27" s="459"/>
      <c r="AO27" s="459"/>
      <c r="AP27" s="459"/>
      <c r="AQ27" s="459"/>
      <c r="AR27" s="501"/>
      <c r="AS27" s="458" t="s">
        <v>138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926336</v>
      </c>
      <c r="BO27" s="527"/>
      <c r="BP27" s="527"/>
      <c r="BQ27" s="527"/>
      <c r="BR27" s="527"/>
      <c r="BS27" s="527"/>
      <c r="BT27" s="527"/>
      <c r="BU27" s="528"/>
      <c r="BV27" s="526">
        <v>910695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4620</v>
      </c>
      <c r="R28" s="459"/>
      <c r="S28" s="459"/>
      <c r="T28" s="459"/>
      <c r="U28" s="459"/>
      <c r="V28" s="501"/>
      <c r="W28" s="553"/>
      <c r="X28" s="554"/>
      <c r="Y28" s="555"/>
      <c r="Z28" s="457" t="s">
        <v>186</v>
      </c>
      <c r="AA28" s="437"/>
      <c r="AB28" s="437"/>
      <c r="AC28" s="437"/>
      <c r="AD28" s="437"/>
      <c r="AE28" s="437"/>
      <c r="AF28" s="437"/>
      <c r="AG28" s="438"/>
      <c r="AH28" s="458" t="s">
        <v>138</v>
      </c>
      <c r="AI28" s="459"/>
      <c r="AJ28" s="459"/>
      <c r="AK28" s="459"/>
      <c r="AL28" s="501"/>
      <c r="AM28" s="458" t="s">
        <v>181</v>
      </c>
      <c r="AN28" s="459"/>
      <c r="AO28" s="459"/>
      <c r="AP28" s="459"/>
      <c r="AQ28" s="459"/>
      <c r="AR28" s="501"/>
      <c r="AS28" s="458" t="s">
        <v>180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1509495</v>
      </c>
      <c r="BO28" s="371"/>
      <c r="BP28" s="371"/>
      <c r="BQ28" s="371"/>
      <c r="BR28" s="371"/>
      <c r="BS28" s="371"/>
      <c r="BT28" s="371"/>
      <c r="BU28" s="372"/>
      <c r="BV28" s="370">
        <v>1258019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13</v>
      </c>
      <c r="M29" s="459"/>
      <c r="N29" s="459"/>
      <c r="O29" s="459"/>
      <c r="P29" s="501"/>
      <c r="Q29" s="458">
        <v>4310</v>
      </c>
      <c r="R29" s="459"/>
      <c r="S29" s="459"/>
      <c r="T29" s="459"/>
      <c r="U29" s="459"/>
      <c r="V29" s="501"/>
      <c r="W29" s="556"/>
      <c r="X29" s="557"/>
      <c r="Y29" s="558"/>
      <c r="Z29" s="457" t="s">
        <v>189</v>
      </c>
      <c r="AA29" s="437"/>
      <c r="AB29" s="437"/>
      <c r="AC29" s="437"/>
      <c r="AD29" s="437"/>
      <c r="AE29" s="437"/>
      <c r="AF29" s="437"/>
      <c r="AG29" s="438"/>
      <c r="AH29" s="458">
        <v>366</v>
      </c>
      <c r="AI29" s="459"/>
      <c r="AJ29" s="459"/>
      <c r="AK29" s="459"/>
      <c r="AL29" s="501"/>
      <c r="AM29" s="458">
        <v>1083360</v>
      </c>
      <c r="AN29" s="459"/>
      <c r="AO29" s="459"/>
      <c r="AP29" s="459"/>
      <c r="AQ29" s="459"/>
      <c r="AR29" s="501"/>
      <c r="AS29" s="458">
        <v>2960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717285</v>
      </c>
      <c r="BO29" s="408"/>
      <c r="BP29" s="408"/>
      <c r="BQ29" s="408"/>
      <c r="BR29" s="408"/>
      <c r="BS29" s="408"/>
      <c r="BT29" s="408"/>
      <c r="BU29" s="409"/>
      <c r="BV29" s="407">
        <v>716452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1073695</v>
      </c>
      <c r="BO30" s="527"/>
      <c r="BP30" s="527"/>
      <c r="BQ30" s="527"/>
      <c r="BR30" s="527"/>
      <c r="BS30" s="527"/>
      <c r="BT30" s="527"/>
      <c r="BU30" s="528"/>
      <c r="BV30" s="526">
        <v>1219247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200</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198</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上水道事業会計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小牧岩倉衛生組合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愛知県後期高齢者医療広域連合（一般会計）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愛知県後期高齢者医療広域連合（後期高齢者医療特別会計）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愛北広域事務組合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愛知県市町村職員退職手当組合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Z5wsUXCP7FeLKmfX0SC7DjMlmMW/f66hBbwq7JMmvtkyKgnBKnhpv2LxjlN9MX9wS7Fc62DcM+lBRxKBBOD3fQ==" saltValue="s4ro5uX8hCLCGmCxC5y8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51" t="s">
        <v>553</v>
      </c>
      <c r="D34" s="1151"/>
      <c r="E34" s="1152"/>
      <c r="F34" s="32">
        <v>8.06</v>
      </c>
      <c r="G34" s="33">
        <v>7.79</v>
      </c>
      <c r="H34" s="33">
        <v>10.52</v>
      </c>
      <c r="I34" s="33">
        <v>10.58</v>
      </c>
      <c r="J34" s="34">
        <v>8.52</v>
      </c>
      <c r="K34" s="22"/>
      <c r="L34" s="22"/>
      <c r="M34" s="22"/>
      <c r="N34" s="22"/>
      <c r="O34" s="22"/>
      <c r="P34" s="22"/>
    </row>
    <row r="35" spans="1:16" ht="39" customHeight="1" x14ac:dyDescent="0.15">
      <c r="A35" s="22"/>
      <c r="B35" s="35"/>
      <c r="C35" s="1145" t="s">
        <v>554</v>
      </c>
      <c r="D35" s="1146"/>
      <c r="E35" s="1147"/>
      <c r="F35" s="36">
        <v>6.89</v>
      </c>
      <c r="G35" s="37">
        <v>5.99</v>
      </c>
      <c r="H35" s="37">
        <v>5.39</v>
      </c>
      <c r="I35" s="37">
        <v>4.8600000000000003</v>
      </c>
      <c r="J35" s="38">
        <v>5.18</v>
      </c>
      <c r="K35" s="22"/>
      <c r="L35" s="22"/>
      <c r="M35" s="22"/>
      <c r="N35" s="22"/>
      <c r="O35" s="22"/>
      <c r="P35" s="22"/>
    </row>
    <row r="36" spans="1:16" ht="39" customHeight="1" x14ac:dyDescent="0.15">
      <c r="A36" s="22"/>
      <c r="B36" s="35"/>
      <c r="C36" s="1145" t="s">
        <v>555</v>
      </c>
      <c r="D36" s="1146"/>
      <c r="E36" s="1147"/>
      <c r="F36" s="36">
        <v>1.98</v>
      </c>
      <c r="G36" s="37">
        <v>2.0499999999999998</v>
      </c>
      <c r="H36" s="37">
        <v>1.51</v>
      </c>
      <c r="I36" s="37">
        <v>1.44</v>
      </c>
      <c r="J36" s="38">
        <v>1.82</v>
      </c>
      <c r="K36" s="22"/>
      <c r="L36" s="22"/>
      <c r="M36" s="22"/>
      <c r="N36" s="22"/>
      <c r="O36" s="22"/>
      <c r="P36" s="22"/>
    </row>
    <row r="37" spans="1:16" ht="39" customHeight="1" x14ac:dyDescent="0.15">
      <c r="A37" s="22"/>
      <c r="B37" s="35"/>
      <c r="C37" s="1145" t="s">
        <v>556</v>
      </c>
      <c r="D37" s="1146"/>
      <c r="E37" s="1147"/>
      <c r="F37" s="36">
        <v>3.84</v>
      </c>
      <c r="G37" s="37">
        <v>1.92</v>
      </c>
      <c r="H37" s="37">
        <v>2.2599999999999998</v>
      </c>
      <c r="I37" s="37">
        <v>2.0499999999999998</v>
      </c>
      <c r="J37" s="38">
        <v>1.57</v>
      </c>
      <c r="K37" s="22"/>
      <c r="L37" s="22"/>
      <c r="M37" s="22"/>
      <c r="N37" s="22"/>
      <c r="O37" s="22"/>
      <c r="P37" s="22"/>
    </row>
    <row r="38" spans="1:16" ht="39" customHeight="1" x14ac:dyDescent="0.15">
      <c r="A38" s="22"/>
      <c r="B38" s="35"/>
      <c r="C38" s="1145" t="s">
        <v>557</v>
      </c>
      <c r="D38" s="1146"/>
      <c r="E38" s="1147"/>
      <c r="F38" s="36" t="s">
        <v>505</v>
      </c>
      <c r="G38" s="37">
        <v>0.72</v>
      </c>
      <c r="H38" s="37">
        <v>0.53</v>
      </c>
      <c r="I38" s="37">
        <v>0.55000000000000004</v>
      </c>
      <c r="J38" s="38">
        <v>0.92</v>
      </c>
      <c r="K38" s="22"/>
      <c r="L38" s="22"/>
      <c r="M38" s="22"/>
      <c r="N38" s="22"/>
      <c r="O38" s="22"/>
      <c r="P38" s="22"/>
    </row>
    <row r="39" spans="1:16" ht="39" customHeight="1" x14ac:dyDescent="0.15">
      <c r="A39" s="22"/>
      <c r="B39" s="35"/>
      <c r="C39" s="1145" t="s">
        <v>558</v>
      </c>
      <c r="D39" s="1146"/>
      <c r="E39" s="1147"/>
      <c r="F39" s="36">
        <v>0.11</v>
      </c>
      <c r="G39" s="37">
        <v>0.02</v>
      </c>
      <c r="H39" s="37">
        <v>0.02</v>
      </c>
      <c r="I39" s="37">
        <v>0.05</v>
      </c>
      <c r="J39" s="38">
        <v>0.05</v>
      </c>
      <c r="K39" s="22"/>
      <c r="L39" s="22"/>
      <c r="M39" s="22"/>
      <c r="N39" s="22"/>
      <c r="O39" s="22"/>
      <c r="P39" s="22"/>
    </row>
    <row r="40" spans="1:16" ht="39" customHeight="1" x14ac:dyDescent="0.15">
      <c r="A40" s="22"/>
      <c r="B40" s="35"/>
      <c r="C40" s="1145" t="s">
        <v>559</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560</v>
      </c>
      <c r="D42" s="1146"/>
      <c r="E42" s="1147"/>
      <c r="F42" s="36" t="s">
        <v>505</v>
      </c>
      <c r="G42" s="37" t="s">
        <v>505</v>
      </c>
      <c r="H42" s="37" t="s">
        <v>505</v>
      </c>
      <c r="I42" s="37" t="s">
        <v>505</v>
      </c>
      <c r="J42" s="38" t="s">
        <v>505</v>
      </c>
      <c r="K42" s="22"/>
      <c r="L42" s="22"/>
      <c r="M42" s="22"/>
      <c r="N42" s="22"/>
      <c r="O42" s="22"/>
      <c r="P42" s="22"/>
    </row>
    <row r="43" spans="1:16" ht="39" customHeight="1" thickBot="1" x14ac:dyDescent="0.2">
      <c r="A43" s="22"/>
      <c r="B43" s="40"/>
      <c r="C43" s="1148" t="s">
        <v>561</v>
      </c>
      <c r="D43" s="1149"/>
      <c r="E43" s="1150"/>
      <c r="F43" s="41">
        <v>2.77</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36GUVCT0ebzVXVYcgOpKQOW9Na6VUzvjz+zMBxey2qmO4Ro+4tPr1sQKoVOYWlUb9y2/K8Zs6J//ERic8H2w==" saltValue="gOY6eVIx5w9yPgpMgVvT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1175</v>
      </c>
      <c r="L45" s="60">
        <v>1192</v>
      </c>
      <c r="M45" s="60">
        <v>1195</v>
      </c>
      <c r="N45" s="60">
        <v>1194</v>
      </c>
      <c r="O45" s="61">
        <v>1171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505</v>
      </c>
      <c r="L46" s="64" t="s">
        <v>505</v>
      </c>
      <c r="M46" s="64" t="s">
        <v>505</v>
      </c>
      <c r="N46" s="64" t="s">
        <v>505</v>
      </c>
      <c r="O46" s="65" t="s">
        <v>505</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505</v>
      </c>
      <c r="L47" s="64" t="s">
        <v>505</v>
      </c>
      <c r="M47" s="64" t="s">
        <v>505</v>
      </c>
      <c r="N47" s="64" t="s">
        <v>505</v>
      </c>
      <c r="O47" s="65" t="s">
        <v>505</v>
      </c>
      <c r="P47" s="48"/>
      <c r="Q47" s="48"/>
      <c r="R47" s="48"/>
      <c r="S47" s="48"/>
      <c r="T47" s="48"/>
      <c r="U47" s="48"/>
    </row>
    <row r="48" spans="1:21" ht="30.75" customHeight="1" x14ac:dyDescent="0.15">
      <c r="A48" s="48"/>
      <c r="B48" s="1155"/>
      <c r="C48" s="1156"/>
      <c r="D48" s="62"/>
      <c r="E48" s="1161" t="s">
        <v>15</v>
      </c>
      <c r="F48" s="1161"/>
      <c r="G48" s="1161"/>
      <c r="H48" s="1161"/>
      <c r="I48" s="1161"/>
      <c r="J48" s="1162"/>
      <c r="K48" s="63">
        <v>453</v>
      </c>
      <c r="L48" s="64">
        <v>496</v>
      </c>
      <c r="M48" s="64">
        <v>459</v>
      </c>
      <c r="N48" s="64">
        <v>429</v>
      </c>
      <c r="O48" s="65">
        <v>469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176</v>
      </c>
      <c r="L49" s="64">
        <v>176</v>
      </c>
      <c r="M49" s="64">
        <v>180</v>
      </c>
      <c r="N49" s="64">
        <v>189</v>
      </c>
      <c r="O49" s="65">
        <v>197</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505</v>
      </c>
      <c r="L50" s="64" t="s">
        <v>505</v>
      </c>
      <c r="M50" s="64" t="s">
        <v>505</v>
      </c>
      <c r="N50" s="64" t="s">
        <v>505</v>
      </c>
      <c r="O50" s="65" t="s">
        <v>505</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505</v>
      </c>
      <c r="L51" s="64" t="s">
        <v>505</v>
      </c>
      <c r="M51" s="64" t="s">
        <v>505</v>
      </c>
      <c r="N51" s="64" t="s">
        <v>505</v>
      </c>
      <c r="O51" s="65" t="s">
        <v>505</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1459</v>
      </c>
      <c r="L52" s="64">
        <v>1470</v>
      </c>
      <c r="M52" s="64">
        <v>1481</v>
      </c>
      <c r="N52" s="64">
        <v>1490</v>
      </c>
      <c r="O52" s="65">
        <v>1459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345</v>
      </c>
      <c r="L53" s="69">
        <v>394</v>
      </c>
      <c r="M53" s="69">
        <v>353</v>
      </c>
      <c r="N53" s="69">
        <v>322</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575</v>
      </c>
      <c r="L58" s="84" t="s">
        <v>575</v>
      </c>
      <c r="M58" s="84" t="s">
        <v>575</v>
      </c>
      <c r="N58" s="84" t="s">
        <v>575</v>
      </c>
      <c r="O58" s="85" t="s">
        <v>575</v>
      </c>
    </row>
    <row r="59" spans="1:21" ht="31.5" customHeight="1" x14ac:dyDescent="0.15">
      <c r="B59" s="1171"/>
      <c r="C59" s="1172"/>
      <c r="D59" s="1178" t="s">
        <v>28</v>
      </c>
      <c r="E59" s="1179"/>
      <c r="F59" s="1179"/>
      <c r="G59" s="1179"/>
      <c r="H59" s="1179"/>
      <c r="I59" s="1179"/>
      <c r="J59" s="1180"/>
      <c r="K59" s="86" t="s">
        <v>575</v>
      </c>
      <c r="L59" s="87" t="s">
        <v>575</v>
      </c>
      <c r="M59" s="87" t="s">
        <v>575</v>
      </c>
      <c r="N59" s="87" t="s">
        <v>575</v>
      </c>
      <c r="O59" s="88" t="s">
        <v>575</v>
      </c>
    </row>
    <row r="60" spans="1:21" ht="31.5" customHeight="1" thickBot="1" x14ac:dyDescent="0.2">
      <c r="B60" s="1173"/>
      <c r="C60" s="1174"/>
      <c r="D60" s="1181" t="s">
        <v>29</v>
      </c>
      <c r="E60" s="1182"/>
      <c r="F60" s="1182"/>
      <c r="G60" s="1182"/>
      <c r="H60" s="1182"/>
      <c r="I60" s="1182"/>
      <c r="J60" s="1183"/>
      <c r="K60" s="89" t="s">
        <v>575</v>
      </c>
      <c r="L60" s="90" t="s">
        <v>575</v>
      </c>
      <c r="M60" s="90" t="s">
        <v>575</v>
      </c>
      <c r="N60" s="90" t="s">
        <v>575</v>
      </c>
      <c r="O60" s="91" t="s">
        <v>575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HAXs3nRu5bU7rzJTdLnPh98GJbPhysQypBRJOUX/7eTURwtwDtocHbcQIP7lgDr03SuL60Ip8Jb6TaPUHsdDw==" saltValue="nWofFj3+8sYaRr2hPm6Z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547</v>
      </c>
      <c r="J40" s="103" t="s">
        <v>548</v>
      </c>
      <c r="K40" s="103" t="s">
        <v>549</v>
      </c>
      <c r="L40" s="103" t="s">
        <v>550</v>
      </c>
      <c r="M40" s="104" t="s">
        <v>551</v>
      </c>
    </row>
    <row r="41" spans="2:13" ht="27.75" customHeight="1" x14ac:dyDescent="0.15">
      <c r="B41" s="1184" t="s">
        <v>32</v>
      </c>
      <c r="C41" s="1185"/>
      <c r="D41" s="105"/>
      <c r="E41" s="1190" t="s">
        <v>33</v>
      </c>
      <c r="F41" s="1190"/>
      <c r="G41" s="1190"/>
      <c r="H41" s="1191"/>
      <c r="I41" s="355">
        <v>11660</v>
      </c>
      <c r="J41" s="356">
        <v>11657</v>
      </c>
      <c r="K41" s="356">
        <v>11474</v>
      </c>
      <c r="L41" s="356">
        <v>11404</v>
      </c>
      <c r="M41" s="357">
        <v>10742</v>
      </c>
    </row>
    <row r="42" spans="2:13" ht="27.75" customHeight="1" x14ac:dyDescent="0.15">
      <c r="B42" s="1186"/>
      <c r="C42" s="1187"/>
      <c r="D42" s="106"/>
      <c r="E42" s="1192" t="s">
        <v>34</v>
      </c>
      <c r="F42" s="1192"/>
      <c r="G42" s="1192"/>
      <c r="H42" s="1193"/>
      <c r="I42" s="358" t="s">
        <v>505</v>
      </c>
      <c r="J42" s="359" t="s">
        <v>505</v>
      </c>
      <c r="K42" s="359" t="s">
        <v>505</v>
      </c>
      <c r="L42" s="359" t="s">
        <v>505</v>
      </c>
      <c r="M42" s="360" t="s">
        <v>505</v>
      </c>
    </row>
    <row r="43" spans="2:13" ht="27.75" customHeight="1" x14ac:dyDescent="0.15">
      <c r="B43" s="1186"/>
      <c r="C43" s="1187"/>
      <c r="D43" s="106"/>
      <c r="E43" s="1192" t="s">
        <v>35</v>
      </c>
      <c r="F43" s="1192"/>
      <c r="G43" s="1192"/>
      <c r="H43" s="1193"/>
      <c r="I43" s="358">
        <v>6193</v>
      </c>
      <c r="J43" s="359">
        <v>5986</v>
      </c>
      <c r="K43" s="359">
        <v>5929</v>
      </c>
      <c r="L43" s="359">
        <v>5447</v>
      </c>
      <c r="M43" s="360">
        <v>5161</v>
      </c>
    </row>
    <row r="44" spans="2:13" ht="27.75" customHeight="1" x14ac:dyDescent="0.15">
      <c r="B44" s="1186"/>
      <c r="C44" s="1187"/>
      <c r="D44" s="106"/>
      <c r="E44" s="1192" t="s">
        <v>36</v>
      </c>
      <c r="F44" s="1192"/>
      <c r="G44" s="1192"/>
      <c r="H44" s="1193"/>
      <c r="I44" s="358">
        <v>1992</v>
      </c>
      <c r="J44" s="359">
        <v>1827</v>
      </c>
      <c r="K44" s="359">
        <v>1660</v>
      </c>
      <c r="L44" s="359">
        <v>1481</v>
      </c>
      <c r="M44" s="360">
        <v>1292</v>
      </c>
    </row>
    <row r="45" spans="2:13" ht="27.75" customHeight="1" x14ac:dyDescent="0.15">
      <c r="B45" s="1186"/>
      <c r="C45" s="1187"/>
      <c r="D45" s="106"/>
      <c r="E45" s="1192" t="s">
        <v>37</v>
      </c>
      <c r="F45" s="1192"/>
      <c r="G45" s="1192"/>
      <c r="H45" s="1193"/>
      <c r="I45" s="358">
        <v>3268</v>
      </c>
      <c r="J45" s="359">
        <v>3187</v>
      </c>
      <c r="K45" s="359">
        <v>3182</v>
      </c>
      <c r="L45" s="359">
        <v>3181</v>
      </c>
      <c r="M45" s="360">
        <v>3127</v>
      </c>
    </row>
    <row r="46" spans="2:13" ht="27.75" customHeight="1" x14ac:dyDescent="0.15">
      <c r="B46" s="1186"/>
      <c r="C46" s="1187"/>
      <c r="D46" s="107"/>
      <c r="E46" s="1192" t="s">
        <v>38</v>
      </c>
      <c r="F46" s="1192"/>
      <c r="G46" s="1192"/>
      <c r="H46" s="1193"/>
      <c r="I46" s="358" t="s">
        <v>505</v>
      </c>
      <c r="J46" s="359" t="s">
        <v>505</v>
      </c>
      <c r="K46" s="359" t="s">
        <v>505</v>
      </c>
      <c r="L46" s="359" t="s">
        <v>505</v>
      </c>
      <c r="M46" s="360" t="s">
        <v>505</v>
      </c>
    </row>
    <row r="47" spans="2:13" ht="27.75" customHeight="1" x14ac:dyDescent="0.15">
      <c r="B47" s="1186"/>
      <c r="C47" s="1187"/>
      <c r="D47" s="108"/>
      <c r="E47" s="1194" t="s">
        <v>39</v>
      </c>
      <c r="F47" s="1195"/>
      <c r="G47" s="1195"/>
      <c r="H47" s="1196"/>
      <c r="I47" s="358" t="s">
        <v>505</v>
      </c>
      <c r="J47" s="359" t="s">
        <v>505</v>
      </c>
      <c r="K47" s="359" t="s">
        <v>505</v>
      </c>
      <c r="L47" s="359" t="s">
        <v>505</v>
      </c>
      <c r="M47" s="360" t="s">
        <v>505</v>
      </c>
    </row>
    <row r="48" spans="2:13" ht="27.75" customHeight="1" x14ac:dyDescent="0.15">
      <c r="B48" s="1186"/>
      <c r="C48" s="1187"/>
      <c r="D48" s="106"/>
      <c r="E48" s="1192" t="s">
        <v>40</v>
      </c>
      <c r="F48" s="1192"/>
      <c r="G48" s="1192"/>
      <c r="H48" s="1193"/>
      <c r="I48" s="358" t="s">
        <v>505</v>
      </c>
      <c r="J48" s="359" t="s">
        <v>505</v>
      </c>
      <c r="K48" s="359" t="s">
        <v>505</v>
      </c>
      <c r="L48" s="359" t="s">
        <v>505</v>
      </c>
      <c r="M48" s="360" t="s">
        <v>505</v>
      </c>
    </row>
    <row r="49" spans="2:13" ht="27.75" customHeight="1" x14ac:dyDescent="0.15">
      <c r="B49" s="1188"/>
      <c r="C49" s="1189"/>
      <c r="D49" s="106"/>
      <c r="E49" s="1192" t="s">
        <v>41</v>
      </c>
      <c r="F49" s="1192"/>
      <c r="G49" s="1192"/>
      <c r="H49" s="1193"/>
      <c r="I49" s="358" t="s">
        <v>505</v>
      </c>
      <c r="J49" s="359" t="s">
        <v>505</v>
      </c>
      <c r="K49" s="359" t="s">
        <v>505</v>
      </c>
      <c r="L49" s="359" t="s">
        <v>505</v>
      </c>
      <c r="M49" s="360" t="s">
        <v>505</v>
      </c>
    </row>
    <row r="50" spans="2:13" ht="27.75" customHeight="1" x14ac:dyDescent="0.15">
      <c r="B50" s="1197" t="s">
        <v>42</v>
      </c>
      <c r="C50" s="1198"/>
      <c r="D50" s="109"/>
      <c r="E50" s="1192" t="s">
        <v>43</v>
      </c>
      <c r="F50" s="1192"/>
      <c r="G50" s="1192"/>
      <c r="H50" s="1193"/>
      <c r="I50" s="358">
        <v>3392</v>
      </c>
      <c r="J50" s="359">
        <v>3337</v>
      </c>
      <c r="K50" s="359">
        <v>2808</v>
      </c>
      <c r="L50" s="359">
        <v>3936</v>
      </c>
      <c r="M50" s="360">
        <v>4167</v>
      </c>
    </row>
    <row r="51" spans="2:13" ht="27.75" customHeight="1" x14ac:dyDescent="0.15">
      <c r="B51" s="1186"/>
      <c r="C51" s="1187"/>
      <c r="D51" s="106"/>
      <c r="E51" s="1192" t="s">
        <v>44</v>
      </c>
      <c r="F51" s="1192"/>
      <c r="G51" s="1192"/>
      <c r="H51" s="1193"/>
      <c r="I51" s="358">
        <v>4632</v>
      </c>
      <c r="J51" s="359">
        <v>4360</v>
      </c>
      <c r="K51" s="359">
        <v>4381</v>
      </c>
      <c r="L51" s="359">
        <v>4105</v>
      </c>
      <c r="M51" s="360">
        <v>3778</v>
      </c>
    </row>
    <row r="52" spans="2:13" ht="27.75" customHeight="1" x14ac:dyDescent="0.15">
      <c r="B52" s="1188"/>
      <c r="C52" s="1189"/>
      <c r="D52" s="106"/>
      <c r="E52" s="1192" t="s">
        <v>45</v>
      </c>
      <c r="F52" s="1192"/>
      <c r="G52" s="1192"/>
      <c r="H52" s="1193"/>
      <c r="I52" s="358">
        <v>12836</v>
      </c>
      <c r="J52" s="359">
        <v>12745</v>
      </c>
      <c r="K52" s="359">
        <v>12752</v>
      </c>
      <c r="L52" s="359">
        <v>12517</v>
      </c>
      <c r="M52" s="360">
        <v>11924</v>
      </c>
    </row>
    <row r="53" spans="2:13" ht="27.75" customHeight="1" thickBot="1" x14ac:dyDescent="0.2">
      <c r="B53" s="1199" t="s">
        <v>46</v>
      </c>
      <c r="C53" s="1200"/>
      <c r="D53" s="110"/>
      <c r="E53" s="1201" t="s">
        <v>47</v>
      </c>
      <c r="F53" s="1201"/>
      <c r="G53" s="1201"/>
      <c r="H53" s="1202"/>
      <c r="I53" s="361">
        <v>2252</v>
      </c>
      <c r="J53" s="362">
        <v>2215</v>
      </c>
      <c r="K53" s="362">
        <v>2304</v>
      </c>
      <c r="L53" s="362">
        <v>954</v>
      </c>
      <c r="M53" s="363">
        <v>453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GMVMdxWz/uHedF9MTpjKnntKnLs+eqAfWoogxUdGR711HIox7Foki3QhGHu82o7T0ESLKzxgk0zNYI0+CTj5g==" saltValue="Jnydp/ZSE6aYetGchSiG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549</v>
      </c>
      <c r="G54" s="119" t="s">
        <v>550</v>
      </c>
      <c r="H54" s="120" t="s">
        <v>551</v>
      </c>
    </row>
    <row r="55" spans="2:8" ht="52.5" customHeight="1" x14ac:dyDescent="0.15">
      <c r="B55" s="121"/>
      <c r="C55" s="1211" t="s">
        <v>50</v>
      </c>
      <c r="D55" s="1211"/>
      <c r="E55" s="1212"/>
      <c r="F55" s="122">
        <v>807</v>
      </c>
      <c r="G55" s="122">
        <v>1258</v>
      </c>
      <c r="H55" s="123">
        <v>1509</v>
      </c>
    </row>
    <row r="56" spans="2:8" ht="52.5" customHeight="1" x14ac:dyDescent="0.15">
      <c r="B56" s="124"/>
      <c r="C56" s="1213" t="s">
        <v>51</v>
      </c>
      <c r="D56" s="1213"/>
      <c r="E56" s="1214"/>
      <c r="F56" s="125">
        <v>616</v>
      </c>
      <c r="G56" s="125">
        <v>716</v>
      </c>
      <c r="H56" s="126">
        <v>717</v>
      </c>
    </row>
    <row r="57" spans="2:8" ht="53.25" customHeight="1" x14ac:dyDescent="0.15">
      <c r="B57" s="124"/>
      <c r="C57" s="1215" t="s">
        <v>52</v>
      </c>
      <c r="D57" s="1215"/>
      <c r="E57" s="1216"/>
      <c r="F57" s="127">
        <v>681</v>
      </c>
      <c r="G57" s="127">
        <v>1219</v>
      </c>
      <c r="H57" s="128">
        <v>1074</v>
      </c>
    </row>
    <row r="58" spans="2:8" ht="45.75" customHeight="1" x14ac:dyDescent="0.15">
      <c r="B58" s="129"/>
      <c r="C58" s="1203" t="s">
        <v>576</v>
      </c>
      <c r="D58" s="1204"/>
      <c r="E58" s="1205"/>
      <c r="F58" s="130">
        <v>442</v>
      </c>
      <c r="G58" s="130">
        <v>802</v>
      </c>
      <c r="H58" s="131">
        <v>653</v>
      </c>
    </row>
    <row r="59" spans="2:8" ht="45.75" customHeight="1" x14ac:dyDescent="0.15">
      <c r="B59" s="129"/>
      <c r="C59" s="1203" t="s">
        <v>577</v>
      </c>
      <c r="D59" s="1204"/>
      <c r="E59" s="1205"/>
      <c r="F59" s="130">
        <v>0</v>
      </c>
      <c r="G59" s="130">
        <v>200</v>
      </c>
      <c r="H59" s="131">
        <v>200</v>
      </c>
    </row>
    <row r="60" spans="2:8" ht="45.75" customHeight="1" x14ac:dyDescent="0.15">
      <c r="B60" s="129"/>
      <c r="C60" s="1203" t="s">
        <v>578</v>
      </c>
      <c r="D60" s="1204"/>
      <c r="E60" s="1205"/>
      <c r="F60" s="130">
        <v>135</v>
      </c>
      <c r="G60" s="130">
        <v>103</v>
      </c>
      <c r="H60" s="131">
        <v>101</v>
      </c>
    </row>
    <row r="61" spans="2:8" ht="45.75" customHeight="1" x14ac:dyDescent="0.15">
      <c r="B61" s="129"/>
      <c r="C61" s="1203" t="s">
        <v>579</v>
      </c>
      <c r="D61" s="1204"/>
      <c r="E61" s="1205"/>
      <c r="F61" s="130">
        <v>55</v>
      </c>
      <c r="G61" s="130">
        <v>55</v>
      </c>
      <c r="H61" s="131">
        <v>55</v>
      </c>
    </row>
    <row r="62" spans="2:8" ht="45.75" customHeight="1" thickBot="1" x14ac:dyDescent="0.2">
      <c r="B62" s="132"/>
      <c r="C62" s="1206" t="s">
        <v>580</v>
      </c>
      <c r="D62" s="1207"/>
      <c r="E62" s="1208"/>
      <c r="F62" s="133">
        <v>38</v>
      </c>
      <c r="G62" s="133">
        <v>38</v>
      </c>
      <c r="H62" s="134">
        <v>38</v>
      </c>
    </row>
    <row r="63" spans="2:8" ht="52.5" customHeight="1" thickBot="1" x14ac:dyDescent="0.2">
      <c r="B63" s="135"/>
      <c r="C63" s="1209" t="s">
        <v>53</v>
      </c>
      <c r="D63" s="1209"/>
      <c r="E63" s="1210"/>
      <c r="F63" s="136">
        <v>2103</v>
      </c>
      <c r="G63" s="136">
        <v>3194</v>
      </c>
      <c r="H63" s="137">
        <v>3300</v>
      </c>
    </row>
    <row r="64" spans="2:8" x14ac:dyDescent="0.15"/>
  </sheetData>
  <sheetProtection algorithmName="SHA-512" hashValue="7So6429FmBSAuy7yWunwe1P6EC62ImAcWyVyFObDcCk5TRal2jXjiCpPVR2S8JQmJUZAfLnVirThzNJRPR93Eg==" saltValue="v88lp1O88Nmz0OPR3uTt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544</v>
      </c>
      <c r="G2" s="151"/>
      <c r="H2" s="152"/>
    </row>
    <row r="3" spans="1:8" x14ac:dyDescent="0.15">
      <c r="A3" s="148" t="s">
        <v>537</v>
      </c>
      <c r="B3" s="153"/>
      <c r="C3" s="154"/>
      <c r="D3" s="155">
        <v>24102</v>
      </c>
      <c r="E3" s="156"/>
      <c r="F3" s="157">
        <v>69729</v>
      </c>
      <c r="G3" s="158"/>
      <c r="H3" s="159"/>
    </row>
    <row r="4" spans="1:8" x14ac:dyDescent="0.15">
      <c r="A4" s="160"/>
      <c r="B4" s="161"/>
      <c r="C4" s="162"/>
      <c r="D4" s="163">
        <v>18218</v>
      </c>
      <c r="E4" s="164"/>
      <c r="F4" s="165">
        <v>38908</v>
      </c>
      <c r="G4" s="166"/>
      <c r="H4" s="167"/>
    </row>
    <row r="5" spans="1:8" x14ac:dyDescent="0.15">
      <c r="A5" s="148" t="s">
        <v>539</v>
      </c>
      <c r="B5" s="153"/>
      <c r="C5" s="154"/>
      <c r="D5" s="155">
        <v>32694</v>
      </c>
      <c r="E5" s="156"/>
      <c r="F5" s="157">
        <v>74581</v>
      </c>
      <c r="G5" s="158"/>
      <c r="H5" s="159"/>
    </row>
    <row r="6" spans="1:8" x14ac:dyDescent="0.15">
      <c r="A6" s="160"/>
      <c r="B6" s="161"/>
      <c r="C6" s="162"/>
      <c r="D6" s="163">
        <v>20447</v>
      </c>
      <c r="E6" s="164"/>
      <c r="F6" s="165">
        <v>41563</v>
      </c>
      <c r="G6" s="166"/>
      <c r="H6" s="167"/>
    </row>
    <row r="7" spans="1:8" x14ac:dyDescent="0.15">
      <c r="A7" s="148" t="s">
        <v>540</v>
      </c>
      <c r="B7" s="153"/>
      <c r="C7" s="154"/>
      <c r="D7" s="155">
        <v>31275</v>
      </c>
      <c r="E7" s="156"/>
      <c r="F7" s="157">
        <v>76347</v>
      </c>
      <c r="G7" s="158"/>
      <c r="H7" s="159"/>
    </row>
    <row r="8" spans="1:8" x14ac:dyDescent="0.15">
      <c r="A8" s="160"/>
      <c r="B8" s="161"/>
      <c r="C8" s="162"/>
      <c r="D8" s="163">
        <v>16773</v>
      </c>
      <c r="E8" s="164"/>
      <c r="F8" s="165">
        <v>41762</v>
      </c>
      <c r="G8" s="166"/>
      <c r="H8" s="167"/>
    </row>
    <row r="9" spans="1:8" x14ac:dyDescent="0.15">
      <c r="A9" s="148" t="s">
        <v>541</v>
      </c>
      <c r="B9" s="153"/>
      <c r="C9" s="154"/>
      <c r="D9" s="155">
        <v>33608</v>
      </c>
      <c r="E9" s="156"/>
      <c r="F9" s="157">
        <v>71279</v>
      </c>
      <c r="G9" s="158"/>
      <c r="H9" s="159"/>
    </row>
    <row r="10" spans="1:8" x14ac:dyDescent="0.15">
      <c r="A10" s="160"/>
      <c r="B10" s="161"/>
      <c r="C10" s="162"/>
      <c r="D10" s="163">
        <v>15422</v>
      </c>
      <c r="E10" s="164"/>
      <c r="F10" s="165">
        <v>36731</v>
      </c>
      <c r="G10" s="166"/>
      <c r="H10" s="167"/>
    </row>
    <row r="11" spans="1:8" x14ac:dyDescent="0.15">
      <c r="A11" s="148" t="s">
        <v>542</v>
      </c>
      <c r="B11" s="153"/>
      <c r="C11" s="154"/>
      <c r="D11" s="155">
        <v>24044</v>
      </c>
      <c r="E11" s="156"/>
      <c r="F11" s="157">
        <v>74994</v>
      </c>
      <c r="G11" s="158"/>
      <c r="H11" s="159"/>
    </row>
    <row r="12" spans="1:8" x14ac:dyDescent="0.15">
      <c r="A12" s="160"/>
      <c r="B12" s="161"/>
      <c r="C12" s="168"/>
      <c r="D12" s="163">
        <v>19468</v>
      </c>
      <c r="E12" s="164"/>
      <c r="F12" s="165">
        <v>36188</v>
      </c>
      <c r="G12" s="166"/>
      <c r="H12" s="167"/>
    </row>
    <row r="13" spans="1:8" x14ac:dyDescent="0.15">
      <c r="A13" s="148"/>
      <c r="B13" s="153"/>
      <c r="C13" s="169"/>
      <c r="D13" s="170">
        <v>29145</v>
      </c>
      <c r="E13" s="171"/>
      <c r="F13" s="172">
        <v>73386</v>
      </c>
      <c r="G13" s="173"/>
      <c r="H13" s="159"/>
    </row>
    <row r="14" spans="1:8" x14ac:dyDescent="0.15">
      <c r="A14" s="160"/>
      <c r="B14" s="161"/>
      <c r="C14" s="162"/>
      <c r="D14" s="163">
        <v>18066</v>
      </c>
      <c r="E14" s="164"/>
      <c r="F14" s="165">
        <v>39030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8.06</v>
      </c>
      <c r="C19" s="174">
        <f>ROUND(VALUE(SUBSTITUTE(実質収支比率等に係る経年分析!G$48,"▲","-")),2)</f>
        <v>7.79</v>
      </c>
      <c r="D19" s="174">
        <f>ROUND(VALUE(SUBSTITUTE(実質収支比率等に係る経年分析!H$48,"▲","-")),2)</f>
        <v>10.53</v>
      </c>
      <c r="E19" s="174">
        <f>ROUND(VALUE(SUBSTITUTE(実質収支比率等に係る経年分析!I$48,"▲","-")),2)</f>
        <v>10.59</v>
      </c>
      <c r="F19" s="174">
        <f>ROUND(VALUE(SUBSTITUTE(実質収支比率等に係る経年分析!J$48,"▲","-")),2)</f>
        <v>8.5299999999999994</v>
      </c>
    </row>
    <row r="20" spans="1:11" x14ac:dyDescent="0.15">
      <c r="A20" s="174" t="s">
        <v>57</v>
      </c>
      <c r="B20" s="174">
        <f>ROUND(VALUE(SUBSTITUTE(実質収支比率等に係る経年分析!F$47,"▲","-")),2)</f>
        <v>13.12</v>
      </c>
      <c r="C20" s="174">
        <f>ROUND(VALUE(SUBSTITUTE(実質収支比率等に係る経年分析!G$47,"▲","-")),2)</f>
        <v>11.22</v>
      </c>
      <c r="D20" s="174">
        <f>ROUND(VALUE(SUBSTITUTE(実質収支比率等に係る経年分析!H$47,"▲","-")),2)</f>
        <v>8.1999999999999993</v>
      </c>
      <c r="E20" s="174">
        <f>ROUND(VALUE(SUBSTITUTE(実質収支比率等に係る経年分析!I$47,"▲","-")),2)</f>
        <v>11.94</v>
      </c>
      <c r="F20" s="174">
        <f>ROUND(VALUE(SUBSTITUTE(実質収支比率等に係る経年分析!J$47,"▲","-")),2)</f>
        <v>14.65</v>
      </c>
    </row>
    <row r="21" spans="1:11" x14ac:dyDescent="0.15">
      <c r="A21" s="174" t="s">
        <v>58</v>
      </c>
      <c r="B21" s="174">
        <f>IF(ISNUMBER(VALUE(SUBSTITUTE(実質収支比率等に係る経年分析!F$49,"▲","-"))),ROUND(VALUE(SUBSTITUTE(実質収支比率等に係る経年分析!F$49,"▲","-")),2),NA())</f>
        <v>0.26</v>
      </c>
      <c r="C21" s="174">
        <f>IF(ISNUMBER(VALUE(SUBSTITUTE(実質収支比率等に係る経年分析!G$49,"▲","-"))),ROUND(VALUE(SUBSTITUTE(実質収支比率等に係る経年分析!G$49,"▲","-")),2),NA())</f>
        <v>-2.17</v>
      </c>
      <c r="D21" s="174">
        <f>IF(ISNUMBER(VALUE(SUBSTITUTE(実質収支比率等に係る経年分析!H$49,"▲","-"))),ROUND(VALUE(SUBSTITUTE(実質収支比率等に係る経年分析!H$49,"▲","-")),2),NA())</f>
        <v>0.55000000000000004</v>
      </c>
      <c r="E21" s="174">
        <f>IF(ISNUMBER(VALUE(SUBSTITUTE(実質収支比率等に係る経年分析!I$49,"▲","-"))),ROUND(VALUE(SUBSTITUTE(実質収支比率等に係る経年分析!I$49,"▲","-")),2),NA())</f>
        <v>5.05</v>
      </c>
      <c r="F21" s="174">
        <f>IF(ISNUMBER(VALUE(SUBSTITUTE(実質収支比率等に係る経年分析!J$49,"▲","-"))),ROUND(VALUE(SUBSTITUTE(実質収支比率等に係る経年分析!J$49,"▲","-")),2),NA())</f>
        <v>0.15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2.77</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公共下水道事業会計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0.55000000000000004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0.92</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2.2599999999999998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2.0499999999999998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2.0499999999999998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v>
      </c>
    </row>
    <row r="35" spans="1:16" x14ac:dyDescent="0.15">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4.8600000000000003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5.18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7.79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1459</v>
      </c>
      <c r="E42" s="176"/>
      <c r="F42" s="176"/>
      <c r="G42" s="176">
        <f>'実質公債費比率（分子）の構造'!L$52</f>
        <v>1470</v>
      </c>
      <c r="H42" s="176"/>
      <c r="I42" s="176"/>
      <c r="J42" s="176">
        <f>'実質公債費比率（分子）の構造'!M$52</f>
        <v>1481</v>
      </c>
      <c r="K42" s="176"/>
      <c r="L42" s="176"/>
      <c r="M42" s="176">
        <f>'実質公債費比率（分子）の構造'!N$52</f>
        <v>1490</v>
      </c>
      <c r="N42" s="176"/>
      <c r="O42" s="176"/>
      <c r="P42" s="176">
        <f>'実質公債費比率（分子）の構造'!O$52</f>
        <v>1459</v>
      </c>
    </row>
    <row r="43" spans="1:16" x14ac:dyDescent="0.15">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176</v>
      </c>
      <c r="C45" s="176"/>
      <c r="D45" s="176"/>
      <c r="E45" s="176">
        <f>'実質公債費比率（分子）の構造'!L$49</f>
        <v>176</v>
      </c>
      <c r="F45" s="176"/>
      <c r="G45" s="176"/>
      <c r="H45" s="176">
        <f>'実質公債費比率（分子）の構造'!M$49</f>
        <v>180</v>
      </c>
      <c r="I45" s="176"/>
      <c r="J45" s="176"/>
      <c r="K45" s="176">
        <f>'実質公債費比率（分子）の構造'!N$49</f>
        <v>189</v>
      </c>
      <c r="L45" s="176"/>
      <c r="M45" s="176"/>
      <c r="N45" s="176">
        <f>'実質公債費比率（分子）の構造'!O$49</f>
        <v>197</v>
      </c>
      <c r="O45" s="176"/>
      <c r="P45" s="176"/>
    </row>
    <row r="46" spans="1:16" x14ac:dyDescent="0.15">
      <c r="A46" s="176" t="s">
        <v>68</v>
      </c>
      <c r="B46" s="176">
        <f>'実質公債費比率（分子）の構造'!K$48</f>
        <v>453</v>
      </c>
      <c r="C46" s="176"/>
      <c r="D46" s="176"/>
      <c r="E46" s="176">
        <f>'実質公債費比率（分子）の構造'!L$48</f>
        <v>496</v>
      </c>
      <c r="F46" s="176"/>
      <c r="G46" s="176"/>
      <c r="H46" s="176">
        <f>'実質公債費比率（分子）の構造'!M$48</f>
        <v>459</v>
      </c>
      <c r="I46" s="176"/>
      <c r="J46" s="176"/>
      <c r="K46" s="176">
        <f>'実質公債費比率（分子）の構造'!N$48</f>
        <v>429</v>
      </c>
      <c r="L46" s="176"/>
      <c r="M46" s="176"/>
      <c r="N46" s="176">
        <f>'実質公債費比率（分子）の構造'!O$48</f>
        <v>469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1175</v>
      </c>
      <c r="C49" s="176"/>
      <c r="D49" s="176"/>
      <c r="E49" s="176">
        <f>'実質公債費比率（分子）の構造'!L$45</f>
        <v>1192</v>
      </c>
      <c r="F49" s="176"/>
      <c r="G49" s="176"/>
      <c r="H49" s="176">
        <f>'実質公債費比率（分子）の構造'!M$45</f>
        <v>1195</v>
      </c>
      <c r="I49" s="176"/>
      <c r="J49" s="176"/>
      <c r="K49" s="176">
        <f>'実質公債費比率（分子）の構造'!N$45</f>
        <v>1194</v>
      </c>
      <c r="L49" s="176"/>
      <c r="M49" s="176"/>
      <c r="N49" s="176">
        <f>'実質公債費比率（分子）の構造'!O$45</f>
        <v>1171</v>
      </c>
      <c r="O49" s="176"/>
      <c r="P49" s="176"/>
    </row>
    <row r="50" spans="1:16" x14ac:dyDescent="0.15">
      <c r="A50" s="176" t="s">
        <v>72</v>
      </c>
      <c r="B50" s="176" t="e">
        <f>NA()</f>
        <v>#N/A</v>
      </c>
      <c r="C50" s="176">
        <f>IF(ISNUMBER('実質公債費比率（分子）の構造'!K$53),'実質公債費比率（分子）の構造'!K$53,NA())</f>
        <v>345</v>
      </c>
      <c r="D50" s="176" t="e">
        <f>NA()</f>
        <v>#N/A</v>
      </c>
      <c r="E50" s="176" t="e">
        <f>NA()</f>
        <v>#N/A</v>
      </c>
      <c r="F50" s="176">
        <f>IF(ISNUMBER('実質公債費比率（分子）の構造'!L$53),'実質公債費比率（分子）の構造'!L$53,NA())</f>
        <v>394</v>
      </c>
      <c r="G50" s="176" t="e">
        <f>NA()</f>
        <v>#N/A</v>
      </c>
      <c r="H50" s="176" t="e">
        <f>NA()</f>
        <v>#N/A</v>
      </c>
      <c r="I50" s="176">
        <f>IF(ISNUMBER('実質公債費比率（分子）の構造'!M$53),'実質公債費比率（分子）の構造'!M$53,NA())</f>
        <v>353</v>
      </c>
      <c r="J50" s="176" t="e">
        <f>NA()</f>
        <v>#N/A</v>
      </c>
      <c r="K50" s="176" t="e">
        <f>NA()</f>
        <v>#N/A</v>
      </c>
      <c r="L50" s="176">
        <f>IF(ISNUMBER('実質公債費比率（分子）の構造'!N$53),'実質公債費比率（分子）の構造'!N$53,NA())</f>
        <v>322</v>
      </c>
      <c r="M50" s="176" t="e">
        <f>NA()</f>
        <v>#N/A</v>
      </c>
      <c r="N50" s="176" t="e">
        <f>NA()</f>
        <v>#N/A</v>
      </c>
      <c r="O50" s="176">
        <f>IF(ISNUMBER('実質公債費比率（分子）の構造'!O$53),'実質公債費比率（分子）の構造'!O$53,NA())</f>
        <v>378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12836</v>
      </c>
      <c r="E56" s="175"/>
      <c r="F56" s="175"/>
      <c r="G56" s="175">
        <f>'将来負担比率（分子）の構造'!J$52</f>
        <v>12745</v>
      </c>
      <c r="H56" s="175"/>
      <c r="I56" s="175"/>
      <c r="J56" s="175">
        <f>'将来負担比率（分子）の構造'!K$52</f>
        <v>12752</v>
      </c>
      <c r="K56" s="175"/>
      <c r="L56" s="175"/>
      <c r="M56" s="175">
        <f>'将来負担比率（分子）の構造'!L$52</f>
        <v>12517</v>
      </c>
      <c r="N56" s="175"/>
      <c r="O56" s="175"/>
      <c r="P56" s="175">
        <f>'将来負担比率（分子）の構造'!M$52</f>
        <v>11924</v>
      </c>
    </row>
    <row r="57" spans="1:16" x14ac:dyDescent="0.15">
      <c r="A57" s="175" t="s">
        <v>44</v>
      </c>
      <c r="B57" s="175"/>
      <c r="C57" s="175"/>
      <c r="D57" s="175">
        <f>'将来負担比率（分子）の構造'!I$51</f>
        <v>4632</v>
      </c>
      <c r="E57" s="175"/>
      <c r="F57" s="175"/>
      <c r="G57" s="175">
        <f>'将来負担比率（分子）の構造'!J$51</f>
        <v>4360</v>
      </c>
      <c r="H57" s="175"/>
      <c r="I57" s="175"/>
      <c r="J57" s="175">
        <f>'将来負担比率（分子）の構造'!K$51</f>
        <v>4381</v>
      </c>
      <c r="K57" s="175"/>
      <c r="L57" s="175"/>
      <c r="M57" s="175">
        <f>'将来負担比率（分子）の構造'!L$51</f>
        <v>4105</v>
      </c>
      <c r="N57" s="175"/>
      <c r="O57" s="175"/>
      <c r="P57" s="175">
        <f>'将来負担比率（分子）の構造'!M$51</f>
        <v>3778</v>
      </c>
    </row>
    <row r="58" spans="1:16" x14ac:dyDescent="0.15">
      <c r="A58" s="175" t="s">
        <v>43</v>
      </c>
      <c r="B58" s="175"/>
      <c r="C58" s="175"/>
      <c r="D58" s="175">
        <f>'将来負担比率（分子）の構造'!I$50</f>
        <v>3392</v>
      </c>
      <c r="E58" s="175"/>
      <c r="F58" s="175"/>
      <c r="G58" s="175">
        <f>'将来負担比率（分子）の構造'!J$50</f>
        <v>3337</v>
      </c>
      <c r="H58" s="175"/>
      <c r="I58" s="175"/>
      <c r="J58" s="175">
        <f>'将来負担比率（分子）の構造'!K$50</f>
        <v>2808</v>
      </c>
      <c r="K58" s="175"/>
      <c r="L58" s="175"/>
      <c r="M58" s="175">
        <f>'将来負担比率（分子）の構造'!L$50</f>
        <v>3936</v>
      </c>
      <c r="N58" s="175"/>
      <c r="O58" s="175"/>
      <c r="P58" s="175">
        <f>'将来負担比率（分子）の構造'!M$50</f>
        <v>4167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3268</v>
      </c>
      <c r="C62" s="175"/>
      <c r="D62" s="175"/>
      <c r="E62" s="175">
        <f>'将来負担比率（分子）の構造'!J$45</f>
        <v>3187</v>
      </c>
      <c r="F62" s="175"/>
      <c r="G62" s="175"/>
      <c r="H62" s="175">
        <f>'将来負担比率（分子）の構造'!K$45</f>
        <v>3182</v>
      </c>
      <c r="I62" s="175"/>
      <c r="J62" s="175"/>
      <c r="K62" s="175">
        <f>'将来負担比率（分子）の構造'!L$45</f>
        <v>3181</v>
      </c>
      <c r="L62" s="175"/>
      <c r="M62" s="175"/>
      <c r="N62" s="175">
        <f>'将来負担比率（分子）の構造'!M$45</f>
        <v>3127</v>
      </c>
      <c r="O62" s="175"/>
      <c r="P62" s="175"/>
    </row>
    <row r="63" spans="1:16" x14ac:dyDescent="0.15">
      <c r="A63" s="175" t="s">
        <v>36</v>
      </c>
      <c r="B63" s="175">
        <f>'将来負担比率（分子）の構造'!I$44</f>
        <v>1992</v>
      </c>
      <c r="C63" s="175"/>
      <c r="D63" s="175"/>
      <c r="E63" s="175">
        <f>'将来負担比率（分子）の構造'!J$44</f>
        <v>1827</v>
      </c>
      <c r="F63" s="175"/>
      <c r="G63" s="175"/>
      <c r="H63" s="175">
        <f>'将来負担比率（分子）の構造'!K$44</f>
        <v>1660</v>
      </c>
      <c r="I63" s="175"/>
      <c r="J63" s="175"/>
      <c r="K63" s="175">
        <f>'将来負担比率（分子）の構造'!L$44</f>
        <v>1481</v>
      </c>
      <c r="L63" s="175"/>
      <c r="M63" s="175"/>
      <c r="N63" s="175">
        <f>'将来負担比率（分子）の構造'!M$44</f>
        <v>1292</v>
      </c>
      <c r="O63" s="175"/>
      <c r="P63" s="175"/>
    </row>
    <row r="64" spans="1:16" x14ac:dyDescent="0.15">
      <c r="A64" s="175" t="s">
        <v>35</v>
      </c>
      <c r="B64" s="175">
        <f>'将来負担比率（分子）の構造'!I$43</f>
        <v>6193</v>
      </c>
      <c r="C64" s="175"/>
      <c r="D64" s="175"/>
      <c r="E64" s="175">
        <f>'将来負担比率（分子）の構造'!J$43</f>
        <v>5986</v>
      </c>
      <c r="F64" s="175"/>
      <c r="G64" s="175"/>
      <c r="H64" s="175">
        <f>'将来負担比率（分子）の構造'!K$43</f>
        <v>5929</v>
      </c>
      <c r="I64" s="175"/>
      <c r="J64" s="175"/>
      <c r="K64" s="175">
        <f>'将来負担比率（分子）の構造'!L$43</f>
        <v>5447</v>
      </c>
      <c r="L64" s="175"/>
      <c r="M64" s="175"/>
      <c r="N64" s="175">
        <f>'将来負担比率（分子）の構造'!M$43</f>
        <v>5161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11660</v>
      </c>
      <c r="C66" s="175"/>
      <c r="D66" s="175"/>
      <c r="E66" s="175">
        <f>'将来負担比率（分子）の構造'!J$41</f>
        <v>11657</v>
      </c>
      <c r="F66" s="175"/>
      <c r="G66" s="175"/>
      <c r="H66" s="175">
        <f>'将来負担比率（分子）の構造'!K$41</f>
        <v>11474</v>
      </c>
      <c r="I66" s="175"/>
      <c r="J66" s="175"/>
      <c r="K66" s="175">
        <f>'将来負担比率（分子）の構造'!L$41</f>
        <v>11404</v>
      </c>
      <c r="L66" s="175"/>
      <c r="M66" s="175"/>
      <c r="N66" s="175">
        <f>'将来負担比率（分子）の構造'!M$41</f>
        <v>10742</v>
      </c>
      <c r="O66" s="175"/>
      <c r="P66" s="175"/>
    </row>
    <row r="67" spans="1:16" x14ac:dyDescent="0.15">
      <c r="A67" s="175" t="s">
        <v>76</v>
      </c>
      <c r="B67" s="175" t="e">
        <f>NA()</f>
        <v>#N/A</v>
      </c>
      <c r="C67" s="175">
        <f>IF(ISNUMBER('将来負担比率（分子）の構造'!I$53), IF('将来負担比率（分子）の構造'!I$53 &lt; 0, 0, '将来負担比率（分子）の構造'!I$53), NA())</f>
        <v>2252</v>
      </c>
      <c r="D67" s="175" t="e">
        <f>NA()</f>
        <v>#N/A</v>
      </c>
      <c r="E67" s="175" t="e">
        <f>NA()</f>
        <v>#N/A</v>
      </c>
      <c r="F67" s="175">
        <f>IF(ISNUMBER('将来負担比率（分子）の構造'!J$53), IF('将来負担比率（分子）の構造'!J$53 &lt; 0, 0, '将来負担比率（分子）の構造'!J$53), NA())</f>
        <v>2215</v>
      </c>
      <c r="G67" s="175" t="e">
        <f>NA()</f>
        <v>#N/A</v>
      </c>
      <c r="H67" s="175" t="e">
        <f>NA()</f>
        <v>#N/A</v>
      </c>
      <c r="I67" s="175">
        <f>IF(ISNUMBER('将来負担比率（分子）の構造'!K$53), IF('将来負担比率（分子）の構造'!K$53 &lt; 0, 0, '将来負担比率（分子）の構造'!K$53), NA())</f>
        <v>2304</v>
      </c>
      <c r="J67" s="175" t="e">
        <f>NA()</f>
        <v>#N/A</v>
      </c>
      <c r="K67" s="175" t="e">
        <f>NA()</f>
        <v>#N/A</v>
      </c>
      <c r="L67" s="175">
        <f>IF(ISNUMBER('将来負担比率（分子）の構造'!L$53), IF('将来負担比率（分子）の構造'!L$53 &lt; 0, 0, '将来負担比率（分子）の構造'!L$53), NA())</f>
        <v>954</v>
      </c>
      <c r="M67" s="175" t="e">
        <f>NA()</f>
        <v>#N/A</v>
      </c>
      <c r="N67" s="175" t="e">
        <f>NA()</f>
        <v>#N/A</v>
      </c>
      <c r="O67" s="175">
        <f>IF(ISNUMBER('将来負担比率（分子）の構造'!M$53), IF('将来負担比率（分子）の構造'!M$53 &lt; 0, 0, '将来負担比率（分子）の構造'!M$53), NA())</f>
        <v>453</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807</v>
      </c>
      <c r="C72" s="179">
        <f>基金残高に係る経年分析!G55</f>
        <v>1258</v>
      </c>
      <c r="D72" s="179">
        <f>基金残高に係る経年分析!H55</f>
        <v>1509</v>
      </c>
    </row>
    <row r="73" spans="1:16" x14ac:dyDescent="0.15">
      <c r="A73" s="178" t="s">
        <v>79</v>
      </c>
      <c r="B73" s="179">
        <f>基金残高に係る経年分析!F56</f>
        <v>616</v>
      </c>
      <c r="C73" s="179">
        <f>基金残高に係る経年分析!G56</f>
        <v>716</v>
      </c>
      <c r="D73" s="179">
        <f>基金残高に係る経年分析!H56</f>
        <v>717</v>
      </c>
    </row>
    <row r="74" spans="1:16" x14ac:dyDescent="0.15">
      <c r="A74" s="178" t="s">
        <v>80</v>
      </c>
      <c r="B74" s="179">
        <f>基金残高に係る経年分析!F57</f>
        <v>681</v>
      </c>
      <c r="C74" s="179">
        <f>基金残高に係る経年分析!G57</f>
        <v>1219</v>
      </c>
      <c r="D74" s="179">
        <f>基金残高に係る経年分析!H57</f>
        <v>1074</v>
      </c>
    </row>
  </sheetData>
  <sheetProtection algorithmName="SHA-512" hashValue="sdcypLgd04y8Tz8soTSRrmuol8KWrp1JKU6TwIdrFPTSxdwUiY9VGNqqT4Psgbovm/RbWe+Lv8unU2cEzslFTA==" saltValue="p0n/n4+6KbGzR3O++Su6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7034435</v>
      </c>
      <c r="S5" s="613"/>
      <c r="T5" s="613"/>
      <c r="U5" s="613"/>
      <c r="V5" s="613"/>
      <c r="W5" s="613"/>
      <c r="X5" s="613"/>
      <c r="Y5" s="614"/>
      <c r="Z5" s="615">
        <v>37.6</v>
      </c>
      <c r="AA5" s="615"/>
      <c r="AB5" s="615"/>
      <c r="AC5" s="615"/>
      <c r="AD5" s="616">
        <v>6503806</v>
      </c>
      <c r="AE5" s="616"/>
      <c r="AF5" s="616"/>
      <c r="AG5" s="616"/>
      <c r="AH5" s="616"/>
      <c r="AI5" s="616"/>
      <c r="AJ5" s="616"/>
      <c r="AK5" s="616"/>
      <c r="AL5" s="617">
        <v>63.3</v>
      </c>
      <c r="AM5" s="618"/>
      <c r="AN5" s="618"/>
      <c r="AO5" s="619"/>
      <c r="AP5" s="609" t="s">
        <v>229</v>
      </c>
      <c r="AQ5" s="610"/>
      <c r="AR5" s="610"/>
      <c r="AS5" s="610"/>
      <c r="AT5" s="610"/>
      <c r="AU5" s="610"/>
      <c r="AV5" s="610"/>
      <c r="AW5" s="610"/>
      <c r="AX5" s="610"/>
      <c r="AY5" s="610"/>
      <c r="AZ5" s="610"/>
      <c r="BA5" s="610"/>
      <c r="BB5" s="610"/>
      <c r="BC5" s="610"/>
      <c r="BD5" s="610"/>
      <c r="BE5" s="610"/>
      <c r="BF5" s="611"/>
      <c r="BG5" s="623">
        <v>6503806</v>
      </c>
      <c r="BH5" s="624"/>
      <c r="BI5" s="624"/>
      <c r="BJ5" s="624"/>
      <c r="BK5" s="624"/>
      <c r="BL5" s="624"/>
      <c r="BM5" s="624"/>
      <c r="BN5" s="625"/>
      <c r="BO5" s="626">
        <v>92.5</v>
      </c>
      <c r="BP5" s="626"/>
      <c r="BQ5" s="626"/>
      <c r="BR5" s="626"/>
      <c r="BS5" s="627">
        <v>39105</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119484</v>
      </c>
      <c r="S6" s="624"/>
      <c r="T6" s="624"/>
      <c r="U6" s="624"/>
      <c r="V6" s="624"/>
      <c r="W6" s="624"/>
      <c r="X6" s="624"/>
      <c r="Y6" s="625"/>
      <c r="Z6" s="626">
        <v>0.6</v>
      </c>
      <c r="AA6" s="626"/>
      <c r="AB6" s="626"/>
      <c r="AC6" s="626"/>
      <c r="AD6" s="627">
        <v>119484</v>
      </c>
      <c r="AE6" s="627"/>
      <c r="AF6" s="627"/>
      <c r="AG6" s="627"/>
      <c r="AH6" s="627"/>
      <c r="AI6" s="627"/>
      <c r="AJ6" s="627"/>
      <c r="AK6" s="627"/>
      <c r="AL6" s="628">
        <v>1.2</v>
      </c>
      <c r="AM6" s="629"/>
      <c r="AN6" s="629"/>
      <c r="AO6" s="630"/>
      <c r="AP6" s="620" t="s">
        <v>234</v>
      </c>
      <c r="AQ6" s="621"/>
      <c r="AR6" s="621"/>
      <c r="AS6" s="621"/>
      <c r="AT6" s="621"/>
      <c r="AU6" s="621"/>
      <c r="AV6" s="621"/>
      <c r="AW6" s="621"/>
      <c r="AX6" s="621"/>
      <c r="AY6" s="621"/>
      <c r="AZ6" s="621"/>
      <c r="BA6" s="621"/>
      <c r="BB6" s="621"/>
      <c r="BC6" s="621"/>
      <c r="BD6" s="621"/>
      <c r="BE6" s="621"/>
      <c r="BF6" s="622"/>
      <c r="BG6" s="623">
        <v>6503806</v>
      </c>
      <c r="BH6" s="624"/>
      <c r="BI6" s="624"/>
      <c r="BJ6" s="624"/>
      <c r="BK6" s="624"/>
      <c r="BL6" s="624"/>
      <c r="BM6" s="624"/>
      <c r="BN6" s="625"/>
      <c r="BO6" s="626">
        <v>92.5</v>
      </c>
      <c r="BP6" s="626"/>
      <c r="BQ6" s="626"/>
      <c r="BR6" s="626"/>
      <c r="BS6" s="627">
        <v>39105</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180987</v>
      </c>
      <c r="CS6" s="624"/>
      <c r="CT6" s="624"/>
      <c r="CU6" s="624"/>
      <c r="CV6" s="624"/>
      <c r="CW6" s="624"/>
      <c r="CX6" s="624"/>
      <c r="CY6" s="625"/>
      <c r="CZ6" s="617">
        <v>1</v>
      </c>
      <c r="DA6" s="618"/>
      <c r="DB6" s="618"/>
      <c r="DC6" s="634"/>
      <c r="DD6" s="632" t="s">
        <v>138</v>
      </c>
      <c r="DE6" s="624"/>
      <c r="DF6" s="624"/>
      <c r="DG6" s="624"/>
      <c r="DH6" s="624"/>
      <c r="DI6" s="624"/>
      <c r="DJ6" s="624"/>
      <c r="DK6" s="624"/>
      <c r="DL6" s="624"/>
      <c r="DM6" s="624"/>
      <c r="DN6" s="624"/>
      <c r="DO6" s="624"/>
      <c r="DP6" s="625"/>
      <c r="DQ6" s="632">
        <v>180973</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3257</v>
      </c>
      <c r="S7" s="624"/>
      <c r="T7" s="624"/>
      <c r="U7" s="624"/>
      <c r="V7" s="624"/>
      <c r="W7" s="624"/>
      <c r="X7" s="624"/>
      <c r="Y7" s="625"/>
      <c r="Z7" s="626">
        <v>0</v>
      </c>
      <c r="AA7" s="626"/>
      <c r="AB7" s="626"/>
      <c r="AC7" s="626"/>
      <c r="AD7" s="627">
        <v>3257</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3247174</v>
      </c>
      <c r="BH7" s="624"/>
      <c r="BI7" s="624"/>
      <c r="BJ7" s="624"/>
      <c r="BK7" s="624"/>
      <c r="BL7" s="624"/>
      <c r="BM7" s="624"/>
      <c r="BN7" s="625"/>
      <c r="BO7" s="626">
        <v>46.2</v>
      </c>
      <c r="BP7" s="626"/>
      <c r="BQ7" s="626"/>
      <c r="BR7" s="626"/>
      <c r="BS7" s="627">
        <v>39105</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2502388</v>
      </c>
      <c r="CS7" s="624"/>
      <c r="CT7" s="624"/>
      <c r="CU7" s="624"/>
      <c r="CV7" s="624"/>
      <c r="CW7" s="624"/>
      <c r="CX7" s="624"/>
      <c r="CY7" s="625"/>
      <c r="CZ7" s="626">
        <v>14.1</v>
      </c>
      <c r="DA7" s="626"/>
      <c r="DB7" s="626"/>
      <c r="DC7" s="626"/>
      <c r="DD7" s="632">
        <v>20120</v>
      </c>
      <c r="DE7" s="624"/>
      <c r="DF7" s="624"/>
      <c r="DG7" s="624"/>
      <c r="DH7" s="624"/>
      <c r="DI7" s="624"/>
      <c r="DJ7" s="624"/>
      <c r="DK7" s="624"/>
      <c r="DL7" s="624"/>
      <c r="DM7" s="624"/>
      <c r="DN7" s="624"/>
      <c r="DO7" s="624"/>
      <c r="DP7" s="625"/>
      <c r="DQ7" s="632">
        <v>2267616</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57154</v>
      </c>
      <c r="S8" s="624"/>
      <c r="T8" s="624"/>
      <c r="U8" s="624"/>
      <c r="V8" s="624"/>
      <c r="W8" s="624"/>
      <c r="X8" s="624"/>
      <c r="Y8" s="625"/>
      <c r="Z8" s="626">
        <v>0.3</v>
      </c>
      <c r="AA8" s="626"/>
      <c r="AB8" s="626"/>
      <c r="AC8" s="626"/>
      <c r="AD8" s="627">
        <v>57154</v>
      </c>
      <c r="AE8" s="627"/>
      <c r="AF8" s="627"/>
      <c r="AG8" s="627"/>
      <c r="AH8" s="627"/>
      <c r="AI8" s="627"/>
      <c r="AJ8" s="627"/>
      <c r="AK8" s="627"/>
      <c r="AL8" s="628">
        <v>0.6</v>
      </c>
      <c r="AM8" s="629"/>
      <c r="AN8" s="629"/>
      <c r="AO8" s="630"/>
      <c r="AP8" s="620" t="s">
        <v>240</v>
      </c>
      <c r="AQ8" s="621"/>
      <c r="AR8" s="621"/>
      <c r="AS8" s="621"/>
      <c r="AT8" s="621"/>
      <c r="AU8" s="621"/>
      <c r="AV8" s="621"/>
      <c r="AW8" s="621"/>
      <c r="AX8" s="621"/>
      <c r="AY8" s="621"/>
      <c r="AZ8" s="621"/>
      <c r="BA8" s="621"/>
      <c r="BB8" s="621"/>
      <c r="BC8" s="621"/>
      <c r="BD8" s="621"/>
      <c r="BE8" s="621"/>
      <c r="BF8" s="622"/>
      <c r="BG8" s="623">
        <v>90165</v>
      </c>
      <c r="BH8" s="624"/>
      <c r="BI8" s="624"/>
      <c r="BJ8" s="624"/>
      <c r="BK8" s="624"/>
      <c r="BL8" s="624"/>
      <c r="BM8" s="624"/>
      <c r="BN8" s="625"/>
      <c r="BO8" s="626">
        <v>1.3</v>
      </c>
      <c r="BP8" s="626"/>
      <c r="BQ8" s="626"/>
      <c r="BR8" s="626"/>
      <c r="BS8" s="627" t="s">
        <v>180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7196114</v>
      </c>
      <c r="CS8" s="624"/>
      <c r="CT8" s="624"/>
      <c r="CU8" s="624"/>
      <c r="CV8" s="624"/>
      <c r="CW8" s="624"/>
      <c r="CX8" s="624"/>
      <c r="CY8" s="625"/>
      <c r="CZ8" s="626">
        <v>40.6</v>
      </c>
      <c r="DA8" s="626"/>
      <c r="DB8" s="626"/>
      <c r="DC8" s="626"/>
      <c r="DD8" s="632">
        <v>24955</v>
      </c>
      <c r="DE8" s="624"/>
      <c r="DF8" s="624"/>
      <c r="DG8" s="624"/>
      <c r="DH8" s="624"/>
      <c r="DI8" s="624"/>
      <c r="DJ8" s="624"/>
      <c r="DK8" s="624"/>
      <c r="DL8" s="624"/>
      <c r="DM8" s="624"/>
      <c r="DN8" s="624"/>
      <c r="DO8" s="624"/>
      <c r="DP8" s="625"/>
      <c r="DQ8" s="632">
        <v>3778830</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39310</v>
      </c>
      <c r="S9" s="624"/>
      <c r="T9" s="624"/>
      <c r="U9" s="624"/>
      <c r="V9" s="624"/>
      <c r="W9" s="624"/>
      <c r="X9" s="624"/>
      <c r="Y9" s="625"/>
      <c r="Z9" s="626">
        <v>0.2</v>
      </c>
      <c r="AA9" s="626"/>
      <c r="AB9" s="626"/>
      <c r="AC9" s="626"/>
      <c r="AD9" s="627">
        <v>39310</v>
      </c>
      <c r="AE9" s="627"/>
      <c r="AF9" s="627"/>
      <c r="AG9" s="627"/>
      <c r="AH9" s="627"/>
      <c r="AI9" s="627"/>
      <c r="AJ9" s="627"/>
      <c r="AK9" s="627"/>
      <c r="AL9" s="628">
        <v>0.4</v>
      </c>
      <c r="AM9" s="629"/>
      <c r="AN9" s="629"/>
      <c r="AO9" s="630"/>
      <c r="AP9" s="620" t="s">
        <v>243</v>
      </c>
      <c r="AQ9" s="621"/>
      <c r="AR9" s="621"/>
      <c r="AS9" s="621"/>
      <c r="AT9" s="621"/>
      <c r="AU9" s="621"/>
      <c r="AV9" s="621"/>
      <c r="AW9" s="621"/>
      <c r="AX9" s="621"/>
      <c r="AY9" s="621"/>
      <c r="AZ9" s="621"/>
      <c r="BA9" s="621"/>
      <c r="BB9" s="621"/>
      <c r="BC9" s="621"/>
      <c r="BD9" s="621"/>
      <c r="BE9" s="621"/>
      <c r="BF9" s="622"/>
      <c r="BG9" s="623">
        <v>2889015</v>
      </c>
      <c r="BH9" s="624"/>
      <c r="BI9" s="624"/>
      <c r="BJ9" s="624"/>
      <c r="BK9" s="624"/>
      <c r="BL9" s="624"/>
      <c r="BM9" s="624"/>
      <c r="BN9" s="625"/>
      <c r="BO9" s="626">
        <v>41.1</v>
      </c>
      <c r="BP9" s="626"/>
      <c r="BQ9" s="626"/>
      <c r="BR9" s="626"/>
      <c r="BS9" s="627" t="s">
        <v>180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1908631</v>
      </c>
      <c r="CS9" s="624"/>
      <c r="CT9" s="624"/>
      <c r="CU9" s="624"/>
      <c r="CV9" s="624"/>
      <c r="CW9" s="624"/>
      <c r="CX9" s="624"/>
      <c r="CY9" s="625"/>
      <c r="CZ9" s="626">
        <v>10.8</v>
      </c>
      <c r="DA9" s="626"/>
      <c r="DB9" s="626"/>
      <c r="DC9" s="626"/>
      <c r="DD9" s="632">
        <v>23118</v>
      </c>
      <c r="DE9" s="624"/>
      <c r="DF9" s="624"/>
      <c r="DG9" s="624"/>
      <c r="DH9" s="624"/>
      <c r="DI9" s="624"/>
      <c r="DJ9" s="624"/>
      <c r="DK9" s="624"/>
      <c r="DL9" s="624"/>
      <c r="DM9" s="624"/>
      <c r="DN9" s="624"/>
      <c r="DO9" s="624"/>
      <c r="DP9" s="625"/>
      <c r="DQ9" s="632">
        <v>1462618</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180</v>
      </c>
      <c r="AA10" s="626"/>
      <c r="AB10" s="626"/>
      <c r="AC10" s="626"/>
      <c r="AD10" s="627" t="s">
        <v>180</v>
      </c>
      <c r="AE10" s="627"/>
      <c r="AF10" s="627"/>
      <c r="AG10" s="627"/>
      <c r="AH10" s="627"/>
      <c r="AI10" s="627"/>
      <c r="AJ10" s="627"/>
      <c r="AK10" s="627"/>
      <c r="AL10" s="628" t="s">
        <v>180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108869</v>
      </c>
      <c r="BH10" s="624"/>
      <c r="BI10" s="624"/>
      <c r="BJ10" s="624"/>
      <c r="BK10" s="624"/>
      <c r="BL10" s="624"/>
      <c r="BM10" s="624"/>
      <c r="BN10" s="625"/>
      <c r="BO10" s="626">
        <v>1.5</v>
      </c>
      <c r="BP10" s="626"/>
      <c r="BQ10" s="626"/>
      <c r="BR10" s="626"/>
      <c r="BS10" s="627" t="s">
        <v>247</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789</v>
      </c>
      <c r="CS10" s="624"/>
      <c r="CT10" s="624"/>
      <c r="CU10" s="624"/>
      <c r="CV10" s="624"/>
      <c r="CW10" s="624"/>
      <c r="CX10" s="624"/>
      <c r="CY10" s="625"/>
      <c r="CZ10" s="626">
        <v>0</v>
      </c>
      <c r="DA10" s="626"/>
      <c r="DB10" s="626"/>
      <c r="DC10" s="626"/>
      <c r="DD10" s="632" t="s">
        <v>180</v>
      </c>
      <c r="DE10" s="624"/>
      <c r="DF10" s="624"/>
      <c r="DG10" s="624"/>
      <c r="DH10" s="624"/>
      <c r="DI10" s="624"/>
      <c r="DJ10" s="624"/>
      <c r="DK10" s="624"/>
      <c r="DL10" s="624"/>
      <c r="DM10" s="624"/>
      <c r="DN10" s="624"/>
      <c r="DO10" s="624"/>
      <c r="DP10" s="625"/>
      <c r="DQ10" s="632">
        <v>169</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1138390</v>
      </c>
      <c r="S11" s="624"/>
      <c r="T11" s="624"/>
      <c r="U11" s="624"/>
      <c r="V11" s="624"/>
      <c r="W11" s="624"/>
      <c r="X11" s="624"/>
      <c r="Y11" s="625"/>
      <c r="Z11" s="628">
        <v>6.1</v>
      </c>
      <c r="AA11" s="629"/>
      <c r="AB11" s="629"/>
      <c r="AC11" s="635"/>
      <c r="AD11" s="632">
        <v>1138390</v>
      </c>
      <c r="AE11" s="624"/>
      <c r="AF11" s="624"/>
      <c r="AG11" s="624"/>
      <c r="AH11" s="624"/>
      <c r="AI11" s="624"/>
      <c r="AJ11" s="624"/>
      <c r="AK11" s="625"/>
      <c r="AL11" s="628">
        <v>11.1</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159125</v>
      </c>
      <c r="BH11" s="624"/>
      <c r="BI11" s="624"/>
      <c r="BJ11" s="624"/>
      <c r="BK11" s="624"/>
      <c r="BL11" s="624"/>
      <c r="BM11" s="624"/>
      <c r="BN11" s="625"/>
      <c r="BO11" s="626">
        <v>2.2999999999999998</v>
      </c>
      <c r="BP11" s="626"/>
      <c r="BQ11" s="626"/>
      <c r="BR11" s="626"/>
      <c r="BS11" s="627">
        <v>39105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172161</v>
      </c>
      <c r="CS11" s="624"/>
      <c r="CT11" s="624"/>
      <c r="CU11" s="624"/>
      <c r="CV11" s="624"/>
      <c r="CW11" s="624"/>
      <c r="CX11" s="624"/>
      <c r="CY11" s="625"/>
      <c r="CZ11" s="626">
        <v>1</v>
      </c>
      <c r="DA11" s="626"/>
      <c r="DB11" s="626"/>
      <c r="DC11" s="626"/>
      <c r="DD11" s="632">
        <v>65771</v>
      </c>
      <c r="DE11" s="624"/>
      <c r="DF11" s="624"/>
      <c r="DG11" s="624"/>
      <c r="DH11" s="624"/>
      <c r="DI11" s="624"/>
      <c r="DJ11" s="624"/>
      <c r="DK11" s="624"/>
      <c r="DL11" s="624"/>
      <c r="DM11" s="624"/>
      <c r="DN11" s="624"/>
      <c r="DO11" s="624"/>
      <c r="DP11" s="625"/>
      <c r="DQ11" s="632">
        <v>127282</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180</v>
      </c>
      <c r="AA12" s="626"/>
      <c r="AB12" s="626"/>
      <c r="AC12" s="626"/>
      <c r="AD12" s="627" t="s">
        <v>247</v>
      </c>
      <c r="AE12" s="627"/>
      <c r="AF12" s="627"/>
      <c r="AG12" s="627"/>
      <c r="AH12" s="627"/>
      <c r="AI12" s="627"/>
      <c r="AJ12" s="627"/>
      <c r="AK12" s="627"/>
      <c r="AL12" s="628" t="s">
        <v>247</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2856854</v>
      </c>
      <c r="BH12" s="624"/>
      <c r="BI12" s="624"/>
      <c r="BJ12" s="624"/>
      <c r="BK12" s="624"/>
      <c r="BL12" s="624"/>
      <c r="BM12" s="624"/>
      <c r="BN12" s="625"/>
      <c r="BO12" s="626">
        <v>40.6</v>
      </c>
      <c r="BP12" s="626"/>
      <c r="BQ12" s="626"/>
      <c r="BR12" s="626"/>
      <c r="BS12" s="627" t="s">
        <v>180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439075</v>
      </c>
      <c r="CS12" s="624"/>
      <c r="CT12" s="624"/>
      <c r="CU12" s="624"/>
      <c r="CV12" s="624"/>
      <c r="CW12" s="624"/>
      <c r="CX12" s="624"/>
      <c r="CY12" s="625"/>
      <c r="CZ12" s="626">
        <v>2.5</v>
      </c>
      <c r="DA12" s="626"/>
      <c r="DB12" s="626"/>
      <c r="DC12" s="626"/>
      <c r="DD12" s="632">
        <v>38564</v>
      </c>
      <c r="DE12" s="624"/>
      <c r="DF12" s="624"/>
      <c r="DG12" s="624"/>
      <c r="DH12" s="624"/>
      <c r="DI12" s="624"/>
      <c r="DJ12" s="624"/>
      <c r="DK12" s="624"/>
      <c r="DL12" s="624"/>
      <c r="DM12" s="624"/>
      <c r="DN12" s="624"/>
      <c r="DO12" s="624"/>
      <c r="DP12" s="625"/>
      <c r="DQ12" s="632">
        <v>174390</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180</v>
      </c>
      <c r="S13" s="624"/>
      <c r="T13" s="624"/>
      <c r="U13" s="624"/>
      <c r="V13" s="624"/>
      <c r="W13" s="624"/>
      <c r="X13" s="624"/>
      <c r="Y13" s="625"/>
      <c r="Z13" s="626" t="s">
        <v>247</v>
      </c>
      <c r="AA13" s="626"/>
      <c r="AB13" s="626"/>
      <c r="AC13" s="626"/>
      <c r="AD13" s="627" t="s">
        <v>180</v>
      </c>
      <c r="AE13" s="627"/>
      <c r="AF13" s="627"/>
      <c r="AG13" s="627"/>
      <c r="AH13" s="627"/>
      <c r="AI13" s="627"/>
      <c r="AJ13" s="627"/>
      <c r="AK13" s="627"/>
      <c r="AL13" s="628" t="s">
        <v>180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2853625</v>
      </c>
      <c r="BH13" s="624"/>
      <c r="BI13" s="624"/>
      <c r="BJ13" s="624"/>
      <c r="BK13" s="624"/>
      <c r="BL13" s="624"/>
      <c r="BM13" s="624"/>
      <c r="BN13" s="625"/>
      <c r="BO13" s="626">
        <v>40.6</v>
      </c>
      <c r="BP13" s="626"/>
      <c r="BQ13" s="626"/>
      <c r="BR13" s="626"/>
      <c r="BS13" s="627" t="s">
        <v>180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1376861</v>
      </c>
      <c r="CS13" s="624"/>
      <c r="CT13" s="624"/>
      <c r="CU13" s="624"/>
      <c r="CV13" s="624"/>
      <c r="CW13" s="624"/>
      <c r="CX13" s="624"/>
      <c r="CY13" s="625"/>
      <c r="CZ13" s="626">
        <v>7.8</v>
      </c>
      <c r="DA13" s="626"/>
      <c r="DB13" s="626"/>
      <c r="DC13" s="626"/>
      <c r="DD13" s="632">
        <v>350692</v>
      </c>
      <c r="DE13" s="624"/>
      <c r="DF13" s="624"/>
      <c r="DG13" s="624"/>
      <c r="DH13" s="624"/>
      <c r="DI13" s="624"/>
      <c r="DJ13" s="624"/>
      <c r="DK13" s="624"/>
      <c r="DL13" s="624"/>
      <c r="DM13" s="624"/>
      <c r="DN13" s="624"/>
      <c r="DO13" s="624"/>
      <c r="DP13" s="625"/>
      <c r="DQ13" s="632">
        <v>1258369</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99876</v>
      </c>
      <c r="BH14" s="624"/>
      <c r="BI14" s="624"/>
      <c r="BJ14" s="624"/>
      <c r="BK14" s="624"/>
      <c r="BL14" s="624"/>
      <c r="BM14" s="624"/>
      <c r="BN14" s="625"/>
      <c r="BO14" s="626">
        <v>1.4</v>
      </c>
      <c r="BP14" s="626"/>
      <c r="BQ14" s="626"/>
      <c r="BR14" s="626"/>
      <c r="BS14" s="627" t="s">
        <v>180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516339</v>
      </c>
      <c r="CS14" s="624"/>
      <c r="CT14" s="624"/>
      <c r="CU14" s="624"/>
      <c r="CV14" s="624"/>
      <c r="CW14" s="624"/>
      <c r="CX14" s="624"/>
      <c r="CY14" s="625"/>
      <c r="CZ14" s="626">
        <v>2.9</v>
      </c>
      <c r="DA14" s="626"/>
      <c r="DB14" s="626"/>
      <c r="DC14" s="626"/>
      <c r="DD14" s="632">
        <v>2086</v>
      </c>
      <c r="DE14" s="624"/>
      <c r="DF14" s="624"/>
      <c r="DG14" s="624"/>
      <c r="DH14" s="624"/>
      <c r="DI14" s="624"/>
      <c r="DJ14" s="624"/>
      <c r="DK14" s="624"/>
      <c r="DL14" s="624"/>
      <c r="DM14" s="624"/>
      <c r="DN14" s="624"/>
      <c r="DO14" s="624"/>
      <c r="DP14" s="625"/>
      <c r="DQ14" s="632">
        <v>510238</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180</v>
      </c>
      <c r="S15" s="624"/>
      <c r="T15" s="624"/>
      <c r="U15" s="624"/>
      <c r="V15" s="624"/>
      <c r="W15" s="624"/>
      <c r="X15" s="624"/>
      <c r="Y15" s="625"/>
      <c r="Z15" s="626" t="s">
        <v>247</v>
      </c>
      <c r="AA15" s="626"/>
      <c r="AB15" s="626"/>
      <c r="AC15" s="626"/>
      <c r="AD15" s="627" t="s">
        <v>180</v>
      </c>
      <c r="AE15" s="627"/>
      <c r="AF15" s="627"/>
      <c r="AG15" s="627"/>
      <c r="AH15" s="627"/>
      <c r="AI15" s="627"/>
      <c r="AJ15" s="627"/>
      <c r="AK15" s="627"/>
      <c r="AL15" s="628" t="s">
        <v>247</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299902</v>
      </c>
      <c r="BH15" s="624"/>
      <c r="BI15" s="624"/>
      <c r="BJ15" s="624"/>
      <c r="BK15" s="624"/>
      <c r="BL15" s="624"/>
      <c r="BM15" s="624"/>
      <c r="BN15" s="625"/>
      <c r="BO15" s="626">
        <v>4.3</v>
      </c>
      <c r="BP15" s="626"/>
      <c r="BQ15" s="626"/>
      <c r="BR15" s="626"/>
      <c r="BS15" s="627" t="s">
        <v>180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2240257</v>
      </c>
      <c r="CS15" s="624"/>
      <c r="CT15" s="624"/>
      <c r="CU15" s="624"/>
      <c r="CV15" s="624"/>
      <c r="CW15" s="624"/>
      <c r="CX15" s="624"/>
      <c r="CY15" s="625"/>
      <c r="CZ15" s="626">
        <v>12.7</v>
      </c>
      <c r="DA15" s="626"/>
      <c r="DB15" s="626"/>
      <c r="DC15" s="626"/>
      <c r="DD15" s="632">
        <v>624489</v>
      </c>
      <c r="DE15" s="624"/>
      <c r="DF15" s="624"/>
      <c r="DG15" s="624"/>
      <c r="DH15" s="624"/>
      <c r="DI15" s="624"/>
      <c r="DJ15" s="624"/>
      <c r="DK15" s="624"/>
      <c r="DL15" s="624"/>
      <c r="DM15" s="624"/>
      <c r="DN15" s="624"/>
      <c r="DO15" s="624"/>
      <c r="DP15" s="625"/>
      <c r="DQ15" s="632">
        <v>1414582</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27041</v>
      </c>
      <c r="S16" s="624"/>
      <c r="T16" s="624"/>
      <c r="U16" s="624"/>
      <c r="V16" s="624"/>
      <c r="W16" s="624"/>
      <c r="X16" s="624"/>
      <c r="Y16" s="625"/>
      <c r="Z16" s="626">
        <v>0.1</v>
      </c>
      <c r="AA16" s="626"/>
      <c r="AB16" s="626"/>
      <c r="AC16" s="626"/>
      <c r="AD16" s="627">
        <v>27041</v>
      </c>
      <c r="AE16" s="627"/>
      <c r="AF16" s="627"/>
      <c r="AG16" s="627"/>
      <c r="AH16" s="627"/>
      <c r="AI16" s="627"/>
      <c r="AJ16" s="627"/>
      <c r="AK16" s="627"/>
      <c r="AL16" s="628">
        <v>0.3</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180</v>
      </c>
      <c r="BH16" s="624"/>
      <c r="BI16" s="624"/>
      <c r="BJ16" s="624"/>
      <c r="BK16" s="624"/>
      <c r="BL16" s="624"/>
      <c r="BM16" s="624"/>
      <c r="BN16" s="625"/>
      <c r="BO16" s="626" t="s">
        <v>180</v>
      </c>
      <c r="BP16" s="626"/>
      <c r="BQ16" s="626"/>
      <c r="BR16" s="626"/>
      <c r="BS16" s="627" t="s">
        <v>180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180</v>
      </c>
      <c r="CS16" s="624"/>
      <c r="CT16" s="624"/>
      <c r="CU16" s="624"/>
      <c r="CV16" s="624"/>
      <c r="CW16" s="624"/>
      <c r="CX16" s="624"/>
      <c r="CY16" s="625"/>
      <c r="CZ16" s="626" t="s">
        <v>180</v>
      </c>
      <c r="DA16" s="626"/>
      <c r="DB16" s="626"/>
      <c r="DC16" s="626"/>
      <c r="DD16" s="632" t="s">
        <v>180</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98969</v>
      </c>
      <c r="S17" s="624"/>
      <c r="T17" s="624"/>
      <c r="U17" s="624"/>
      <c r="V17" s="624"/>
      <c r="W17" s="624"/>
      <c r="X17" s="624"/>
      <c r="Y17" s="625"/>
      <c r="Z17" s="626">
        <v>0.5</v>
      </c>
      <c r="AA17" s="626"/>
      <c r="AB17" s="626"/>
      <c r="AC17" s="626"/>
      <c r="AD17" s="627">
        <v>98969</v>
      </c>
      <c r="AE17" s="627"/>
      <c r="AF17" s="627"/>
      <c r="AG17" s="627"/>
      <c r="AH17" s="627"/>
      <c r="AI17" s="627"/>
      <c r="AJ17" s="627"/>
      <c r="AK17" s="627"/>
      <c r="AL17" s="628">
        <v>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180</v>
      </c>
      <c r="BP17" s="626"/>
      <c r="BQ17" s="626"/>
      <c r="BR17" s="626"/>
      <c r="BS17" s="627" t="s">
        <v>180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1171244</v>
      </c>
      <c r="CS17" s="624"/>
      <c r="CT17" s="624"/>
      <c r="CU17" s="624"/>
      <c r="CV17" s="624"/>
      <c r="CW17" s="624"/>
      <c r="CX17" s="624"/>
      <c r="CY17" s="625"/>
      <c r="CZ17" s="626">
        <v>6.6</v>
      </c>
      <c r="DA17" s="626"/>
      <c r="DB17" s="626"/>
      <c r="DC17" s="626"/>
      <c r="DD17" s="632" t="s">
        <v>247</v>
      </c>
      <c r="DE17" s="624"/>
      <c r="DF17" s="624"/>
      <c r="DG17" s="624"/>
      <c r="DH17" s="624"/>
      <c r="DI17" s="624"/>
      <c r="DJ17" s="624"/>
      <c r="DK17" s="624"/>
      <c r="DL17" s="624"/>
      <c r="DM17" s="624"/>
      <c r="DN17" s="624"/>
      <c r="DO17" s="624"/>
      <c r="DP17" s="625"/>
      <c r="DQ17" s="632">
        <v>1171244</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61900</v>
      </c>
      <c r="S18" s="624"/>
      <c r="T18" s="624"/>
      <c r="U18" s="624"/>
      <c r="V18" s="624"/>
      <c r="W18" s="624"/>
      <c r="X18" s="624"/>
      <c r="Y18" s="625"/>
      <c r="Z18" s="626">
        <v>0.3</v>
      </c>
      <c r="AA18" s="626"/>
      <c r="AB18" s="626"/>
      <c r="AC18" s="626"/>
      <c r="AD18" s="627">
        <v>61900</v>
      </c>
      <c r="AE18" s="627"/>
      <c r="AF18" s="627"/>
      <c r="AG18" s="627"/>
      <c r="AH18" s="627"/>
      <c r="AI18" s="627"/>
      <c r="AJ18" s="627"/>
      <c r="AK18" s="627"/>
      <c r="AL18" s="628">
        <v>0.6</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180</v>
      </c>
      <c r="BP18" s="626"/>
      <c r="BQ18" s="626"/>
      <c r="BR18" s="626"/>
      <c r="BS18" s="627" t="s">
        <v>180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180</v>
      </c>
      <c r="CS18" s="624"/>
      <c r="CT18" s="624"/>
      <c r="CU18" s="624"/>
      <c r="CV18" s="624"/>
      <c r="CW18" s="624"/>
      <c r="CX18" s="624"/>
      <c r="CY18" s="625"/>
      <c r="CZ18" s="626" t="s">
        <v>180</v>
      </c>
      <c r="DA18" s="626"/>
      <c r="DB18" s="626"/>
      <c r="DC18" s="626"/>
      <c r="DD18" s="632" t="s">
        <v>180</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61147</v>
      </c>
      <c r="S19" s="624"/>
      <c r="T19" s="624"/>
      <c r="U19" s="624"/>
      <c r="V19" s="624"/>
      <c r="W19" s="624"/>
      <c r="X19" s="624"/>
      <c r="Y19" s="625"/>
      <c r="Z19" s="626">
        <v>0.3</v>
      </c>
      <c r="AA19" s="626"/>
      <c r="AB19" s="626"/>
      <c r="AC19" s="626"/>
      <c r="AD19" s="627">
        <v>61147</v>
      </c>
      <c r="AE19" s="627"/>
      <c r="AF19" s="627"/>
      <c r="AG19" s="627"/>
      <c r="AH19" s="627"/>
      <c r="AI19" s="627"/>
      <c r="AJ19" s="627"/>
      <c r="AK19" s="627"/>
      <c r="AL19" s="628">
        <v>0.6</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530629</v>
      </c>
      <c r="BH19" s="624"/>
      <c r="BI19" s="624"/>
      <c r="BJ19" s="624"/>
      <c r="BK19" s="624"/>
      <c r="BL19" s="624"/>
      <c r="BM19" s="624"/>
      <c r="BN19" s="625"/>
      <c r="BO19" s="626">
        <v>7.5</v>
      </c>
      <c r="BP19" s="626"/>
      <c r="BQ19" s="626"/>
      <c r="BR19" s="626"/>
      <c r="BS19" s="627" t="s">
        <v>180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180</v>
      </c>
      <c r="DA19" s="626"/>
      <c r="DB19" s="626"/>
      <c r="DC19" s="626"/>
      <c r="DD19" s="632" t="s">
        <v>180</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753</v>
      </c>
      <c r="S20" s="624"/>
      <c r="T20" s="624"/>
      <c r="U20" s="624"/>
      <c r="V20" s="624"/>
      <c r="W20" s="624"/>
      <c r="X20" s="624"/>
      <c r="Y20" s="625"/>
      <c r="Z20" s="626">
        <v>0</v>
      </c>
      <c r="AA20" s="626"/>
      <c r="AB20" s="626"/>
      <c r="AC20" s="626"/>
      <c r="AD20" s="627">
        <v>753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530629</v>
      </c>
      <c r="BH20" s="624"/>
      <c r="BI20" s="624"/>
      <c r="BJ20" s="624"/>
      <c r="BK20" s="624"/>
      <c r="BL20" s="624"/>
      <c r="BM20" s="624"/>
      <c r="BN20" s="625"/>
      <c r="BO20" s="626">
        <v>7.5</v>
      </c>
      <c r="BP20" s="626"/>
      <c r="BQ20" s="626"/>
      <c r="BR20" s="626"/>
      <c r="BS20" s="627" t="s">
        <v>180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17704846</v>
      </c>
      <c r="CS20" s="624"/>
      <c r="CT20" s="624"/>
      <c r="CU20" s="624"/>
      <c r="CV20" s="624"/>
      <c r="CW20" s="624"/>
      <c r="CX20" s="624"/>
      <c r="CY20" s="625"/>
      <c r="CZ20" s="626">
        <v>100</v>
      </c>
      <c r="DA20" s="626"/>
      <c r="DB20" s="626"/>
      <c r="DC20" s="626"/>
      <c r="DD20" s="632">
        <v>1149795</v>
      </c>
      <c r="DE20" s="624"/>
      <c r="DF20" s="624"/>
      <c r="DG20" s="624"/>
      <c r="DH20" s="624"/>
      <c r="DI20" s="624"/>
      <c r="DJ20" s="624"/>
      <c r="DK20" s="624"/>
      <c r="DL20" s="624"/>
      <c r="DM20" s="624"/>
      <c r="DN20" s="624"/>
      <c r="DO20" s="624"/>
      <c r="DP20" s="625"/>
      <c r="DQ20" s="632">
        <v>12346311</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2330602</v>
      </c>
      <c r="S21" s="624"/>
      <c r="T21" s="624"/>
      <c r="U21" s="624"/>
      <c r="V21" s="624"/>
      <c r="W21" s="624"/>
      <c r="X21" s="624"/>
      <c r="Y21" s="625"/>
      <c r="Z21" s="626">
        <v>12.5</v>
      </c>
      <c r="AA21" s="626"/>
      <c r="AB21" s="626"/>
      <c r="AC21" s="626"/>
      <c r="AD21" s="627">
        <v>2150836</v>
      </c>
      <c r="AE21" s="627"/>
      <c r="AF21" s="627"/>
      <c r="AG21" s="627"/>
      <c r="AH21" s="627"/>
      <c r="AI21" s="627"/>
      <c r="AJ21" s="627"/>
      <c r="AK21" s="627"/>
      <c r="AL21" s="628">
        <v>20.9</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247</v>
      </c>
      <c r="BH21" s="624"/>
      <c r="BI21" s="624"/>
      <c r="BJ21" s="624"/>
      <c r="BK21" s="624"/>
      <c r="BL21" s="624"/>
      <c r="BM21" s="624"/>
      <c r="BN21" s="625"/>
      <c r="BO21" s="626" t="s">
        <v>180</v>
      </c>
      <c r="BP21" s="626"/>
      <c r="BQ21" s="626"/>
      <c r="BR21" s="626"/>
      <c r="BS21" s="627" t="s">
        <v>180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2150836</v>
      </c>
      <c r="S22" s="624"/>
      <c r="T22" s="624"/>
      <c r="U22" s="624"/>
      <c r="V22" s="624"/>
      <c r="W22" s="624"/>
      <c r="X22" s="624"/>
      <c r="Y22" s="625"/>
      <c r="Z22" s="626">
        <v>11.5</v>
      </c>
      <c r="AA22" s="626"/>
      <c r="AB22" s="626"/>
      <c r="AC22" s="626"/>
      <c r="AD22" s="627">
        <v>2150836</v>
      </c>
      <c r="AE22" s="627"/>
      <c r="AF22" s="627"/>
      <c r="AG22" s="627"/>
      <c r="AH22" s="627"/>
      <c r="AI22" s="627"/>
      <c r="AJ22" s="627"/>
      <c r="AK22" s="627"/>
      <c r="AL22" s="628">
        <v>20.9</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180</v>
      </c>
      <c r="BH22" s="624"/>
      <c r="BI22" s="624"/>
      <c r="BJ22" s="624"/>
      <c r="BK22" s="624"/>
      <c r="BL22" s="624"/>
      <c r="BM22" s="624"/>
      <c r="BN22" s="625"/>
      <c r="BO22" s="626" t="s">
        <v>180</v>
      </c>
      <c r="BP22" s="626"/>
      <c r="BQ22" s="626"/>
      <c r="BR22" s="626"/>
      <c r="BS22" s="627" t="s">
        <v>180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179766</v>
      </c>
      <c r="S23" s="624"/>
      <c r="T23" s="624"/>
      <c r="U23" s="624"/>
      <c r="V23" s="624"/>
      <c r="W23" s="624"/>
      <c r="X23" s="624"/>
      <c r="Y23" s="625"/>
      <c r="Z23" s="626">
        <v>1</v>
      </c>
      <c r="AA23" s="626"/>
      <c r="AB23" s="626"/>
      <c r="AC23" s="626"/>
      <c r="AD23" s="627" t="s">
        <v>180</v>
      </c>
      <c r="AE23" s="627"/>
      <c r="AF23" s="627"/>
      <c r="AG23" s="627"/>
      <c r="AH23" s="627"/>
      <c r="AI23" s="627"/>
      <c r="AJ23" s="627"/>
      <c r="AK23" s="627"/>
      <c r="AL23" s="628" t="s">
        <v>180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530629</v>
      </c>
      <c r="BH23" s="624"/>
      <c r="BI23" s="624"/>
      <c r="BJ23" s="624"/>
      <c r="BK23" s="624"/>
      <c r="BL23" s="624"/>
      <c r="BM23" s="624"/>
      <c r="BN23" s="625"/>
      <c r="BO23" s="626">
        <v>7.5</v>
      </c>
      <c r="BP23" s="626"/>
      <c r="BQ23" s="626"/>
      <c r="BR23" s="626"/>
      <c r="BS23" s="627" t="s">
        <v>247</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247</v>
      </c>
      <c r="S24" s="624"/>
      <c r="T24" s="624"/>
      <c r="U24" s="624"/>
      <c r="V24" s="624"/>
      <c r="W24" s="624"/>
      <c r="X24" s="624"/>
      <c r="Y24" s="625"/>
      <c r="Z24" s="626" t="s">
        <v>180</v>
      </c>
      <c r="AA24" s="626"/>
      <c r="AB24" s="626"/>
      <c r="AC24" s="626"/>
      <c r="AD24" s="627" t="s">
        <v>180</v>
      </c>
      <c r="AE24" s="627"/>
      <c r="AF24" s="627"/>
      <c r="AG24" s="627"/>
      <c r="AH24" s="627"/>
      <c r="AI24" s="627"/>
      <c r="AJ24" s="627"/>
      <c r="AK24" s="627"/>
      <c r="AL24" s="628" t="s">
        <v>180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180</v>
      </c>
      <c r="BP24" s="626"/>
      <c r="BQ24" s="626"/>
      <c r="BR24" s="626"/>
      <c r="BS24" s="627" t="s">
        <v>180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8760653</v>
      </c>
      <c r="CS24" s="613"/>
      <c r="CT24" s="613"/>
      <c r="CU24" s="613"/>
      <c r="CV24" s="613"/>
      <c r="CW24" s="613"/>
      <c r="CX24" s="613"/>
      <c r="CY24" s="614"/>
      <c r="CZ24" s="617">
        <v>49.5</v>
      </c>
      <c r="DA24" s="618"/>
      <c r="DB24" s="618"/>
      <c r="DC24" s="634"/>
      <c r="DD24" s="658">
        <v>5414200</v>
      </c>
      <c r="DE24" s="613"/>
      <c r="DF24" s="613"/>
      <c r="DG24" s="613"/>
      <c r="DH24" s="613"/>
      <c r="DI24" s="613"/>
      <c r="DJ24" s="613"/>
      <c r="DK24" s="614"/>
      <c r="DL24" s="658">
        <v>5274518</v>
      </c>
      <c r="DM24" s="613"/>
      <c r="DN24" s="613"/>
      <c r="DO24" s="613"/>
      <c r="DP24" s="613"/>
      <c r="DQ24" s="613"/>
      <c r="DR24" s="613"/>
      <c r="DS24" s="613"/>
      <c r="DT24" s="613"/>
      <c r="DU24" s="613"/>
      <c r="DV24" s="614"/>
      <c r="DW24" s="617">
        <v>50.1</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10910544</v>
      </c>
      <c r="S25" s="624"/>
      <c r="T25" s="624"/>
      <c r="U25" s="624"/>
      <c r="V25" s="624"/>
      <c r="W25" s="624"/>
      <c r="X25" s="624"/>
      <c r="Y25" s="625"/>
      <c r="Z25" s="626">
        <v>58.3</v>
      </c>
      <c r="AA25" s="626"/>
      <c r="AB25" s="626"/>
      <c r="AC25" s="626"/>
      <c r="AD25" s="627">
        <v>10200149</v>
      </c>
      <c r="AE25" s="627"/>
      <c r="AF25" s="627"/>
      <c r="AG25" s="627"/>
      <c r="AH25" s="627"/>
      <c r="AI25" s="627"/>
      <c r="AJ25" s="627"/>
      <c r="AK25" s="627"/>
      <c r="AL25" s="628">
        <v>99.3</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247</v>
      </c>
      <c r="BH25" s="624"/>
      <c r="BI25" s="624"/>
      <c r="BJ25" s="624"/>
      <c r="BK25" s="624"/>
      <c r="BL25" s="624"/>
      <c r="BM25" s="624"/>
      <c r="BN25" s="625"/>
      <c r="BO25" s="626" t="s">
        <v>180</v>
      </c>
      <c r="BP25" s="626"/>
      <c r="BQ25" s="626"/>
      <c r="BR25" s="626"/>
      <c r="BS25" s="627" t="s">
        <v>247</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3448968</v>
      </c>
      <c r="CS25" s="655"/>
      <c r="CT25" s="655"/>
      <c r="CU25" s="655"/>
      <c r="CV25" s="655"/>
      <c r="CW25" s="655"/>
      <c r="CX25" s="655"/>
      <c r="CY25" s="656"/>
      <c r="CZ25" s="628">
        <v>19.5</v>
      </c>
      <c r="DA25" s="653"/>
      <c r="DB25" s="653"/>
      <c r="DC25" s="657"/>
      <c r="DD25" s="632">
        <v>2972400</v>
      </c>
      <c r="DE25" s="655"/>
      <c r="DF25" s="655"/>
      <c r="DG25" s="655"/>
      <c r="DH25" s="655"/>
      <c r="DI25" s="655"/>
      <c r="DJ25" s="655"/>
      <c r="DK25" s="656"/>
      <c r="DL25" s="632">
        <v>2960376</v>
      </c>
      <c r="DM25" s="655"/>
      <c r="DN25" s="655"/>
      <c r="DO25" s="655"/>
      <c r="DP25" s="655"/>
      <c r="DQ25" s="655"/>
      <c r="DR25" s="655"/>
      <c r="DS25" s="655"/>
      <c r="DT25" s="655"/>
      <c r="DU25" s="655"/>
      <c r="DV25" s="656"/>
      <c r="DW25" s="628">
        <v>28.1</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6434</v>
      </c>
      <c r="S26" s="624"/>
      <c r="T26" s="624"/>
      <c r="U26" s="624"/>
      <c r="V26" s="624"/>
      <c r="W26" s="624"/>
      <c r="X26" s="624"/>
      <c r="Y26" s="625"/>
      <c r="Z26" s="626">
        <v>0</v>
      </c>
      <c r="AA26" s="626"/>
      <c r="AB26" s="626"/>
      <c r="AC26" s="626"/>
      <c r="AD26" s="627">
        <v>6434</v>
      </c>
      <c r="AE26" s="627"/>
      <c r="AF26" s="627"/>
      <c r="AG26" s="627"/>
      <c r="AH26" s="627"/>
      <c r="AI26" s="627"/>
      <c r="AJ26" s="627"/>
      <c r="AK26" s="627"/>
      <c r="AL26" s="628">
        <v>0.1</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180</v>
      </c>
      <c r="BH26" s="624"/>
      <c r="BI26" s="624"/>
      <c r="BJ26" s="624"/>
      <c r="BK26" s="624"/>
      <c r="BL26" s="624"/>
      <c r="BM26" s="624"/>
      <c r="BN26" s="625"/>
      <c r="BO26" s="626" t="s">
        <v>180</v>
      </c>
      <c r="BP26" s="626"/>
      <c r="BQ26" s="626"/>
      <c r="BR26" s="626"/>
      <c r="BS26" s="627" t="s">
        <v>180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2092201</v>
      </c>
      <c r="CS26" s="624"/>
      <c r="CT26" s="624"/>
      <c r="CU26" s="624"/>
      <c r="CV26" s="624"/>
      <c r="CW26" s="624"/>
      <c r="CX26" s="624"/>
      <c r="CY26" s="625"/>
      <c r="CZ26" s="628">
        <v>11.8</v>
      </c>
      <c r="DA26" s="653"/>
      <c r="DB26" s="653"/>
      <c r="DC26" s="657"/>
      <c r="DD26" s="632">
        <v>1736338</v>
      </c>
      <c r="DE26" s="624"/>
      <c r="DF26" s="624"/>
      <c r="DG26" s="624"/>
      <c r="DH26" s="624"/>
      <c r="DI26" s="624"/>
      <c r="DJ26" s="624"/>
      <c r="DK26" s="625"/>
      <c r="DL26" s="632" t="s">
        <v>180</v>
      </c>
      <c r="DM26" s="624"/>
      <c r="DN26" s="624"/>
      <c r="DO26" s="624"/>
      <c r="DP26" s="624"/>
      <c r="DQ26" s="624"/>
      <c r="DR26" s="624"/>
      <c r="DS26" s="624"/>
      <c r="DT26" s="624"/>
      <c r="DU26" s="624"/>
      <c r="DV26" s="625"/>
      <c r="DW26" s="628" t="s">
        <v>180</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65883</v>
      </c>
      <c r="S27" s="624"/>
      <c r="T27" s="624"/>
      <c r="U27" s="624"/>
      <c r="V27" s="624"/>
      <c r="W27" s="624"/>
      <c r="X27" s="624"/>
      <c r="Y27" s="625"/>
      <c r="Z27" s="626">
        <v>0.4</v>
      </c>
      <c r="AA27" s="626"/>
      <c r="AB27" s="626"/>
      <c r="AC27" s="626"/>
      <c r="AD27" s="627" t="s">
        <v>180</v>
      </c>
      <c r="AE27" s="627"/>
      <c r="AF27" s="627"/>
      <c r="AG27" s="627"/>
      <c r="AH27" s="627"/>
      <c r="AI27" s="627"/>
      <c r="AJ27" s="627"/>
      <c r="AK27" s="627"/>
      <c r="AL27" s="628" t="s">
        <v>180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7034435</v>
      </c>
      <c r="BH27" s="624"/>
      <c r="BI27" s="624"/>
      <c r="BJ27" s="624"/>
      <c r="BK27" s="624"/>
      <c r="BL27" s="624"/>
      <c r="BM27" s="624"/>
      <c r="BN27" s="625"/>
      <c r="BO27" s="626">
        <v>100</v>
      </c>
      <c r="BP27" s="626"/>
      <c r="BQ27" s="626"/>
      <c r="BR27" s="626"/>
      <c r="BS27" s="627">
        <v>39105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4140441</v>
      </c>
      <c r="CS27" s="655"/>
      <c r="CT27" s="655"/>
      <c r="CU27" s="655"/>
      <c r="CV27" s="655"/>
      <c r="CW27" s="655"/>
      <c r="CX27" s="655"/>
      <c r="CY27" s="656"/>
      <c r="CZ27" s="628">
        <v>23.4</v>
      </c>
      <c r="DA27" s="653"/>
      <c r="DB27" s="653"/>
      <c r="DC27" s="657"/>
      <c r="DD27" s="632">
        <v>1270556</v>
      </c>
      <c r="DE27" s="655"/>
      <c r="DF27" s="655"/>
      <c r="DG27" s="655"/>
      <c r="DH27" s="655"/>
      <c r="DI27" s="655"/>
      <c r="DJ27" s="655"/>
      <c r="DK27" s="656"/>
      <c r="DL27" s="632">
        <v>1142898</v>
      </c>
      <c r="DM27" s="655"/>
      <c r="DN27" s="655"/>
      <c r="DO27" s="655"/>
      <c r="DP27" s="655"/>
      <c r="DQ27" s="655"/>
      <c r="DR27" s="655"/>
      <c r="DS27" s="655"/>
      <c r="DT27" s="655"/>
      <c r="DU27" s="655"/>
      <c r="DV27" s="656"/>
      <c r="DW27" s="628">
        <v>10.9</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148710</v>
      </c>
      <c r="S28" s="624"/>
      <c r="T28" s="624"/>
      <c r="U28" s="624"/>
      <c r="V28" s="624"/>
      <c r="W28" s="624"/>
      <c r="X28" s="624"/>
      <c r="Y28" s="625"/>
      <c r="Z28" s="626">
        <v>0.8</v>
      </c>
      <c r="AA28" s="626"/>
      <c r="AB28" s="626"/>
      <c r="AC28" s="626"/>
      <c r="AD28" s="627">
        <v>28689</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1171244</v>
      </c>
      <c r="CS28" s="624"/>
      <c r="CT28" s="624"/>
      <c r="CU28" s="624"/>
      <c r="CV28" s="624"/>
      <c r="CW28" s="624"/>
      <c r="CX28" s="624"/>
      <c r="CY28" s="625"/>
      <c r="CZ28" s="628">
        <v>6.6</v>
      </c>
      <c r="DA28" s="653"/>
      <c r="DB28" s="653"/>
      <c r="DC28" s="657"/>
      <c r="DD28" s="632">
        <v>1171244</v>
      </c>
      <c r="DE28" s="624"/>
      <c r="DF28" s="624"/>
      <c r="DG28" s="624"/>
      <c r="DH28" s="624"/>
      <c r="DI28" s="624"/>
      <c r="DJ28" s="624"/>
      <c r="DK28" s="625"/>
      <c r="DL28" s="632">
        <v>1171244</v>
      </c>
      <c r="DM28" s="624"/>
      <c r="DN28" s="624"/>
      <c r="DO28" s="624"/>
      <c r="DP28" s="624"/>
      <c r="DQ28" s="624"/>
      <c r="DR28" s="624"/>
      <c r="DS28" s="624"/>
      <c r="DT28" s="624"/>
      <c r="DU28" s="624"/>
      <c r="DV28" s="625"/>
      <c r="DW28" s="628">
        <v>11.1</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42926</v>
      </c>
      <c r="S29" s="624"/>
      <c r="T29" s="624"/>
      <c r="U29" s="624"/>
      <c r="V29" s="624"/>
      <c r="W29" s="624"/>
      <c r="X29" s="624"/>
      <c r="Y29" s="625"/>
      <c r="Z29" s="626">
        <v>0.2</v>
      </c>
      <c r="AA29" s="626"/>
      <c r="AB29" s="626"/>
      <c r="AC29" s="626"/>
      <c r="AD29" s="627" t="s">
        <v>180</v>
      </c>
      <c r="AE29" s="627"/>
      <c r="AF29" s="627"/>
      <c r="AG29" s="627"/>
      <c r="AH29" s="627"/>
      <c r="AI29" s="627"/>
      <c r="AJ29" s="627"/>
      <c r="AK29" s="627"/>
      <c r="AL29" s="628" t="s">
        <v>180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71</v>
      </c>
      <c r="CG29" s="621"/>
      <c r="CH29" s="621"/>
      <c r="CI29" s="621"/>
      <c r="CJ29" s="621"/>
      <c r="CK29" s="621"/>
      <c r="CL29" s="621"/>
      <c r="CM29" s="621"/>
      <c r="CN29" s="621"/>
      <c r="CO29" s="621"/>
      <c r="CP29" s="621"/>
      <c r="CQ29" s="622"/>
      <c r="CR29" s="623">
        <v>1171244</v>
      </c>
      <c r="CS29" s="655"/>
      <c r="CT29" s="655"/>
      <c r="CU29" s="655"/>
      <c r="CV29" s="655"/>
      <c r="CW29" s="655"/>
      <c r="CX29" s="655"/>
      <c r="CY29" s="656"/>
      <c r="CZ29" s="628">
        <v>6.6</v>
      </c>
      <c r="DA29" s="653"/>
      <c r="DB29" s="653"/>
      <c r="DC29" s="657"/>
      <c r="DD29" s="632">
        <v>1171244</v>
      </c>
      <c r="DE29" s="655"/>
      <c r="DF29" s="655"/>
      <c r="DG29" s="655"/>
      <c r="DH29" s="655"/>
      <c r="DI29" s="655"/>
      <c r="DJ29" s="655"/>
      <c r="DK29" s="656"/>
      <c r="DL29" s="632">
        <v>1171244</v>
      </c>
      <c r="DM29" s="655"/>
      <c r="DN29" s="655"/>
      <c r="DO29" s="655"/>
      <c r="DP29" s="655"/>
      <c r="DQ29" s="655"/>
      <c r="DR29" s="655"/>
      <c r="DS29" s="655"/>
      <c r="DT29" s="655"/>
      <c r="DU29" s="655"/>
      <c r="DV29" s="656"/>
      <c r="DW29" s="628">
        <v>11.1</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3290503</v>
      </c>
      <c r="S30" s="624"/>
      <c r="T30" s="624"/>
      <c r="U30" s="624"/>
      <c r="V30" s="624"/>
      <c r="W30" s="624"/>
      <c r="X30" s="624"/>
      <c r="Y30" s="625"/>
      <c r="Z30" s="626">
        <v>17.600000000000001</v>
      </c>
      <c r="AA30" s="626"/>
      <c r="AB30" s="626"/>
      <c r="AC30" s="626"/>
      <c r="AD30" s="627" t="s">
        <v>180</v>
      </c>
      <c r="AE30" s="627"/>
      <c r="AF30" s="627"/>
      <c r="AG30" s="627"/>
      <c r="AH30" s="627"/>
      <c r="AI30" s="627"/>
      <c r="AJ30" s="627"/>
      <c r="AK30" s="627"/>
      <c r="AL30" s="628" t="s">
        <v>247</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1138212</v>
      </c>
      <c r="CS30" s="624"/>
      <c r="CT30" s="624"/>
      <c r="CU30" s="624"/>
      <c r="CV30" s="624"/>
      <c r="CW30" s="624"/>
      <c r="CX30" s="624"/>
      <c r="CY30" s="625"/>
      <c r="CZ30" s="628">
        <v>6.4</v>
      </c>
      <c r="DA30" s="653"/>
      <c r="DB30" s="653"/>
      <c r="DC30" s="657"/>
      <c r="DD30" s="632">
        <v>1138212</v>
      </c>
      <c r="DE30" s="624"/>
      <c r="DF30" s="624"/>
      <c r="DG30" s="624"/>
      <c r="DH30" s="624"/>
      <c r="DI30" s="624"/>
      <c r="DJ30" s="624"/>
      <c r="DK30" s="625"/>
      <c r="DL30" s="632">
        <v>1138212</v>
      </c>
      <c r="DM30" s="624"/>
      <c r="DN30" s="624"/>
      <c r="DO30" s="624"/>
      <c r="DP30" s="624"/>
      <c r="DQ30" s="624"/>
      <c r="DR30" s="624"/>
      <c r="DS30" s="624"/>
      <c r="DT30" s="624"/>
      <c r="DU30" s="624"/>
      <c r="DV30" s="625"/>
      <c r="DW30" s="628">
        <v>10.8</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180</v>
      </c>
      <c r="S31" s="624"/>
      <c r="T31" s="624"/>
      <c r="U31" s="624"/>
      <c r="V31" s="624"/>
      <c r="W31" s="624"/>
      <c r="X31" s="624"/>
      <c r="Y31" s="625"/>
      <c r="Z31" s="626" t="s">
        <v>180</v>
      </c>
      <c r="AA31" s="626"/>
      <c r="AB31" s="626"/>
      <c r="AC31" s="626"/>
      <c r="AD31" s="627" t="s">
        <v>180</v>
      </c>
      <c r="AE31" s="627"/>
      <c r="AF31" s="627"/>
      <c r="AG31" s="627"/>
      <c r="AH31" s="627"/>
      <c r="AI31" s="627"/>
      <c r="AJ31" s="627"/>
      <c r="AK31" s="627"/>
      <c r="AL31" s="628" t="s">
        <v>180</v>
      </c>
      <c r="AM31" s="629"/>
      <c r="AN31" s="629"/>
      <c r="AO31" s="630"/>
      <c r="AP31" s="669" t="s">
        <v>312</v>
      </c>
      <c r="AQ31" s="670"/>
      <c r="AR31" s="670"/>
      <c r="AS31" s="670"/>
      <c r="AT31" s="675" t="s">
        <v>313</v>
      </c>
      <c r="AU31" s="218"/>
      <c r="AV31" s="218"/>
      <c r="AW31" s="218"/>
      <c r="AX31" s="609" t="s">
        <v>189</v>
      </c>
      <c r="AY31" s="610"/>
      <c r="AZ31" s="610"/>
      <c r="BA31" s="610"/>
      <c r="BB31" s="610"/>
      <c r="BC31" s="610"/>
      <c r="BD31" s="610"/>
      <c r="BE31" s="610"/>
      <c r="BF31" s="611"/>
      <c r="BG31" s="679">
        <v>99.2</v>
      </c>
      <c r="BH31" s="667"/>
      <c r="BI31" s="667"/>
      <c r="BJ31" s="667"/>
      <c r="BK31" s="667"/>
      <c r="BL31" s="667"/>
      <c r="BM31" s="618">
        <v>97.6</v>
      </c>
      <c r="BN31" s="667"/>
      <c r="BO31" s="667"/>
      <c r="BP31" s="667"/>
      <c r="BQ31" s="668"/>
      <c r="BR31" s="679">
        <v>99.3</v>
      </c>
      <c r="BS31" s="667"/>
      <c r="BT31" s="667"/>
      <c r="BU31" s="667"/>
      <c r="BV31" s="667"/>
      <c r="BW31" s="667"/>
      <c r="BX31" s="618">
        <v>97.6</v>
      </c>
      <c r="BY31" s="667"/>
      <c r="BZ31" s="667"/>
      <c r="CA31" s="667"/>
      <c r="CB31" s="668"/>
      <c r="CD31" s="661"/>
      <c r="CE31" s="662"/>
      <c r="CF31" s="620" t="s">
        <v>314</v>
      </c>
      <c r="CG31" s="621"/>
      <c r="CH31" s="621"/>
      <c r="CI31" s="621"/>
      <c r="CJ31" s="621"/>
      <c r="CK31" s="621"/>
      <c r="CL31" s="621"/>
      <c r="CM31" s="621"/>
      <c r="CN31" s="621"/>
      <c r="CO31" s="621"/>
      <c r="CP31" s="621"/>
      <c r="CQ31" s="622"/>
      <c r="CR31" s="623">
        <v>33032</v>
      </c>
      <c r="CS31" s="655"/>
      <c r="CT31" s="655"/>
      <c r="CU31" s="655"/>
      <c r="CV31" s="655"/>
      <c r="CW31" s="655"/>
      <c r="CX31" s="655"/>
      <c r="CY31" s="656"/>
      <c r="CZ31" s="628">
        <v>0.2</v>
      </c>
      <c r="DA31" s="653"/>
      <c r="DB31" s="653"/>
      <c r="DC31" s="657"/>
      <c r="DD31" s="632">
        <v>33032</v>
      </c>
      <c r="DE31" s="655"/>
      <c r="DF31" s="655"/>
      <c r="DG31" s="655"/>
      <c r="DH31" s="655"/>
      <c r="DI31" s="655"/>
      <c r="DJ31" s="655"/>
      <c r="DK31" s="656"/>
      <c r="DL31" s="632">
        <v>33032</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1222567</v>
      </c>
      <c r="S32" s="624"/>
      <c r="T32" s="624"/>
      <c r="U32" s="624"/>
      <c r="V32" s="624"/>
      <c r="W32" s="624"/>
      <c r="X32" s="624"/>
      <c r="Y32" s="625"/>
      <c r="Z32" s="626">
        <v>6.5</v>
      </c>
      <c r="AA32" s="626"/>
      <c r="AB32" s="626"/>
      <c r="AC32" s="626"/>
      <c r="AD32" s="627" t="s">
        <v>138</v>
      </c>
      <c r="AE32" s="627"/>
      <c r="AF32" s="627"/>
      <c r="AG32" s="627"/>
      <c r="AH32" s="627"/>
      <c r="AI32" s="627"/>
      <c r="AJ32" s="627"/>
      <c r="AK32" s="627"/>
      <c r="AL32" s="628" t="s">
        <v>180</v>
      </c>
      <c r="AM32" s="629"/>
      <c r="AN32" s="629"/>
      <c r="AO32" s="630"/>
      <c r="AP32" s="671"/>
      <c r="AQ32" s="672"/>
      <c r="AR32" s="672"/>
      <c r="AS32" s="672"/>
      <c r="AT32" s="676"/>
      <c r="AU32" s="214" t="s">
        <v>316</v>
      </c>
      <c r="AX32" s="620" t="s">
        <v>317</v>
      </c>
      <c r="AY32" s="621"/>
      <c r="AZ32" s="621"/>
      <c r="BA32" s="621"/>
      <c r="BB32" s="621"/>
      <c r="BC32" s="621"/>
      <c r="BD32" s="621"/>
      <c r="BE32" s="621"/>
      <c r="BF32" s="622"/>
      <c r="BG32" s="680">
        <v>98.8</v>
      </c>
      <c r="BH32" s="655"/>
      <c r="BI32" s="655"/>
      <c r="BJ32" s="655"/>
      <c r="BK32" s="655"/>
      <c r="BL32" s="655"/>
      <c r="BM32" s="629">
        <v>96.3</v>
      </c>
      <c r="BN32" s="655"/>
      <c r="BO32" s="655"/>
      <c r="BP32" s="655"/>
      <c r="BQ32" s="678"/>
      <c r="BR32" s="680">
        <v>99</v>
      </c>
      <c r="BS32" s="655"/>
      <c r="BT32" s="655"/>
      <c r="BU32" s="655"/>
      <c r="BV32" s="655"/>
      <c r="BW32" s="655"/>
      <c r="BX32" s="629">
        <v>96.5</v>
      </c>
      <c r="BY32" s="655"/>
      <c r="BZ32" s="655"/>
      <c r="CA32" s="655"/>
      <c r="CB32" s="678"/>
      <c r="CD32" s="663"/>
      <c r="CE32" s="664"/>
      <c r="CF32" s="620" t="s">
        <v>318</v>
      </c>
      <c r="CG32" s="621"/>
      <c r="CH32" s="621"/>
      <c r="CI32" s="621"/>
      <c r="CJ32" s="621"/>
      <c r="CK32" s="621"/>
      <c r="CL32" s="621"/>
      <c r="CM32" s="621"/>
      <c r="CN32" s="621"/>
      <c r="CO32" s="621"/>
      <c r="CP32" s="621"/>
      <c r="CQ32" s="622"/>
      <c r="CR32" s="623" t="s">
        <v>180</v>
      </c>
      <c r="CS32" s="624"/>
      <c r="CT32" s="624"/>
      <c r="CU32" s="624"/>
      <c r="CV32" s="624"/>
      <c r="CW32" s="624"/>
      <c r="CX32" s="624"/>
      <c r="CY32" s="625"/>
      <c r="CZ32" s="628" t="s">
        <v>180</v>
      </c>
      <c r="DA32" s="653"/>
      <c r="DB32" s="653"/>
      <c r="DC32" s="657"/>
      <c r="DD32" s="632" t="s">
        <v>180</v>
      </c>
      <c r="DE32" s="624"/>
      <c r="DF32" s="624"/>
      <c r="DG32" s="624"/>
      <c r="DH32" s="624"/>
      <c r="DI32" s="624"/>
      <c r="DJ32" s="624"/>
      <c r="DK32" s="625"/>
      <c r="DL32" s="632" t="s">
        <v>180</v>
      </c>
      <c r="DM32" s="624"/>
      <c r="DN32" s="624"/>
      <c r="DO32" s="624"/>
      <c r="DP32" s="624"/>
      <c r="DQ32" s="624"/>
      <c r="DR32" s="624"/>
      <c r="DS32" s="624"/>
      <c r="DT32" s="624"/>
      <c r="DU32" s="624"/>
      <c r="DV32" s="625"/>
      <c r="DW32" s="628" t="s">
        <v>247</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25206</v>
      </c>
      <c r="S33" s="624"/>
      <c r="T33" s="624"/>
      <c r="U33" s="624"/>
      <c r="V33" s="624"/>
      <c r="W33" s="624"/>
      <c r="X33" s="624"/>
      <c r="Y33" s="625"/>
      <c r="Z33" s="626">
        <v>0.1</v>
      </c>
      <c r="AA33" s="626"/>
      <c r="AB33" s="626"/>
      <c r="AC33" s="626"/>
      <c r="AD33" s="627">
        <v>846</v>
      </c>
      <c r="AE33" s="627"/>
      <c r="AF33" s="627"/>
      <c r="AG33" s="627"/>
      <c r="AH33" s="627"/>
      <c r="AI33" s="627"/>
      <c r="AJ33" s="627"/>
      <c r="AK33" s="627"/>
      <c r="AL33" s="628">
        <v>0</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99.6</v>
      </c>
      <c r="BH33" s="682"/>
      <c r="BI33" s="682"/>
      <c r="BJ33" s="682"/>
      <c r="BK33" s="682"/>
      <c r="BL33" s="682"/>
      <c r="BM33" s="683">
        <v>98.7</v>
      </c>
      <c r="BN33" s="682"/>
      <c r="BO33" s="682"/>
      <c r="BP33" s="682"/>
      <c r="BQ33" s="684"/>
      <c r="BR33" s="681">
        <v>99.6</v>
      </c>
      <c r="BS33" s="682"/>
      <c r="BT33" s="682"/>
      <c r="BU33" s="682"/>
      <c r="BV33" s="682"/>
      <c r="BW33" s="682"/>
      <c r="BX33" s="683">
        <v>98.5</v>
      </c>
      <c r="BY33" s="682"/>
      <c r="BZ33" s="682"/>
      <c r="CA33" s="682"/>
      <c r="CB33" s="684"/>
      <c r="CD33" s="620" t="s">
        <v>321</v>
      </c>
      <c r="CE33" s="621"/>
      <c r="CF33" s="621"/>
      <c r="CG33" s="621"/>
      <c r="CH33" s="621"/>
      <c r="CI33" s="621"/>
      <c r="CJ33" s="621"/>
      <c r="CK33" s="621"/>
      <c r="CL33" s="621"/>
      <c r="CM33" s="621"/>
      <c r="CN33" s="621"/>
      <c r="CO33" s="621"/>
      <c r="CP33" s="621"/>
      <c r="CQ33" s="622"/>
      <c r="CR33" s="623">
        <v>7794398</v>
      </c>
      <c r="CS33" s="655"/>
      <c r="CT33" s="655"/>
      <c r="CU33" s="655"/>
      <c r="CV33" s="655"/>
      <c r="CW33" s="655"/>
      <c r="CX33" s="655"/>
      <c r="CY33" s="656"/>
      <c r="CZ33" s="628">
        <v>44</v>
      </c>
      <c r="DA33" s="653"/>
      <c r="DB33" s="653"/>
      <c r="DC33" s="657"/>
      <c r="DD33" s="632">
        <v>6280388</v>
      </c>
      <c r="DE33" s="655"/>
      <c r="DF33" s="655"/>
      <c r="DG33" s="655"/>
      <c r="DH33" s="655"/>
      <c r="DI33" s="655"/>
      <c r="DJ33" s="655"/>
      <c r="DK33" s="656"/>
      <c r="DL33" s="632">
        <v>3946287</v>
      </c>
      <c r="DM33" s="655"/>
      <c r="DN33" s="655"/>
      <c r="DO33" s="655"/>
      <c r="DP33" s="655"/>
      <c r="DQ33" s="655"/>
      <c r="DR33" s="655"/>
      <c r="DS33" s="655"/>
      <c r="DT33" s="655"/>
      <c r="DU33" s="655"/>
      <c r="DV33" s="656"/>
      <c r="DW33" s="628">
        <v>37.5</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97085</v>
      </c>
      <c r="S34" s="624"/>
      <c r="T34" s="624"/>
      <c r="U34" s="624"/>
      <c r="V34" s="624"/>
      <c r="W34" s="624"/>
      <c r="X34" s="624"/>
      <c r="Y34" s="625"/>
      <c r="Z34" s="626">
        <v>0.5</v>
      </c>
      <c r="AA34" s="626"/>
      <c r="AB34" s="626"/>
      <c r="AC34" s="626"/>
      <c r="AD34" s="627" t="s">
        <v>247</v>
      </c>
      <c r="AE34" s="627"/>
      <c r="AF34" s="627"/>
      <c r="AG34" s="627"/>
      <c r="AH34" s="627"/>
      <c r="AI34" s="627"/>
      <c r="AJ34" s="627"/>
      <c r="AK34" s="627"/>
      <c r="AL34" s="628" t="s">
        <v>180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2742832</v>
      </c>
      <c r="CS34" s="624"/>
      <c r="CT34" s="624"/>
      <c r="CU34" s="624"/>
      <c r="CV34" s="624"/>
      <c r="CW34" s="624"/>
      <c r="CX34" s="624"/>
      <c r="CY34" s="625"/>
      <c r="CZ34" s="628">
        <v>15.5</v>
      </c>
      <c r="DA34" s="653"/>
      <c r="DB34" s="653"/>
      <c r="DC34" s="657"/>
      <c r="DD34" s="632">
        <v>1920427</v>
      </c>
      <c r="DE34" s="624"/>
      <c r="DF34" s="624"/>
      <c r="DG34" s="624"/>
      <c r="DH34" s="624"/>
      <c r="DI34" s="624"/>
      <c r="DJ34" s="624"/>
      <c r="DK34" s="625"/>
      <c r="DL34" s="632">
        <v>1526379</v>
      </c>
      <c r="DM34" s="624"/>
      <c r="DN34" s="624"/>
      <c r="DO34" s="624"/>
      <c r="DP34" s="624"/>
      <c r="DQ34" s="624"/>
      <c r="DR34" s="624"/>
      <c r="DS34" s="624"/>
      <c r="DT34" s="624"/>
      <c r="DU34" s="624"/>
      <c r="DV34" s="625"/>
      <c r="DW34" s="628">
        <v>14.5</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782079</v>
      </c>
      <c r="S35" s="624"/>
      <c r="T35" s="624"/>
      <c r="U35" s="624"/>
      <c r="V35" s="624"/>
      <c r="W35" s="624"/>
      <c r="X35" s="624"/>
      <c r="Y35" s="625"/>
      <c r="Z35" s="626">
        <v>4.2</v>
      </c>
      <c r="AA35" s="626"/>
      <c r="AB35" s="626"/>
      <c r="AC35" s="626"/>
      <c r="AD35" s="627" t="s">
        <v>180</v>
      </c>
      <c r="AE35" s="627"/>
      <c r="AF35" s="627"/>
      <c r="AG35" s="627"/>
      <c r="AH35" s="627"/>
      <c r="AI35" s="627"/>
      <c r="AJ35" s="627"/>
      <c r="AK35" s="627"/>
      <c r="AL35" s="628" t="s">
        <v>180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252685</v>
      </c>
      <c r="CS35" s="655"/>
      <c r="CT35" s="655"/>
      <c r="CU35" s="655"/>
      <c r="CV35" s="655"/>
      <c r="CW35" s="655"/>
      <c r="CX35" s="655"/>
      <c r="CY35" s="656"/>
      <c r="CZ35" s="628">
        <v>1.4</v>
      </c>
      <c r="DA35" s="653"/>
      <c r="DB35" s="653"/>
      <c r="DC35" s="657"/>
      <c r="DD35" s="632">
        <v>243664</v>
      </c>
      <c r="DE35" s="655"/>
      <c r="DF35" s="655"/>
      <c r="DG35" s="655"/>
      <c r="DH35" s="655"/>
      <c r="DI35" s="655"/>
      <c r="DJ35" s="655"/>
      <c r="DK35" s="656"/>
      <c r="DL35" s="632">
        <v>243664</v>
      </c>
      <c r="DM35" s="655"/>
      <c r="DN35" s="655"/>
      <c r="DO35" s="655"/>
      <c r="DP35" s="655"/>
      <c r="DQ35" s="655"/>
      <c r="DR35" s="655"/>
      <c r="DS35" s="655"/>
      <c r="DT35" s="655"/>
      <c r="DU35" s="655"/>
      <c r="DV35" s="656"/>
      <c r="DW35" s="628">
        <v>2.2999999999999998</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1115208</v>
      </c>
      <c r="S36" s="624"/>
      <c r="T36" s="624"/>
      <c r="U36" s="624"/>
      <c r="V36" s="624"/>
      <c r="W36" s="624"/>
      <c r="X36" s="624"/>
      <c r="Y36" s="625"/>
      <c r="Z36" s="626">
        <v>6</v>
      </c>
      <c r="AA36" s="626"/>
      <c r="AB36" s="626"/>
      <c r="AC36" s="626"/>
      <c r="AD36" s="627" t="s">
        <v>180</v>
      </c>
      <c r="AE36" s="627"/>
      <c r="AF36" s="627"/>
      <c r="AG36" s="627"/>
      <c r="AH36" s="627"/>
      <c r="AI36" s="627"/>
      <c r="AJ36" s="627"/>
      <c r="AK36" s="627"/>
      <c r="AL36" s="628" t="s">
        <v>247</v>
      </c>
      <c r="AM36" s="629"/>
      <c r="AN36" s="629"/>
      <c r="AO36" s="630"/>
      <c r="AP36" s="222"/>
      <c r="AQ36" s="689" t="s">
        <v>329</v>
      </c>
      <c r="AR36" s="690"/>
      <c r="AS36" s="690"/>
      <c r="AT36" s="690"/>
      <c r="AU36" s="690"/>
      <c r="AV36" s="690"/>
      <c r="AW36" s="690"/>
      <c r="AX36" s="690"/>
      <c r="AY36" s="691"/>
      <c r="AZ36" s="612">
        <v>2255621</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162206</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2327982</v>
      </c>
      <c r="CS36" s="624"/>
      <c r="CT36" s="624"/>
      <c r="CU36" s="624"/>
      <c r="CV36" s="624"/>
      <c r="CW36" s="624"/>
      <c r="CX36" s="624"/>
      <c r="CY36" s="625"/>
      <c r="CZ36" s="628">
        <v>13.1</v>
      </c>
      <c r="DA36" s="653"/>
      <c r="DB36" s="653"/>
      <c r="DC36" s="657"/>
      <c r="DD36" s="632">
        <v>2052299</v>
      </c>
      <c r="DE36" s="624"/>
      <c r="DF36" s="624"/>
      <c r="DG36" s="624"/>
      <c r="DH36" s="624"/>
      <c r="DI36" s="624"/>
      <c r="DJ36" s="624"/>
      <c r="DK36" s="625"/>
      <c r="DL36" s="632">
        <v>1023545</v>
      </c>
      <c r="DM36" s="624"/>
      <c r="DN36" s="624"/>
      <c r="DO36" s="624"/>
      <c r="DP36" s="624"/>
      <c r="DQ36" s="624"/>
      <c r="DR36" s="624"/>
      <c r="DS36" s="624"/>
      <c r="DT36" s="624"/>
      <c r="DU36" s="624"/>
      <c r="DV36" s="625"/>
      <c r="DW36" s="628">
        <v>9.6999999999999993</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526017</v>
      </c>
      <c r="S37" s="624"/>
      <c r="T37" s="624"/>
      <c r="U37" s="624"/>
      <c r="V37" s="624"/>
      <c r="W37" s="624"/>
      <c r="X37" s="624"/>
      <c r="Y37" s="625"/>
      <c r="Z37" s="626">
        <v>2.8</v>
      </c>
      <c r="AA37" s="626"/>
      <c r="AB37" s="626"/>
      <c r="AC37" s="626"/>
      <c r="AD37" s="627">
        <v>34021</v>
      </c>
      <c r="AE37" s="627"/>
      <c r="AF37" s="627"/>
      <c r="AG37" s="627"/>
      <c r="AH37" s="627"/>
      <c r="AI37" s="627"/>
      <c r="AJ37" s="627"/>
      <c r="AK37" s="627"/>
      <c r="AL37" s="628">
        <v>0.3</v>
      </c>
      <c r="AM37" s="629"/>
      <c r="AN37" s="629"/>
      <c r="AO37" s="630"/>
      <c r="AQ37" s="686" t="s">
        <v>333</v>
      </c>
      <c r="AR37" s="687"/>
      <c r="AS37" s="687"/>
      <c r="AT37" s="687"/>
      <c r="AU37" s="687"/>
      <c r="AV37" s="687"/>
      <c r="AW37" s="687"/>
      <c r="AX37" s="687"/>
      <c r="AY37" s="688"/>
      <c r="AZ37" s="623">
        <v>712503</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151957</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643761</v>
      </c>
      <c r="CS37" s="655"/>
      <c r="CT37" s="655"/>
      <c r="CU37" s="655"/>
      <c r="CV37" s="655"/>
      <c r="CW37" s="655"/>
      <c r="CX37" s="655"/>
      <c r="CY37" s="656"/>
      <c r="CZ37" s="628">
        <v>3.6</v>
      </c>
      <c r="DA37" s="653"/>
      <c r="DB37" s="653"/>
      <c r="DC37" s="657"/>
      <c r="DD37" s="632">
        <v>643761</v>
      </c>
      <c r="DE37" s="655"/>
      <c r="DF37" s="655"/>
      <c r="DG37" s="655"/>
      <c r="DH37" s="655"/>
      <c r="DI37" s="655"/>
      <c r="DJ37" s="655"/>
      <c r="DK37" s="656"/>
      <c r="DL37" s="632">
        <v>639315</v>
      </c>
      <c r="DM37" s="655"/>
      <c r="DN37" s="655"/>
      <c r="DO37" s="655"/>
      <c r="DP37" s="655"/>
      <c r="DQ37" s="655"/>
      <c r="DR37" s="655"/>
      <c r="DS37" s="655"/>
      <c r="DT37" s="655"/>
      <c r="DU37" s="655"/>
      <c r="DV37" s="656"/>
      <c r="DW37" s="628">
        <v>6.1</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476900</v>
      </c>
      <c r="S38" s="624"/>
      <c r="T38" s="624"/>
      <c r="U38" s="624"/>
      <c r="V38" s="624"/>
      <c r="W38" s="624"/>
      <c r="X38" s="624"/>
      <c r="Y38" s="625"/>
      <c r="Z38" s="626">
        <v>2.5</v>
      </c>
      <c r="AA38" s="626"/>
      <c r="AB38" s="626"/>
      <c r="AC38" s="626"/>
      <c r="AD38" s="627" t="s">
        <v>180</v>
      </c>
      <c r="AE38" s="627"/>
      <c r="AF38" s="627"/>
      <c r="AG38" s="627"/>
      <c r="AH38" s="627"/>
      <c r="AI38" s="627"/>
      <c r="AJ38" s="627"/>
      <c r="AK38" s="627"/>
      <c r="AL38" s="628" t="s">
        <v>180</v>
      </c>
      <c r="AM38" s="629"/>
      <c r="AN38" s="629"/>
      <c r="AO38" s="630"/>
      <c r="AQ38" s="686" t="s">
        <v>337</v>
      </c>
      <c r="AR38" s="687"/>
      <c r="AS38" s="687"/>
      <c r="AT38" s="687"/>
      <c r="AU38" s="687"/>
      <c r="AV38" s="687"/>
      <c r="AW38" s="687"/>
      <c r="AX38" s="687"/>
      <c r="AY38" s="688"/>
      <c r="AZ38" s="623">
        <v>75451</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5822</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1467667</v>
      </c>
      <c r="CS38" s="624"/>
      <c r="CT38" s="624"/>
      <c r="CU38" s="624"/>
      <c r="CV38" s="624"/>
      <c r="CW38" s="624"/>
      <c r="CX38" s="624"/>
      <c r="CY38" s="625"/>
      <c r="CZ38" s="628">
        <v>8.3000000000000007</v>
      </c>
      <c r="DA38" s="653"/>
      <c r="DB38" s="653"/>
      <c r="DC38" s="657"/>
      <c r="DD38" s="632">
        <v>1212052</v>
      </c>
      <c r="DE38" s="624"/>
      <c r="DF38" s="624"/>
      <c r="DG38" s="624"/>
      <c r="DH38" s="624"/>
      <c r="DI38" s="624"/>
      <c r="DJ38" s="624"/>
      <c r="DK38" s="625"/>
      <c r="DL38" s="632">
        <v>1152699</v>
      </c>
      <c r="DM38" s="624"/>
      <c r="DN38" s="624"/>
      <c r="DO38" s="624"/>
      <c r="DP38" s="624"/>
      <c r="DQ38" s="624"/>
      <c r="DR38" s="624"/>
      <c r="DS38" s="624"/>
      <c r="DT38" s="624"/>
      <c r="DU38" s="624"/>
      <c r="DV38" s="625"/>
      <c r="DW38" s="628">
        <v>10.9</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180</v>
      </c>
      <c r="S39" s="624"/>
      <c r="T39" s="624"/>
      <c r="U39" s="624"/>
      <c r="V39" s="624"/>
      <c r="W39" s="624"/>
      <c r="X39" s="624"/>
      <c r="Y39" s="625"/>
      <c r="Z39" s="626" t="s">
        <v>180</v>
      </c>
      <c r="AA39" s="626"/>
      <c r="AB39" s="626"/>
      <c r="AC39" s="626"/>
      <c r="AD39" s="627" t="s">
        <v>138</v>
      </c>
      <c r="AE39" s="627"/>
      <c r="AF39" s="627"/>
      <c r="AG39" s="627"/>
      <c r="AH39" s="627"/>
      <c r="AI39" s="627"/>
      <c r="AJ39" s="627"/>
      <c r="AK39" s="627"/>
      <c r="AL39" s="628" t="s">
        <v>180</v>
      </c>
      <c r="AM39" s="629"/>
      <c r="AN39" s="629"/>
      <c r="AO39" s="630"/>
      <c r="AQ39" s="686" t="s">
        <v>341</v>
      </c>
      <c r="AR39" s="687"/>
      <c r="AS39" s="687"/>
      <c r="AT39" s="687"/>
      <c r="AU39" s="687"/>
      <c r="AV39" s="687"/>
      <c r="AW39" s="687"/>
      <c r="AX39" s="687"/>
      <c r="AY39" s="688"/>
      <c r="AZ39" s="623" t="s">
        <v>180</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8470</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858612</v>
      </c>
      <c r="CS39" s="655"/>
      <c r="CT39" s="655"/>
      <c r="CU39" s="655"/>
      <c r="CV39" s="655"/>
      <c r="CW39" s="655"/>
      <c r="CX39" s="655"/>
      <c r="CY39" s="656"/>
      <c r="CZ39" s="628">
        <v>4.8</v>
      </c>
      <c r="DA39" s="653"/>
      <c r="DB39" s="653"/>
      <c r="DC39" s="657"/>
      <c r="DD39" s="632">
        <v>851946</v>
      </c>
      <c r="DE39" s="655"/>
      <c r="DF39" s="655"/>
      <c r="DG39" s="655"/>
      <c r="DH39" s="655"/>
      <c r="DI39" s="655"/>
      <c r="DJ39" s="655"/>
      <c r="DK39" s="656"/>
      <c r="DL39" s="632" t="s">
        <v>180</v>
      </c>
      <c r="DM39" s="655"/>
      <c r="DN39" s="655"/>
      <c r="DO39" s="655"/>
      <c r="DP39" s="655"/>
      <c r="DQ39" s="655"/>
      <c r="DR39" s="655"/>
      <c r="DS39" s="655"/>
      <c r="DT39" s="655"/>
      <c r="DU39" s="655"/>
      <c r="DV39" s="656"/>
      <c r="DW39" s="628" t="s">
        <v>247</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260800</v>
      </c>
      <c r="S40" s="624"/>
      <c r="T40" s="624"/>
      <c r="U40" s="624"/>
      <c r="V40" s="624"/>
      <c r="W40" s="624"/>
      <c r="X40" s="624"/>
      <c r="Y40" s="625"/>
      <c r="Z40" s="626">
        <v>1.4</v>
      </c>
      <c r="AA40" s="626"/>
      <c r="AB40" s="626"/>
      <c r="AC40" s="626"/>
      <c r="AD40" s="627" t="s">
        <v>180</v>
      </c>
      <c r="AE40" s="627"/>
      <c r="AF40" s="627"/>
      <c r="AG40" s="627"/>
      <c r="AH40" s="627"/>
      <c r="AI40" s="627"/>
      <c r="AJ40" s="627"/>
      <c r="AK40" s="627"/>
      <c r="AL40" s="628" t="s">
        <v>180</v>
      </c>
      <c r="AM40" s="629"/>
      <c r="AN40" s="629"/>
      <c r="AO40" s="630"/>
      <c r="AQ40" s="686" t="s">
        <v>345</v>
      </c>
      <c r="AR40" s="687"/>
      <c r="AS40" s="687"/>
      <c r="AT40" s="687"/>
      <c r="AU40" s="687"/>
      <c r="AV40" s="687"/>
      <c r="AW40" s="687"/>
      <c r="AX40" s="687"/>
      <c r="AY40" s="688"/>
      <c r="AZ40" s="623" t="s">
        <v>180</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101</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144620</v>
      </c>
      <c r="CS40" s="624"/>
      <c r="CT40" s="624"/>
      <c r="CU40" s="624"/>
      <c r="CV40" s="624"/>
      <c r="CW40" s="624"/>
      <c r="CX40" s="624"/>
      <c r="CY40" s="625"/>
      <c r="CZ40" s="628">
        <v>0.8</v>
      </c>
      <c r="DA40" s="653"/>
      <c r="DB40" s="653"/>
      <c r="DC40" s="657"/>
      <c r="DD40" s="632" t="s">
        <v>180</v>
      </c>
      <c r="DE40" s="624"/>
      <c r="DF40" s="624"/>
      <c r="DG40" s="624"/>
      <c r="DH40" s="624"/>
      <c r="DI40" s="624"/>
      <c r="DJ40" s="624"/>
      <c r="DK40" s="625"/>
      <c r="DL40" s="632" t="s">
        <v>180</v>
      </c>
      <c r="DM40" s="624"/>
      <c r="DN40" s="624"/>
      <c r="DO40" s="624"/>
      <c r="DP40" s="624"/>
      <c r="DQ40" s="624"/>
      <c r="DR40" s="624"/>
      <c r="DS40" s="624"/>
      <c r="DT40" s="624"/>
      <c r="DU40" s="624"/>
      <c r="DV40" s="625"/>
      <c r="DW40" s="628" t="s">
        <v>180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18710062</v>
      </c>
      <c r="S41" s="696"/>
      <c r="T41" s="696"/>
      <c r="U41" s="696"/>
      <c r="V41" s="696"/>
      <c r="W41" s="696"/>
      <c r="X41" s="696"/>
      <c r="Y41" s="700"/>
      <c r="Z41" s="701">
        <v>100</v>
      </c>
      <c r="AA41" s="701"/>
      <c r="AB41" s="701"/>
      <c r="AC41" s="701"/>
      <c r="AD41" s="702">
        <v>10270139</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314796</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180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247</v>
      </c>
      <c r="CS41" s="655"/>
      <c r="CT41" s="655"/>
      <c r="CU41" s="655"/>
      <c r="CV41" s="655"/>
      <c r="CW41" s="655"/>
      <c r="CX41" s="655"/>
      <c r="CY41" s="656"/>
      <c r="CZ41" s="628" t="s">
        <v>180</v>
      </c>
      <c r="DA41" s="653"/>
      <c r="DB41" s="653"/>
      <c r="DC41" s="657"/>
      <c r="DD41" s="632" t="s">
        <v>247</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1152871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321</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1149795</v>
      </c>
      <c r="CS42" s="655"/>
      <c r="CT42" s="655"/>
      <c r="CU42" s="655"/>
      <c r="CV42" s="655"/>
      <c r="CW42" s="655"/>
      <c r="CX42" s="655"/>
      <c r="CY42" s="656"/>
      <c r="CZ42" s="628">
        <v>6.5</v>
      </c>
      <c r="DA42" s="653"/>
      <c r="DB42" s="653"/>
      <c r="DC42" s="657"/>
      <c r="DD42" s="632">
        <v>651723</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50109</v>
      </c>
      <c r="CS43" s="655"/>
      <c r="CT43" s="655"/>
      <c r="CU43" s="655"/>
      <c r="CV43" s="655"/>
      <c r="CW43" s="655"/>
      <c r="CX43" s="655"/>
      <c r="CY43" s="656"/>
      <c r="CZ43" s="628">
        <v>0.3</v>
      </c>
      <c r="DA43" s="653"/>
      <c r="DB43" s="653"/>
      <c r="DC43" s="657"/>
      <c r="DD43" s="632">
        <v>50109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359</v>
      </c>
      <c r="CG44" s="621"/>
      <c r="CH44" s="621"/>
      <c r="CI44" s="621"/>
      <c r="CJ44" s="621"/>
      <c r="CK44" s="621"/>
      <c r="CL44" s="621"/>
      <c r="CM44" s="621"/>
      <c r="CN44" s="621"/>
      <c r="CO44" s="621"/>
      <c r="CP44" s="621"/>
      <c r="CQ44" s="622"/>
      <c r="CR44" s="623">
        <v>1149795</v>
      </c>
      <c r="CS44" s="624"/>
      <c r="CT44" s="624"/>
      <c r="CU44" s="624"/>
      <c r="CV44" s="624"/>
      <c r="CW44" s="624"/>
      <c r="CX44" s="624"/>
      <c r="CY44" s="625"/>
      <c r="CZ44" s="628">
        <v>6.5</v>
      </c>
      <c r="DA44" s="629"/>
      <c r="DB44" s="629"/>
      <c r="DC44" s="635"/>
      <c r="DD44" s="632">
        <v>651723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185900</v>
      </c>
      <c r="CS45" s="655"/>
      <c r="CT45" s="655"/>
      <c r="CU45" s="655"/>
      <c r="CV45" s="655"/>
      <c r="CW45" s="655"/>
      <c r="CX45" s="655"/>
      <c r="CY45" s="656"/>
      <c r="CZ45" s="628">
        <v>1</v>
      </c>
      <c r="DA45" s="653"/>
      <c r="DB45" s="653"/>
      <c r="DC45" s="657"/>
      <c r="DD45" s="632">
        <v>7760</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931002</v>
      </c>
      <c r="CS46" s="624"/>
      <c r="CT46" s="624"/>
      <c r="CU46" s="624"/>
      <c r="CV46" s="624"/>
      <c r="CW46" s="624"/>
      <c r="CX46" s="624"/>
      <c r="CY46" s="625"/>
      <c r="CZ46" s="628">
        <v>5.3</v>
      </c>
      <c r="DA46" s="629"/>
      <c r="DB46" s="629"/>
      <c r="DC46" s="635"/>
      <c r="DD46" s="632">
        <v>623170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t="s">
        <v>247</v>
      </c>
      <c r="CS47" s="655"/>
      <c r="CT47" s="655"/>
      <c r="CU47" s="655"/>
      <c r="CV47" s="655"/>
      <c r="CW47" s="655"/>
      <c r="CX47" s="655"/>
      <c r="CY47" s="656"/>
      <c r="CZ47" s="628" t="s">
        <v>180</v>
      </c>
      <c r="DA47" s="653"/>
      <c r="DB47" s="653"/>
      <c r="DC47" s="657"/>
      <c r="DD47" s="632" t="s">
        <v>180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180</v>
      </c>
      <c r="CS48" s="624"/>
      <c r="CT48" s="624"/>
      <c r="CU48" s="624"/>
      <c r="CV48" s="624"/>
      <c r="CW48" s="624"/>
      <c r="CX48" s="624"/>
      <c r="CY48" s="625"/>
      <c r="CZ48" s="628" t="s">
        <v>247</v>
      </c>
      <c r="DA48" s="629"/>
      <c r="DB48" s="629"/>
      <c r="DC48" s="635"/>
      <c r="DD48" s="632" t="s">
        <v>247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17704846</v>
      </c>
      <c r="CS49" s="682"/>
      <c r="CT49" s="682"/>
      <c r="CU49" s="682"/>
      <c r="CV49" s="682"/>
      <c r="CW49" s="682"/>
      <c r="CX49" s="682"/>
      <c r="CY49" s="711"/>
      <c r="CZ49" s="703">
        <v>100</v>
      </c>
      <c r="DA49" s="712"/>
      <c r="DB49" s="712"/>
      <c r="DC49" s="713"/>
      <c r="DD49" s="714">
        <v>12346311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zTnIpDnAmsLdLMSnk2lk23a9+hSodILlEV90igEkklK4B4LCKnAPB7SDekvGl16GtOxtSDvBcR1d/CgYyTLaw==" saltValue="5Q1H5jbCrx5QoaGnsF7Jb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18710</v>
      </c>
      <c r="R7" s="753"/>
      <c r="S7" s="753"/>
      <c r="T7" s="753"/>
      <c r="U7" s="753"/>
      <c r="V7" s="753">
        <v>17704</v>
      </c>
      <c r="W7" s="753"/>
      <c r="X7" s="753"/>
      <c r="Y7" s="753"/>
      <c r="Z7" s="753"/>
      <c r="AA7" s="753">
        <v>1005</v>
      </c>
      <c r="AB7" s="753"/>
      <c r="AC7" s="753"/>
      <c r="AD7" s="753"/>
      <c r="AE7" s="754"/>
      <c r="AF7" s="755">
        <v>879</v>
      </c>
      <c r="AG7" s="756"/>
      <c r="AH7" s="756"/>
      <c r="AI7" s="756"/>
      <c r="AJ7" s="757"/>
      <c r="AK7" s="758">
        <v>782</v>
      </c>
      <c r="AL7" s="759"/>
      <c r="AM7" s="759"/>
      <c r="AN7" s="759"/>
      <c r="AO7" s="759"/>
      <c r="AP7" s="759">
        <v>10742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389</v>
      </c>
      <c r="C8" s="781"/>
      <c r="D8" s="781"/>
      <c r="E8" s="781"/>
      <c r="F8" s="781"/>
      <c r="G8" s="781"/>
      <c r="H8" s="781"/>
      <c r="I8" s="781"/>
      <c r="J8" s="781"/>
      <c r="K8" s="781"/>
      <c r="L8" s="781"/>
      <c r="M8" s="781"/>
      <c r="N8" s="781"/>
      <c r="O8" s="781"/>
      <c r="P8" s="782"/>
      <c r="Q8" s="783">
        <v>166</v>
      </c>
      <c r="R8" s="784"/>
      <c r="S8" s="784"/>
      <c r="T8" s="784"/>
      <c r="U8" s="784"/>
      <c r="V8" s="784">
        <v>166</v>
      </c>
      <c r="W8" s="784"/>
      <c r="X8" s="784"/>
      <c r="Y8" s="784"/>
      <c r="Z8" s="784"/>
      <c r="AA8" s="784" t="s">
        <v>568</v>
      </c>
      <c r="AB8" s="784"/>
      <c r="AC8" s="784"/>
      <c r="AD8" s="784"/>
      <c r="AE8" s="785"/>
      <c r="AF8" s="786" t="s">
        <v>180</v>
      </c>
      <c r="AG8" s="787"/>
      <c r="AH8" s="787"/>
      <c r="AI8" s="787"/>
      <c r="AJ8" s="788"/>
      <c r="AK8" s="769" t="s">
        <v>568</v>
      </c>
      <c r="AL8" s="770"/>
      <c r="AM8" s="770"/>
      <c r="AN8" s="770"/>
      <c r="AO8" s="770"/>
      <c r="AP8" s="770" t="s">
        <v>568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391</v>
      </c>
      <c r="B23" s="789" t="s">
        <v>392</v>
      </c>
      <c r="C23" s="790"/>
      <c r="D23" s="790"/>
      <c r="E23" s="790"/>
      <c r="F23" s="790"/>
      <c r="G23" s="790"/>
      <c r="H23" s="790"/>
      <c r="I23" s="790"/>
      <c r="J23" s="790"/>
      <c r="K23" s="790"/>
      <c r="L23" s="790"/>
      <c r="M23" s="790"/>
      <c r="N23" s="790"/>
      <c r="O23" s="790"/>
      <c r="P23" s="791"/>
      <c r="Q23" s="792">
        <v>18710</v>
      </c>
      <c r="R23" s="793"/>
      <c r="S23" s="793"/>
      <c r="T23" s="793"/>
      <c r="U23" s="793"/>
      <c r="V23" s="793">
        <v>17705</v>
      </c>
      <c r="W23" s="793"/>
      <c r="X23" s="793"/>
      <c r="Y23" s="793"/>
      <c r="Z23" s="793"/>
      <c r="AA23" s="793">
        <v>1005</v>
      </c>
      <c r="AB23" s="793"/>
      <c r="AC23" s="793"/>
      <c r="AD23" s="793"/>
      <c r="AE23" s="794"/>
      <c r="AF23" s="795">
        <v>879</v>
      </c>
      <c r="AG23" s="793"/>
      <c r="AH23" s="793"/>
      <c r="AI23" s="793"/>
      <c r="AJ23" s="796"/>
      <c r="AK23" s="797"/>
      <c r="AL23" s="798"/>
      <c r="AM23" s="798"/>
      <c r="AN23" s="798"/>
      <c r="AO23" s="798"/>
      <c r="AP23" s="793">
        <v>10742</v>
      </c>
      <c r="AQ23" s="793"/>
      <c r="AR23" s="793"/>
      <c r="AS23" s="793"/>
      <c r="AT23" s="793"/>
      <c r="AU23" s="809"/>
      <c r="AV23" s="809"/>
      <c r="AW23" s="809"/>
      <c r="AX23" s="809"/>
      <c r="AY23" s="810"/>
      <c r="AZ23" s="811" t="s">
        <v>180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4192</v>
      </c>
      <c r="R28" s="823"/>
      <c r="S28" s="823"/>
      <c r="T28" s="823"/>
      <c r="U28" s="823"/>
      <c r="V28" s="823">
        <v>4030</v>
      </c>
      <c r="W28" s="823"/>
      <c r="X28" s="823"/>
      <c r="Y28" s="823"/>
      <c r="Z28" s="823"/>
      <c r="AA28" s="823">
        <v>162</v>
      </c>
      <c r="AB28" s="823"/>
      <c r="AC28" s="823"/>
      <c r="AD28" s="823"/>
      <c r="AE28" s="824"/>
      <c r="AF28" s="825">
        <v>162</v>
      </c>
      <c r="AG28" s="823"/>
      <c r="AH28" s="823"/>
      <c r="AI28" s="823"/>
      <c r="AJ28" s="826"/>
      <c r="AK28" s="827">
        <v>315</v>
      </c>
      <c r="AL28" s="828"/>
      <c r="AM28" s="828"/>
      <c r="AN28" s="828"/>
      <c r="AO28" s="828"/>
      <c r="AP28" s="828" t="s">
        <v>568</v>
      </c>
      <c r="AQ28" s="828"/>
      <c r="AR28" s="828"/>
      <c r="AS28" s="828"/>
      <c r="AT28" s="828"/>
      <c r="AU28" s="828" t="s">
        <v>568</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3581</v>
      </c>
      <c r="R29" s="784"/>
      <c r="S29" s="784"/>
      <c r="T29" s="784"/>
      <c r="U29" s="784"/>
      <c r="V29" s="784">
        <v>3393</v>
      </c>
      <c r="W29" s="784"/>
      <c r="X29" s="784"/>
      <c r="Y29" s="784"/>
      <c r="Z29" s="784"/>
      <c r="AA29" s="784">
        <v>188</v>
      </c>
      <c r="AB29" s="784"/>
      <c r="AC29" s="784"/>
      <c r="AD29" s="784"/>
      <c r="AE29" s="785"/>
      <c r="AF29" s="786">
        <v>188</v>
      </c>
      <c r="AG29" s="787"/>
      <c r="AH29" s="787"/>
      <c r="AI29" s="787"/>
      <c r="AJ29" s="788"/>
      <c r="AK29" s="834">
        <v>715</v>
      </c>
      <c r="AL29" s="830"/>
      <c r="AM29" s="830"/>
      <c r="AN29" s="830"/>
      <c r="AO29" s="830"/>
      <c r="AP29" s="830" t="s">
        <v>568</v>
      </c>
      <c r="AQ29" s="830"/>
      <c r="AR29" s="830"/>
      <c r="AS29" s="830"/>
      <c r="AT29" s="830"/>
      <c r="AU29" s="830" t="s">
        <v>568</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750</v>
      </c>
      <c r="R30" s="784"/>
      <c r="S30" s="784"/>
      <c r="T30" s="784"/>
      <c r="U30" s="784"/>
      <c r="V30" s="784">
        <v>744</v>
      </c>
      <c r="W30" s="784"/>
      <c r="X30" s="784"/>
      <c r="Y30" s="784"/>
      <c r="Z30" s="784"/>
      <c r="AA30" s="784">
        <v>6</v>
      </c>
      <c r="AB30" s="784"/>
      <c r="AC30" s="784"/>
      <c r="AD30" s="784"/>
      <c r="AE30" s="785"/>
      <c r="AF30" s="786">
        <v>6</v>
      </c>
      <c r="AG30" s="787"/>
      <c r="AH30" s="787"/>
      <c r="AI30" s="787"/>
      <c r="AJ30" s="788"/>
      <c r="AK30" s="834">
        <v>130</v>
      </c>
      <c r="AL30" s="830"/>
      <c r="AM30" s="830"/>
      <c r="AN30" s="830"/>
      <c r="AO30" s="830"/>
      <c r="AP30" s="830" t="s">
        <v>568</v>
      </c>
      <c r="AQ30" s="830"/>
      <c r="AR30" s="830"/>
      <c r="AS30" s="830"/>
      <c r="AT30" s="830"/>
      <c r="AU30" s="830" t="s">
        <v>568</v>
      </c>
      <c r="AV30" s="830"/>
      <c r="AW30" s="830"/>
      <c r="AX30" s="830"/>
      <c r="AY30" s="830"/>
      <c r="AZ30" s="831" t="s">
        <v>574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763</v>
      </c>
      <c r="R31" s="784"/>
      <c r="S31" s="784"/>
      <c r="T31" s="784"/>
      <c r="U31" s="784"/>
      <c r="V31" s="784">
        <v>663</v>
      </c>
      <c r="W31" s="784"/>
      <c r="X31" s="784"/>
      <c r="Y31" s="784"/>
      <c r="Z31" s="784"/>
      <c r="AA31" s="784">
        <v>101</v>
      </c>
      <c r="AB31" s="784"/>
      <c r="AC31" s="784"/>
      <c r="AD31" s="784"/>
      <c r="AE31" s="785"/>
      <c r="AF31" s="786">
        <v>534</v>
      </c>
      <c r="AG31" s="787"/>
      <c r="AH31" s="787"/>
      <c r="AI31" s="787"/>
      <c r="AJ31" s="788"/>
      <c r="AK31" s="834" t="s">
        <v>568</v>
      </c>
      <c r="AL31" s="830"/>
      <c r="AM31" s="830"/>
      <c r="AN31" s="830"/>
      <c r="AO31" s="830"/>
      <c r="AP31" s="830">
        <v>394</v>
      </c>
      <c r="AQ31" s="830"/>
      <c r="AR31" s="830"/>
      <c r="AS31" s="830"/>
      <c r="AT31" s="830"/>
      <c r="AU31" s="830" t="s">
        <v>568</v>
      </c>
      <c r="AV31" s="830"/>
      <c r="AW31" s="830"/>
      <c r="AX31" s="830"/>
      <c r="AY31" s="830"/>
      <c r="AZ31" s="831" t="s">
        <v>568</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852</v>
      </c>
      <c r="R32" s="784"/>
      <c r="S32" s="784"/>
      <c r="T32" s="784"/>
      <c r="U32" s="784"/>
      <c r="V32" s="784">
        <v>832</v>
      </c>
      <c r="W32" s="784"/>
      <c r="X32" s="784"/>
      <c r="Y32" s="784"/>
      <c r="Z32" s="784"/>
      <c r="AA32" s="784">
        <v>20</v>
      </c>
      <c r="AB32" s="784"/>
      <c r="AC32" s="784"/>
      <c r="AD32" s="784"/>
      <c r="AE32" s="785"/>
      <c r="AF32" s="786">
        <v>95</v>
      </c>
      <c r="AG32" s="787"/>
      <c r="AH32" s="787"/>
      <c r="AI32" s="787"/>
      <c r="AJ32" s="788"/>
      <c r="AK32" s="834">
        <v>713</v>
      </c>
      <c r="AL32" s="830"/>
      <c r="AM32" s="830"/>
      <c r="AN32" s="830"/>
      <c r="AO32" s="830"/>
      <c r="AP32" s="830">
        <v>6667</v>
      </c>
      <c r="AQ32" s="830"/>
      <c r="AR32" s="830"/>
      <c r="AS32" s="830"/>
      <c r="AT32" s="830"/>
      <c r="AU32" s="830">
        <v>5161</v>
      </c>
      <c r="AV32" s="830"/>
      <c r="AW32" s="830"/>
      <c r="AX32" s="830"/>
      <c r="AY32" s="830"/>
      <c r="AZ32" s="831" t="s">
        <v>568</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985</v>
      </c>
      <c r="AG63" s="844"/>
      <c r="AH63" s="844"/>
      <c r="AI63" s="844"/>
      <c r="AJ63" s="845"/>
      <c r="AK63" s="846"/>
      <c r="AL63" s="841"/>
      <c r="AM63" s="841"/>
      <c r="AN63" s="841"/>
      <c r="AO63" s="841"/>
      <c r="AP63" s="844">
        <v>7061</v>
      </c>
      <c r="AQ63" s="844"/>
      <c r="AR63" s="844"/>
      <c r="AS63" s="844"/>
      <c r="AT63" s="844"/>
      <c r="AU63" s="844">
        <v>5161</v>
      </c>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395</v>
      </c>
      <c r="R66" s="734"/>
      <c r="S66" s="734"/>
      <c r="T66" s="734"/>
      <c r="U66" s="735"/>
      <c r="V66" s="733" t="s">
        <v>396</v>
      </c>
      <c r="W66" s="734"/>
      <c r="X66" s="734"/>
      <c r="Y66" s="734"/>
      <c r="Z66" s="735"/>
      <c r="AA66" s="733" t="s">
        <v>414</v>
      </c>
      <c r="AB66" s="734"/>
      <c r="AC66" s="734"/>
      <c r="AD66" s="734"/>
      <c r="AE66" s="735"/>
      <c r="AF66" s="854" t="s">
        <v>398</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569</v>
      </c>
      <c r="C68" s="870"/>
      <c r="D68" s="870"/>
      <c r="E68" s="870"/>
      <c r="F68" s="870"/>
      <c r="G68" s="870"/>
      <c r="H68" s="870"/>
      <c r="I68" s="870"/>
      <c r="J68" s="870"/>
      <c r="K68" s="870"/>
      <c r="L68" s="870"/>
      <c r="M68" s="870"/>
      <c r="N68" s="870"/>
      <c r="O68" s="870"/>
      <c r="P68" s="871"/>
      <c r="Q68" s="872">
        <v>2498</v>
      </c>
      <c r="R68" s="866"/>
      <c r="S68" s="866"/>
      <c r="T68" s="866"/>
      <c r="U68" s="866"/>
      <c r="V68" s="866">
        <v>2399</v>
      </c>
      <c r="W68" s="866"/>
      <c r="X68" s="866"/>
      <c r="Y68" s="866"/>
      <c r="Z68" s="866"/>
      <c r="AA68" s="866">
        <v>80</v>
      </c>
      <c r="AB68" s="866"/>
      <c r="AC68" s="866"/>
      <c r="AD68" s="866"/>
      <c r="AE68" s="866"/>
      <c r="AF68" s="866">
        <v>80</v>
      </c>
      <c r="AG68" s="866"/>
      <c r="AH68" s="866"/>
      <c r="AI68" s="866"/>
      <c r="AJ68" s="866"/>
      <c r="AK68" s="866" t="s">
        <v>568</v>
      </c>
      <c r="AL68" s="866"/>
      <c r="AM68" s="866"/>
      <c r="AN68" s="866"/>
      <c r="AO68" s="866"/>
      <c r="AP68" s="866">
        <v>4420</v>
      </c>
      <c r="AQ68" s="866"/>
      <c r="AR68" s="866"/>
      <c r="AS68" s="866"/>
      <c r="AT68" s="866"/>
      <c r="AU68" s="866">
        <v>1292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570</v>
      </c>
      <c r="C69" s="874"/>
      <c r="D69" s="874"/>
      <c r="E69" s="874"/>
      <c r="F69" s="874"/>
      <c r="G69" s="874"/>
      <c r="H69" s="874"/>
      <c r="I69" s="874"/>
      <c r="J69" s="874"/>
      <c r="K69" s="874"/>
      <c r="L69" s="874"/>
      <c r="M69" s="874"/>
      <c r="N69" s="874"/>
      <c r="O69" s="874"/>
      <c r="P69" s="875"/>
      <c r="Q69" s="876">
        <v>2273</v>
      </c>
      <c r="R69" s="830"/>
      <c r="S69" s="830"/>
      <c r="T69" s="830"/>
      <c r="U69" s="830"/>
      <c r="V69" s="830">
        <v>2162</v>
      </c>
      <c r="W69" s="830"/>
      <c r="X69" s="830"/>
      <c r="Y69" s="830"/>
      <c r="Z69" s="830"/>
      <c r="AA69" s="830">
        <v>111</v>
      </c>
      <c r="AB69" s="830"/>
      <c r="AC69" s="830"/>
      <c r="AD69" s="830"/>
      <c r="AE69" s="830"/>
      <c r="AF69" s="830">
        <v>111</v>
      </c>
      <c r="AG69" s="830"/>
      <c r="AH69" s="830"/>
      <c r="AI69" s="830"/>
      <c r="AJ69" s="830"/>
      <c r="AK69" s="830" t="s">
        <v>574</v>
      </c>
      <c r="AL69" s="830"/>
      <c r="AM69" s="830"/>
      <c r="AN69" s="830"/>
      <c r="AO69" s="830"/>
      <c r="AP69" s="830" t="s">
        <v>574</v>
      </c>
      <c r="AQ69" s="830"/>
      <c r="AR69" s="830"/>
      <c r="AS69" s="830"/>
      <c r="AT69" s="830"/>
      <c r="AU69" s="830" t="s">
        <v>574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571</v>
      </c>
      <c r="C70" s="874"/>
      <c r="D70" s="874"/>
      <c r="E70" s="874"/>
      <c r="F70" s="874"/>
      <c r="G70" s="874"/>
      <c r="H70" s="874"/>
      <c r="I70" s="874"/>
      <c r="J70" s="874"/>
      <c r="K70" s="874"/>
      <c r="L70" s="874"/>
      <c r="M70" s="874"/>
      <c r="N70" s="874"/>
      <c r="O70" s="874"/>
      <c r="P70" s="875"/>
      <c r="Q70" s="876">
        <v>983883</v>
      </c>
      <c r="R70" s="830"/>
      <c r="S70" s="830"/>
      <c r="T70" s="830"/>
      <c r="U70" s="830"/>
      <c r="V70" s="830">
        <v>942967</v>
      </c>
      <c r="W70" s="830"/>
      <c r="X70" s="830"/>
      <c r="Y70" s="830"/>
      <c r="Z70" s="830"/>
      <c r="AA70" s="830">
        <v>40916</v>
      </c>
      <c r="AB70" s="830"/>
      <c r="AC70" s="830"/>
      <c r="AD70" s="830"/>
      <c r="AE70" s="830"/>
      <c r="AF70" s="830">
        <v>40916</v>
      </c>
      <c r="AG70" s="830"/>
      <c r="AH70" s="830"/>
      <c r="AI70" s="830"/>
      <c r="AJ70" s="830"/>
      <c r="AK70" s="830">
        <v>1</v>
      </c>
      <c r="AL70" s="830"/>
      <c r="AM70" s="830"/>
      <c r="AN70" s="830"/>
      <c r="AO70" s="830"/>
      <c r="AP70" s="830" t="s">
        <v>574</v>
      </c>
      <c r="AQ70" s="830"/>
      <c r="AR70" s="830"/>
      <c r="AS70" s="830"/>
      <c r="AT70" s="830"/>
      <c r="AU70" s="830" t="s">
        <v>574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572</v>
      </c>
      <c r="C71" s="874"/>
      <c r="D71" s="874"/>
      <c r="E71" s="874"/>
      <c r="F71" s="874"/>
      <c r="G71" s="874"/>
      <c r="H71" s="874"/>
      <c r="I71" s="874"/>
      <c r="J71" s="874"/>
      <c r="K71" s="874"/>
      <c r="L71" s="874"/>
      <c r="M71" s="874"/>
      <c r="N71" s="874"/>
      <c r="O71" s="874"/>
      <c r="P71" s="875"/>
      <c r="Q71" s="876">
        <v>551</v>
      </c>
      <c r="R71" s="830"/>
      <c r="S71" s="830"/>
      <c r="T71" s="830"/>
      <c r="U71" s="830"/>
      <c r="V71" s="830">
        <v>519</v>
      </c>
      <c r="W71" s="830"/>
      <c r="X71" s="830"/>
      <c r="Y71" s="830"/>
      <c r="Z71" s="830"/>
      <c r="AA71" s="830">
        <v>32</v>
      </c>
      <c r="AB71" s="830"/>
      <c r="AC71" s="830"/>
      <c r="AD71" s="830"/>
      <c r="AE71" s="830"/>
      <c r="AF71" s="830">
        <v>32</v>
      </c>
      <c r="AG71" s="830"/>
      <c r="AH71" s="830"/>
      <c r="AI71" s="830"/>
      <c r="AJ71" s="830"/>
      <c r="AK71" s="830" t="s">
        <v>568</v>
      </c>
      <c r="AL71" s="830"/>
      <c r="AM71" s="830"/>
      <c r="AN71" s="830"/>
      <c r="AO71" s="830"/>
      <c r="AP71" s="830" t="s">
        <v>568</v>
      </c>
      <c r="AQ71" s="830"/>
      <c r="AR71" s="830"/>
      <c r="AS71" s="830"/>
      <c r="AT71" s="830"/>
      <c r="AU71" s="830" t="s">
        <v>568</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573</v>
      </c>
      <c r="C72" s="874"/>
      <c r="D72" s="874"/>
      <c r="E72" s="874"/>
      <c r="F72" s="874"/>
      <c r="G72" s="874"/>
      <c r="H72" s="874"/>
      <c r="I72" s="874"/>
      <c r="J72" s="874"/>
      <c r="K72" s="874"/>
      <c r="L72" s="874"/>
      <c r="M72" s="874"/>
      <c r="N72" s="874"/>
      <c r="O72" s="874"/>
      <c r="P72" s="875"/>
      <c r="Q72" s="876">
        <v>7254</v>
      </c>
      <c r="R72" s="830"/>
      <c r="S72" s="830"/>
      <c r="T72" s="830"/>
      <c r="U72" s="830"/>
      <c r="V72" s="830">
        <v>6917</v>
      </c>
      <c r="W72" s="830"/>
      <c r="X72" s="830"/>
      <c r="Y72" s="830"/>
      <c r="Z72" s="830"/>
      <c r="AA72" s="830">
        <v>337</v>
      </c>
      <c r="AB72" s="830"/>
      <c r="AC72" s="830"/>
      <c r="AD72" s="830"/>
      <c r="AE72" s="830"/>
      <c r="AF72" s="830">
        <v>337</v>
      </c>
      <c r="AG72" s="830"/>
      <c r="AH72" s="830"/>
      <c r="AI72" s="830"/>
      <c r="AJ72" s="830"/>
      <c r="AK72" s="830" t="s">
        <v>574</v>
      </c>
      <c r="AL72" s="830"/>
      <c r="AM72" s="830"/>
      <c r="AN72" s="830"/>
      <c r="AO72" s="830"/>
      <c r="AP72" s="830" t="s">
        <v>574</v>
      </c>
      <c r="AQ72" s="830"/>
      <c r="AR72" s="830"/>
      <c r="AS72" s="830"/>
      <c r="AT72" s="830"/>
      <c r="AU72" s="830" t="s">
        <v>574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391</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41476</v>
      </c>
      <c r="AG88" s="844"/>
      <c r="AH88" s="844"/>
      <c r="AI88" s="844"/>
      <c r="AJ88" s="844"/>
      <c r="AK88" s="841"/>
      <c r="AL88" s="841"/>
      <c r="AM88" s="841"/>
      <c r="AN88" s="841"/>
      <c r="AO88" s="841"/>
      <c r="AP88" s="844">
        <v>4420</v>
      </c>
      <c r="AQ88" s="844"/>
      <c r="AR88" s="844"/>
      <c r="AS88" s="844"/>
      <c r="AT88" s="844"/>
      <c r="AU88" s="844">
        <v>1292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308</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308</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308</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1194963</v>
      </c>
      <c r="AB110" s="900"/>
      <c r="AC110" s="900"/>
      <c r="AD110" s="900"/>
      <c r="AE110" s="901"/>
      <c r="AF110" s="902">
        <v>1194382</v>
      </c>
      <c r="AG110" s="900"/>
      <c r="AH110" s="900"/>
      <c r="AI110" s="900"/>
      <c r="AJ110" s="901"/>
      <c r="AK110" s="902">
        <v>1171245</v>
      </c>
      <c r="AL110" s="900"/>
      <c r="AM110" s="900"/>
      <c r="AN110" s="900"/>
      <c r="AO110" s="901"/>
      <c r="AP110" s="903">
        <v>12.7</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11474406</v>
      </c>
      <c r="BR110" s="931"/>
      <c r="BS110" s="931"/>
      <c r="BT110" s="931"/>
      <c r="BU110" s="931"/>
      <c r="BV110" s="931">
        <v>11403648</v>
      </c>
      <c r="BW110" s="931"/>
      <c r="BX110" s="931"/>
      <c r="BY110" s="931"/>
      <c r="BZ110" s="931"/>
      <c r="CA110" s="931">
        <v>10742335</v>
      </c>
      <c r="CB110" s="931"/>
      <c r="CC110" s="931"/>
      <c r="CD110" s="931"/>
      <c r="CE110" s="931"/>
      <c r="CF110" s="944">
        <v>116.7</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180</v>
      </c>
      <c r="DH110" s="931"/>
      <c r="DI110" s="931"/>
      <c r="DJ110" s="931"/>
      <c r="DK110" s="931"/>
      <c r="DL110" s="931" t="s">
        <v>180</v>
      </c>
      <c r="DM110" s="931"/>
      <c r="DN110" s="931"/>
      <c r="DO110" s="931"/>
      <c r="DP110" s="931"/>
      <c r="DQ110" s="931" t="s">
        <v>180</v>
      </c>
      <c r="DR110" s="931"/>
      <c r="DS110" s="931"/>
      <c r="DT110" s="931"/>
      <c r="DU110" s="931"/>
      <c r="DV110" s="932" t="s">
        <v>180</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180</v>
      </c>
      <c r="AB111" s="938"/>
      <c r="AC111" s="938"/>
      <c r="AD111" s="938"/>
      <c r="AE111" s="939"/>
      <c r="AF111" s="940" t="s">
        <v>180</v>
      </c>
      <c r="AG111" s="938"/>
      <c r="AH111" s="938"/>
      <c r="AI111" s="938"/>
      <c r="AJ111" s="939"/>
      <c r="AK111" s="940" t="s">
        <v>180</v>
      </c>
      <c r="AL111" s="938"/>
      <c r="AM111" s="938"/>
      <c r="AN111" s="938"/>
      <c r="AO111" s="939"/>
      <c r="AP111" s="941" t="s">
        <v>180</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180</v>
      </c>
      <c r="BR111" s="926"/>
      <c r="BS111" s="926"/>
      <c r="BT111" s="926"/>
      <c r="BU111" s="926"/>
      <c r="BV111" s="926" t="s">
        <v>180</v>
      </c>
      <c r="BW111" s="926"/>
      <c r="BX111" s="926"/>
      <c r="BY111" s="926"/>
      <c r="BZ111" s="926"/>
      <c r="CA111" s="926" t="s">
        <v>180</v>
      </c>
      <c r="CB111" s="926"/>
      <c r="CC111" s="926"/>
      <c r="CD111" s="926"/>
      <c r="CE111" s="926"/>
      <c r="CF111" s="920" t="s">
        <v>180</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180</v>
      </c>
      <c r="DH111" s="926"/>
      <c r="DI111" s="926"/>
      <c r="DJ111" s="926"/>
      <c r="DK111" s="926"/>
      <c r="DL111" s="926" t="s">
        <v>180</v>
      </c>
      <c r="DM111" s="926"/>
      <c r="DN111" s="926"/>
      <c r="DO111" s="926"/>
      <c r="DP111" s="926"/>
      <c r="DQ111" s="926" t="s">
        <v>180</v>
      </c>
      <c r="DR111" s="926"/>
      <c r="DS111" s="926"/>
      <c r="DT111" s="926"/>
      <c r="DU111" s="926"/>
      <c r="DV111" s="927" t="s">
        <v>180</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180</v>
      </c>
      <c r="AB112" s="959"/>
      <c r="AC112" s="959"/>
      <c r="AD112" s="959"/>
      <c r="AE112" s="960"/>
      <c r="AF112" s="961" t="s">
        <v>180</v>
      </c>
      <c r="AG112" s="959"/>
      <c r="AH112" s="959"/>
      <c r="AI112" s="959"/>
      <c r="AJ112" s="960"/>
      <c r="AK112" s="961" t="s">
        <v>180</v>
      </c>
      <c r="AL112" s="959"/>
      <c r="AM112" s="959"/>
      <c r="AN112" s="959"/>
      <c r="AO112" s="960"/>
      <c r="AP112" s="962" t="s">
        <v>180</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5929307</v>
      </c>
      <c r="BR112" s="926"/>
      <c r="BS112" s="926"/>
      <c r="BT112" s="926"/>
      <c r="BU112" s="926"/>
      <c r="BV112" s="926">
        <v>5447219</v>
      </c>
      <c r="BW112" s="926"/>
      <c r="BX112" s="926"/>
      <c r="BY112" s="926"/>
      <c r="BZ112" s="926"/>
      <c r="CA112" s="926">
        <v>5160545</v>
      </c>
      <c r="CB112" s="926"/>
      <c r="CC112" s="926"/>
      <c r="CD112" s="926"/>
      <c r="CE112" s="926"/>
      <c r="CF112" s="920">
        <v>56.1</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180</v>
      </c>
      <c r="DH112" s="926"/>
      <c r="DI112" s="926"/>
      <c r="DJ112" s="926"/>
      <c r="DK112" s="926"/>
      <c r="DL112" s="926" t="s">
        <v>180</v>
      </c>
      <c r="DM112" s="926"/>
      <c r="DN112" s="926"/>
      <c r="DO112" s="926"/>
      <c r="DP112" s="926"/>
      <c r="DQ112" s="926" t="s">
        <v>180</v>
      </c>
      <c r="DR112" s="926"/>
      <c r="DS112" s="926"/>
      <c r="DT112" s="926"/>
      <c r="DU112" s="926"/>
      <c r="DV112" s="927" t="s">
        <v>180</v>
      </c>
      <c r="DW112" s="927"/>
      <c r="DX112" s="927"/>
      <c r="DY112" s="927"/>
      <c r="DZ112" s="928"/>
    </row>
    <row r="113" spans="1:130" s="230" customFormat="1" ht="26.25" customHeight="1" x14ac:dyDescent="0.15">
      <c r="A113" s="954"/>
      <c r="B113" s="955"/>
      <c r="C113" s="923" t="s">
        <v>442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459346</v>
      </c>
      <c r="AB113" s="938"/>
      <c r="AC113" s="938"/>
      <c r="AD113" s="938"/>
      <c r="AE113" s="939"/>
      <c r="AF113" s="940">
        <v>429085</v>
      </c>
      <c r="AG113" s="938"/>
      <c r="AH113" s="938"/>
      <c r="AI113" s="938"/>
      <c r="AJ113" s="939"/>
      <c r="AK113" s="940">
        <v>468955</v>
      </c>
      <c r="AL113" s="938"/>
      <c r="AM113" s="938"/>
      <c r="AN113" s="938"/>
      <c r="AO113" s="939"/>
      <c r="AP113" s="941">
        <v>5.0999999999999996</v>
      </c>
      <c r="AQ113" s="942"/>
      <c r="AR113" s="942"/>
      <c r="AS113" s="942"/>
      <c r="AT113" s="943"/>
      <c r="AU113" s="908"/>
      <c r="AV113" s="909"/>
      <c r="AW113" s="909"/>
      <c r="AX113" s="909"/>
      <c r="AY113" s="909"/>
      <c r="AZ113" s="922" t="s">
        <v>443</v>
      </c>
      <c r="BA113" s="923"/>
      <c r="BB113" s="923"/>
      <c r="BC113" s="923"/>
      <c r="BD113" s="923"/>
      <c r="BE113" s="923"/>
      <c r="BF113" s="923"/>
      <c r="BG113" s="923"/>
      <c r="BH113" s="923"/>
      <c r="BI113" s="923"/>
      <c r="BJ113" s="923"/>
      <c r="BK113" s="923"/>
      <c r="BL113" s="923"/>
      <c r="BM113" s="923"/>
      <c r="BN113" s="923"/>
      <c r="BO113" s="923"/>
      <c r="BP113" s="924"/>
      <c r="BQ113" s="925">
        <v>1659901</v>
      </c>
      <c r="BR113" s="926"/>
      <c r="BS113" s="926"/>
      <c r="BT113" s="926"/>
      <c r="BU113" s="926"/>
      <c r="BV113" s="926">
        <v>1480981</v>
      </c>
      <c r="BW113" s="926"/>
      <c r="BX113" s="926"/>
      <c r="BY113" s="926"/>
      <c r="BZ113" s="926"/>
      <c r="CA113" s="926">
        <v>1292460</v>
      </c>
      <c r="CB113" s="926"/>
      <c r="CC113" s="926"/>
      <c r="CD113" s="926"/>
      <c r="CE113" s="926"/>
      <c r="CF113" s="920">
        <v>14</v>
      </c>
      <c r="CG113" s="921"/>
      <c r="CH113" s="921"/>
      <c r="CI113" s="921"/>
      <c r="CJ113" s="921"/>
      <c r="CK113" s="948"/>
      <c r="CL113" s="949"/>
      <c r="CM113" s="922" t="s">
        <v>444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180</v>
      </c>
      <c r="DH113" s="959"/>
      <c r="DI113" s="959"/>
      <c r="DJ113" s="959"/>
      <c r="DK113" s="960"/>
      <c r="DL113" s="961" t="s">
        <v>180</v>
      </c>
      <c r="DM113" s="959"/>
      <c r="DN113" s="959"/>
      <c r="DO113" s="959"/>
      <c r="DP113" s="960"/>
      <c r="DQ113" s="961" t="s">
        <v>180</v>
      </c>
      <c r="DR113" s="959"/>
      <c r="DS113" s="959"/>
      <c r="DT113" s="959"/>
      <c r="DU113" s="960"/>
      <c r="DV113" s="962" t="s">
        <v>180</v>
      </c>
      <c r="DW113" s="963"/>
      <c r="DX113" s="963"/>
      <c r="DY113" s="963"/>
      <c r="DZ113" s="964"/>
    </row>
    <row r="114" spans="1:130" s="230" customFormat="1" ht="26.25" customHeight="1" x14ac:dyDescent="0.15">
      <c r="A114" s="954"/>
      <c r="B114" s="955"/>
      <c r="C114" s="923" t="s">
        <v>445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179956</v>
      </c>
      <c r="AB114" s="959"/>
      <c r="AC114" s="959"/>
      <c r="AD114" s="959"/>
      <c r="AE114" s="960"/>
      <c r="AF114" s="961">
        <v>189107</v>
      </c>
      <c r="AG114" s="959"/>
      <c r="AH114" s="959"/>
      <c r="AI114" s="959"/>
      <c r="AJ114" s="960"/>
      <c r="AK114" s="961">
        <v>196992</v>
      </c>
      <c r="AL114" s="959"/>
      <c r="AM114" s="959"/>
      <c r="AN114" s="959"/>
      <c r="AO114" s="960"/>
      <c r="AP114" s="962">
        <v>2.1</v>
      </c>
      <c r="AQ114" s="963"/>
      <c r="AR114" s="963"/>
      <c r="AS114" s="963"/>
      <c r="AT114" s="964"/>
      <c r="AU114" s="908"/>
      <c r="AV114" s="909"/>
      <c r="AW114" s="909"/>
      <c r="AX114" s="909"/>
      <c r="AY114" s="909"/>
      <c r="AZ114" s="922" t="s">
        <v>446</v>
      </c>
      <c r="BA114" s="923"/>
      <c r="BB114" s="923"/>
      <c r="BC114" s="923"/>
      <c r="BD114" s="923"/>
      <c r="BE114" s="923"/>
      <c r="BF114" s="923"/>
      <c r="BG114" s="923"/>
      <c r="BH114" s="923"/>
      <c r="BI114" s="923"/>
      <c r="BJ114" s="923"/>
      <c r="BK114" s="923"/>
      <c r="BL114" s="923"/>
      <c r="BM114" s="923"/>
      <c r="BN114" s="923"/>
      <c r="BO114" s="923"/>
      <c r="BP114" s="924"/>
      <c r="BQ114" s="925">
        <v>3181788</v>
      </c>
      <c r="BR114" s="926"/>
      <c r="BS114" s="926"/>
      <c r="BT114" s="926"/>
      <c r="BU114" s="926"/>
      <c r="BV114" s="926">
        <v>3180819</v>
      </c>
      <c r="BW114" s="926"/>
      <c r="BX114" s="926"/>
      <c r="BY114" s="926"/>
      <c r="BZ114" s="926"/>
      <c r="CA114" s="926">
        <v>3126652</v>
      </c>
      <c r="CB114" s="926"/>
      <c r="CC114" s="926"/>
      <c r="CD114" s="926"/>
      <c r="CE114" s="926"/>
      <c r="CF114" s="920">
        <v>34</v>
      </c>
      <c r="CG114" s="921"/>
      <c r="CH114" s="921"/>
      <c r="CI114" s="921"/>
      <c r="CJ114" s="921"/>
      <c r="CK114" s="948"/>
      <c r="CL114" s="949"/>
      <c r="CM114" s="922" t="s">
        <v>447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180</v>
      </c>
      <c r="DH114" s="959"/>
      <c r="DI114" s="959"/>
      <c r="DJ114" s="959"/>
      <c r="DK114" s="960"/>
      <c r="DL114" s="961" t="s">
        <v>180</v>
      </c>
      <c r="DM114" s="959"/>
      <c r="DN114" s="959"/>
      <c r="DO114" s="959"/>
      <c r="DP114" s="960"/>
      <c r="DQ114" s="961" t="s">
        <v>180</v>
      </c>
      <c r="DR114" s="959"/>
      <c r="DS114" s="959"/>
      <c r="DT114" s="959"/>
      <c r="DU114" s="960"/>
      <c r="DV114" s="962" t="s">
        <v>180</v>
      </c>
      <c r="DW114" s="963"/>
      <c r="DX114" s="963"/>
      <c r="DY114" s="963"/>
      <c r="DZ114" s="964"/>
    </row>
    <row r="115" spans="1:130" s="230" customFormat="1" ht="26.25" customHeight="1" x14ac:dyDescent="0.15">
      <c r="A115" s="954"/>
      <c r="B115" s="955"/>
      <c r="C115" s="923" t="s">
        <v>448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180</v>
      </c>
      <c r="AB115" s="938"/>
      <c r="AC115" s="938"/>
      <c r="AD115" s="938"/>
      <c r="AE115" s="939"/>
      <c r="AF115" s="940" t="s">
        <v>180</v>
      </c>
      <c r="AG115" s="938"/>
      <c r="AH115" s="938"/>
      <c r="AI115" s="938"/>
      <c r="AJ115" s="939"/>
      <c r="AK115" s="940" t="s">
        <v>180</v>
      </c>
      <c r="AL115" s="938"/>
      <c r="AM115" s="938"/>
      <c r="AN115" s="938"/>
      <c r="AO115" s="939"/>
      <c r="AP115" s="941" t="s">
        <v>180</v>
      </c>
      <c r="AQ115" s="942"/>
      <c r="AR115" s="942"/>
      <c r="AS115" s="942"/>
      <c r="AT115" s="943"/>
      <c r="AU115" s="908"/>
      <c r="AV115" s="909"/>
      <c r="AW115" s="909"/>
      <c r="AX115" s="909"/>
      <c r="AY115" s="909"/>
      <c r="AZ115" s="922" t="s">
        <v>449</v>
      </c>
      <c r="BA115" s="923"/>
      <c r="BB115" s="923"/>
      <c r="BC115" s="923"/>
      <c r="BD115" s="923"/>
      <c r="BE115" s="923"/>
      <c r="BF115" s="923"/>
      <c r="BG115" s="923"/>
      <c r="BH115" s="923"/>
      <c r="BI115" s="923"/>
      <c r="BJ115" s="923"/>
      <c r="BK115" s="923"/>
      <c r="BL115" s="923"/>
      <c r="BM115" s="923"/>
      <c r="BN115" s="923"/>
      <c r="BO115" s="923"/>
      <c r="BP115" s="924"/>
      <c r="BQ115" s="925" t="s">
        <v>180</v>
      </c>
      <c r="BR115" s="926"/>
      <c r="BS115" s="926"/>
      <c r="BT115" s="926"/>
      <c r="BU115" s="926"/>
      <c r="BV115" s="926" t="s">
        <v>180</v>
      </c>
      <c r="BW115" s="926"/>
      <c r="BX115" s="926"/>
      <c r="BY115" s="926"/>
      <c r="BZ115" s="926"/>
      <c r="CA115" s="926" t="s">
        <v>180</v>
      </c>
      <c r="CB115" s="926"/>
      <c r="CC115" s="926"/>
      <c r="CD115" s="926"/>
      <c r="CE115" s="926"/>
      <c r="CF115" s="920" t="s">
        <v>180</v>
      </c>
      <c r="CG115" s="921"/>
      <c r="CH115" s="921"/>
      <c r="CI115" s="921"/>
      <c r="CJ115" s="921"/>
      <c r="CK115" s="948"/>
      <c r="CL115" s="949"/>
      <c r="CM115" s="922" t="s">
        <v>450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180</v>
      </c>
      <c r="DH115" s="959"/>
      <c r="DI115" s="959"/>
      <c r="DJ115" s="959"/>
      <c r="DK115" s="960"/>
      <c r="DL115" s="961" t="s">
        <v>180</v>
      </c>
      <c r="DM115" s="959"/>
      <c r="DN115" s="959"/>
      <c r="DO115" s="959"/>
      <c r="DP115" s="960"/>
      <c r="DQ115" s="961" t="s">
        <v>180</v>
      </c>
      <c r="DR115" s="959"/>
      <c r="DS115" s="959"/>
      <c r="DT115" s="959"/>
      <c r="DU115" s="960"/>
      <c r="DV115" s="962" t="s">
        <v>180</v>
      </c>
      <c r="DW115" s="963"/>
      <c r="DX115" s="963"/>
      <c r="DY115" s="963"/>
      <c r="DZ115" s="964"/>
    </row>
    <row r="116" spans="1:130" s="230" customFormat="1" ht="26.25" customHeight="1" x14ac:dyDescent="0.15">
      <c r="A116" s="956"/>
      <c r="B116" s="957"/>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180</v>
      </c>
      <c r="AB116" s="959"/>
      <c r="AC116" s="959"/>
      <c r="AD116" s="959"/>
      <c r="AE116" s="960"/>
      <c r="AF116" s="961" t="s">
        <v>180</v>
      </c>
      <c r="AG116" s="959"/>
      <c r="AH116" s="959"/>
      <c r="AI116" s="959"/>
      <c r="AJ116" s="960"/>
      <c r="AK116" s="961" t="s">
        <v>180</v>
      </c>
      <c r="AL116" s="959"/>
      <c r="AM116" s="959"/>
      <c r="AN116" s="959"/>
      <c r="AO116" s="960"/>
      <c r="AP116" s="962" t="s">
        <v>180</v>
      </c>
      <c r="AQ116" s="963"/>
      <c r="AR116" s="963"/>
      <c r="AS116" s="963"/>
      <c r="AT116" s="964"/>
      <c r="AU116" s="908"/>
      <c r="AV116" s="909"/>
      <c r="AW116" s="909"/>
      <c r="AX116" s="909"/>
      <c r="AY116" s="909"/>
      <c r="AZ116" s="967" t="s">
        <v>452</v>
      </c>
      <c r="BA116" s="968"/>
      <c r="BB116" s="968"/>
      <c r="BC116" s="968"/>
      <c r="BD116" s="968"/>
      <c r="BE116" s="968"/>
      <c r="BF116" s="968"/>
      <c r="BG116" s="968"/>
      <c r="BH116" s="968"/>
      <c r="BI116" s="968"/>
      <c r="BJ116" s="968"/>
      <c r="BK116" s="968"/>
      <c r="BL116" s="968"/>
      <c r="BM116" s="968"/>
      <c r="BN116" s="968"/>
      <c r="BO116" s="968"/>
      <c r="BP116" s="969"/>
      <c r="BQ116" s="925" t="s">
        <v>180</v>
      </c>
      <c r="BR116" s="926"/>
      <c r="BS116" s="926"/>
      <c r="BT116" s="926"/>
      <c r="BU116" s="926"/>
      <c r="BV116" s="926" t="s">
        <v>180</v>
      </c>
      <c r="BW116" s="926"/>
      <c r="BX116" s="926"/>
      <c r="BY116" s="926"/>
      <c r="BZ116" s="926"/>
      <c r="CA116" s="926" t="s">
        <v>180</v>
      </c>
      <c r="CB116" s="926"/>
      <c r="CC116" s="926"/>
      <c r="CD116" s="926"/>
      <c r="CE116" s="926"/>
      <c r="CF116" s="920" t="s">
        <v>180</v>
      </c>
      <c r="CG116" s="921"/>
      <c r="CH116" s="921"/>
      <c r="CI116" s="921"/>
      <c r="CJ116" s="921"/>
      <c r="CK116" s="948"/>
      <c r="CL116" s="949"/>
      <c r="CM116" s="922" t="s">
        <v>453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180</v>
      </c>
      <c r="DH116" s="959"/>
      <c r="DI116" s="959"/>
      <c r="DJ116" s="959"/>
      <c r="DK116" s="960"/>
      <c r="DL116" s="961" t="s">
        <v>180</v>
      </c>
      <c r="DM116" s="959"/>
      <c r="DN116" s="959"/>
      <c r="DO116" s="959"/>
      <c r="DP116" s="960"/>
      <c r="DQ116" s="961" t="s">
        <v>180</v>
      </c>
      <c r="DR116" s="959"/>
      <c r="DS116" s="959"/>
      <c r="DT116" s="959"/>
      <c r="DU116" s="960"/>
      <c r="DV116" s="962" t="s">
        <v>180</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454</v>
      </c>
      <c r="Z117" s="894"/>
      <c r="AA117" s="978">
        <v>1834265</v>
      </c>
      <c r="AB117" s="979"/>
      <c r="AC117" s="979"/>
      <c r="AD117" s="979"/>
      <c r="AE117" s="980"/>
      <c r="AF117" s="981">
        <v>1812574</v>
      </c>
      <c r="AG117" s="979"/>
      <c r="AH117" s="979"/>
      <c r="AI117" s="979"/>
      <c r="AJ117" s="980"/>
      <c r="AK117" s="981">
        <v>1837192</v>
      </c>
      <c r="AL117" s="979"/>
      <c r="AM117" s="979"/>
      <c r="AN117" s="979"/>
      <c r="AO117" s="980"/>
      <c r="AP117" s="982"/>
      <c r="AQ117" s="983"/>
      <c r="AR117" s="983"/>
      <c r="AS117" s="983"/>
      <c r="AT117" s="984"/>
      <c r="AU117" s="908"/>
      <c r="AV117" s="909"/>
      <c r="AW117" s="909"/>
      <c r="AX117" s="909"/>
      <c r="AY117" s="909"/>
      <c r="AZ117" s="974" t="s">
        <v>455</v>
      </c>
      <c r="BA117" s="975"/>
      <c r="BB117" s="975"/>
      <c r="BC117" s="975"/>
      <c r="BD117" s="975"/>
      <c r="BE117" s="975"/>
      <c r="BF117" s="975"/>
      <c r="BG117" s="975"/>
      <c r="BH117" s="975"/>
      <c r="BI117" s="975"/>
      <c r="BJ117" s="975"/>
      <c r="BK117" s="975"/>
      <c r="BL117" s="975"/>
      <c r="BM117" s="975"/>
      <c r="BN117" s="975"/>
      <c r="BO117" s="975"/>
      <c r="BP117" s="976"/>
      <c r="BQ117" s="925" t="s">
        <v>180</v>
      </c>
      <c r="BR117" s="926"/>
      <c r="BS117" s="926"/>
      <c r="BT117" s="926"/>
      <c r="BU117" s="926"/>
      <c r="BV117" s="926" t="s">
        <v>180</v>
      </c>
      <c r="BW117" s="926"/>
      <c r="BX117" s="926"/>
      <c r="BY117" s="926"/>
      <c r="BZ117" s="926"/>
      <c r="CA117" s="926" t="s">
        <v>180</v>
      </c>
      <c r="CB117" s="926"/>
      <c r="CC117" s="926"/>
      <c r="CD117" s="926"/>
      <c r="CE117" s="926"/>
      <c r="CF117" s="920" t="s">
        <v>180</v>
      </c>
      <c r="CG117" s="921"/>
      <c r="CH117" s="921"/>
      <c r="CI117" s="921"/>
      <c r="CJ117" s="921"/>
      <c r="CK117" s="948"/>
      <c r="CL117" s="949"/>
      <c r="CM117" s="922" t="s">
        <v>456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180</v>
      </c>
      <c r="DH117" s="959"/>
      <c r="DI117" s="959"/>
      <c r="DJ117" s="959"/>
      <c r="DK117" s="960"/>
      <c r="DL117" s="961" t="s">
        <v>180</v>
      </c>
      <c r="DM117" s="959"/>
      <c r="DN117" s="959"/>
      <c r="DO117" s="959"/>
      <c r="DP117" s="960"/>
      <c r="DQ117" s="961" t="s">
        <v>180</v>
      </c>
      <c r="DR117" s="959"/>
      <c r="DS117" s="959"/>
      <c r="DT117" s="959"/>
      <c r="DU117" s="960"/>
      <c r="DV117" s="962" t="s">
        <v>180</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308</v>
      </c>
      <c r="AL118" s="893"/>
      <c r="AM118" s="893"/>
      <c r="AN118" s="893"/>
      <c r="AO118" s="894"/>
      <c r="AP118" s="970" t="s">
        <v>429</v>
      </c>
      <c r="AQ118" s="971"/>
      <c r="AR118" s="971"/>
      <c r="AS118" s="971"/>
      <c r="AT118" s="972"/>
      <c r="AU118" s="908"/>
      <c r="AV118" s="909"/>
      <c r="AW118" s="909"/>
      <c r="AX118" s="909"/>
      <c r="AY118" s="909"/>
      <c r="AZ118" s="973" t="s">
        <v>457</v>
      </c>
      <c r="BA118" s="965"/>
      <c r="BB118" s="965"/>
      <c r="BC118" s="965"/>
      <c r="BD118" s="965"/>
      <c r="BE118" s="965"/>
      <c r="BF118" s="965"/>
      <c r="BG118" s="965"/>
      <c r="BH118" s="965"/>
      <c r="BI118" s="965"/>
      <c r="BJ118" s="965"/>
      <c r="BK118" s="965"/>
      <c r="BL118" s="965"/>
      <c r="BM118" s="965"/>
      <c r="BN118" s="965"/>
      <c r="BO118" s="965"/>
      <c r="BP118" s="966"/>
      <c r="BQ118" s="999" t="s">
        <v>180</v>
      </c>
      <c r="BR118" s="1000"/>
      <c r="BS118" s="1000"/>
      <c r="BT118" s="1000"/>
      <c r="BU118" s="1000"/>
      <c r="BV118" s="1000" t="s">
        <v>180</v>
      </c>
      <c r="BW118" s="1000"/>
      <c r="BX118" s="1000"/>
      <c r="BY118" s="1000"/>
      <c r="BZ118" s="1000"/>
      <c r="CA118" s="1000" t="s">
        <v>180</v>
      </c>
      <c r="CB118" s="1000"/>
      <c r="CC118" s="1000"/>
      <c r="CD118" s="1000"/>
      <c r="CE118" s="1000"/>
      <c r="CF118" s="920" t="s">
        <v>180</v>
      </c>
      <c r="CG118" s="921"/>
      <c r="CH118" s="921"/>
      <c r="CI118" s="921"/>
      <c r="CJ118" s="921"/>
      <c r="CK118" s="948"/>
      <c r="CL118" s="949"/>
      <c r="CM118" s="922" t="s">
        <v>458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180</v>
      </c>
      <c r="DH118" s="959"/>
      <c r="DI118" s="959"/>
      <c r="DJ118" s="959"/>
      <c r="DK118" s="960"/>
      <c r="DL118" s="961" t="s">
        <v>180</v>
      </c>
      <c r="DM118" s="959"/>
      <c r="DN118" s="959"/>
      <c r="DO118" s="959"/>
      <c r="DP118" s="960"/>
      <c r="DQ118" s="961" t="s">
        <v>180</v>
      </c>
      <c r="DR118" s="959"/>
      <c r="DS118" s="959"/>
      <c r="DT118" s="959"/>
      <c r="DU118" s="960"/>
      <c r="DV118" s="962" t="s">
        <v>180</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180</v>
      </c>
      <c r="AB119" s="900"/>
      <c r="AC119" s="900"/>
      <c r="AD119" s="900"/>
      <c r="AE119" s="901"/>
      <c r="AF119" s="902" t="s">
        <v>180</v>
      </c>
      <c r="AG119" s="900"/>
      <c r="AH119" s="900"/>
      <c r="AI119" s="900"/>
      <c r="AJ119" s="901"/>
      <c r="AK119" s="902" t="s">
        <v>180</v>
      </c>
      <c r="AL119" s="900"/>
      <c r="AM119" s="900"/>
      <c r="AN119" s="900"/>
      <c r="AO119" s="901"/>
      <c r="AP119" s="903" t="s">
        <v>180</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459</v>
      </c>
      <c r="BP119" s="1005"/>
      <c r="BQ119" s="999">
        <v>22245402</v>
      </c>
      <c r="BR119" s="1000"/>
      <c r="BS119" s="1000"/>
      <c r="BT119" s="1000"/>
      <c r="BU119" s="1000"/>
      <c r="BV119" s="1000">
        <v>21512667</v>
      </c>
      <c r="BW119" s="1000"/>
      <c r="BX119" s="1000"/>
      <c r="BY119" s="1000"/>
      <c r="BZ119" s="1000"/>
      <c r="CA119" s="1000">
        <v>20321992</v>
      </c>
      <c r="CB119" s="1000"/>
      <c r="CC119" s="1000"/>
      <c r="CD119" s="1000"/>
      <c r="CE119" s="1000"/>
      <c r="CF119" s="1001"/>
      <c r="CG119" s="1002"/>
      <c r="CH119" s="1002"/>
      <c r="CI119" s="1002"/>
      <c r="CJ119" s="1003"/>
      <c r="CK119" s="950"/>
      <c r="CL119" s="951"/>
      <c r="CM119" s="973" t="s">
        <v>460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180</v>
      </c>
      <c r="DH119" s="986"/>
      <c r="DI119" s="986"/>
      <c r="DJ119" s="986"/>
      <c r="DK119" s="987"/>
      <c r="DL119" s="985" t="s">
        <v>180</v>
      </c>
      <c r="DM119" s="986"/>
      <c r="DN119" s="986"/>
      <c r="DO119" s="986"/>
      <c r="DP119" s="987"/>
      <c r="DQ119" s="985" t="s">
        <v>180</v>
      </c>
      <c r="DR119" s="986"/>
      <c r="DS119" s="986"/>
      <c r="DT119" s="986"/>
      <c r="DU119" s="987"/>
      <c r="DV119" s="988" t="s">
        <v>180</v>
      </c>
      <c r="DW119" s="989"/>
      <c r="DX119" s="989"/>
      <c r="DY119" s="989"/>
      <c r="DZ119" s="990"/>
    </row>
    <row r="120" spans="1:130" s="230" customFormat="1" ht="26.25" customHeight="1" x14ac:dyDescent="0.15">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180</v>
      </c>
      <c r="AB120" s="959"/>
      <c r="AC120" s="959"/>
      <c r="AD120" s="959"/>
      <c r="AE120" s="960"/>
      <c r="AF120" s="961" t="s">
        <v>180</v>
      </c>
      <c r="AG120" s="959"/>
      <c r="AH120" s="959"/>
      <c r="AI120" s="959"/>
      <c r="AJ120" s="960"/>
      <c r="AK120" s="961" t="s">
        <v>180</v>
      </c>
      <c r="AL120" s="959"/>
      <c r="AM120" s="959"/>
      <c r="AN120" s="959"/>
      <c r="AO120" s="960"/>
      <c r="AP120" s="962" t="s">
        <v>180</v>
      </c>
      <c r="AQ120" s="963"/>
      <c r="AR120" s="963"/>
      <c r="AS120" s="963"/>
      <c r="AT120" s="964"/>
      <c r="AU120" s="991" t="s">
        <v>461</v>
      </c>
      <c r="AV120" s="992"/>
      <c r="AW120" s="992"/>
      <c r="AX120" s="992"/>
      <c r="AY120" s="993"/>
      <c r="AZ120" s="929" t="s">
        <v>462</v>
      </c>
      <c r="BA120" s="897"/>
      <c r="BB120" s="897"/>
      <c r="BC120" s="897"/>
      <c r="BD120" s="897"/>
      <c r="BE120" s="897"/>
      <c r="BF120" s="897"/>
      <c r="BG120" s="897"/>
      <c r="BH120" s="897"/>
      <c r="BI120" s="897"/>
      <c r="BJ120" s="897"/>
      <c r="BK120" s="897"/>
      <c r="BL120" s="897"/>
      <c r="BM120" s="897"/>
      <c r="BN120" s="897"/>
      <c r="BO120" s="897"/>
      <c r="BP120" s="898"/>
      <c r="BQ120" s="930">
        <v>2808237</v>
      </c>
      <c r="BR120" s="931"/>
      <c r="BS120" s="931"/>
      <c r="BT120" s="931"/>
      <c r="BU120" s="931"/>
      <c r="BV120" s="931">
        <v>3935519</v>
      </c>
      <c r="BW120" s="931"/>
      <c r="BX120" s="931"/>
      <c r="BY120" s="931"/>
      <c r="BZ120" s="931"/>
      <c r="CA120" s="931">
        <v>4167237</v>
      </c>
      <c r="CB120" s="931"/>
      <c r="CC120" s="931"/>
      <c r="CD120" s="931"/>
      <c r="CE120" s="931"/>
      <c r="CF120" s="944">
        <v>45.3</v>
      </c>
      <c r="CG120" s="945"/>
      <c r="CH120" s="945"/>
      <c r="CI120" s="945"/>
      <c r="CJ120" s="945"/>
      <c r="CK120" s="1006" t="s">
        <v>463</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5929307</v>
      </c>
      <c r="DH120" s="931"/>
      <c r="DI120" s="931"/>
      <c r="DJ120" s="931"/>
      <c r="DK120" s="931"/>
      <c r="DL120" s="931">
        <v>5447219</v>
      </c>
      <c r="DM120" s="931"/>
      <c r="DN120" s="931"/>
      <c r="DO120" s="931"/>
      <c r="DP120" s="931"/>
      <c r="DQ120" s="931">
        <v>5160545</v>
      </c>
      <c r="DR120" s="931"/>
      <c r="DS120" s="931"/>
      <c r="DT120" s="931"/>
      <c r="DU120" s="931"/>
      <c r="DV120" s="932">
        <v>56.1</v>
      </c>
      <c r="DW120" s="932"/>
      <c r="DX120" s="932"/>
      <c r="DY120" s="932"/>
      <c r="DZ120" s="933"/>
    </row>
    <row r="121" spans="1:130" s="230" customFormat="1" ht="26.25" customHeight="1" x14ac:dyDescent="0.15">
      <c r="A121" s="1057"/>
      <c r="B121" s="949"/>
      <c r="C121" s="974" t="s">
        <v>464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180</v>
      </c>
      <c r="AB121" s="959"/>
      <c r="AC121" s="959"/>
      <c r="AD121" s="959"/>
      <c r="AE121" s="960"/>
      <c r="AF121" s="961" t="s">
        <v>180</v>
      </c>
      <c r="AG121" s="959"/>
      <c r="AH121" s="959"/>
      <c r="AI121" s="959"/>
      <c r="AJ121" s="960"/>
      <c r="AK121" s="961" t="s">
        <v>180</v>
      </c>
      <c r="AL121" s="959"/>
      <c r="AM121" s="959"/>
      <c r="AN121" s="959"/>
      <c r="AO121" s="960"/>
      <c r="AP121" s="962" t="s">
        <v>180</v>
      </c>
      <c r="AQ121" s="963"/>
      <c r="AR121" s="963"/>
      <c r="AS121" s="963"/>
      <c r="AT121" s="964"/>
      <c r="AU121" s="994"/>
      <c r="AV121" s="995"/>
      <c r="AW121" s="995"/>
      <c r="AX121" s="995"/>
      <c r="AY121" s="996"/>
      <c r="AZ121" s="922" t="s">
        <v>465</v>
      </c>
      <c r="BA121" s="923"/>
      <c r="BB121" s="923"/>
      <c r="BC121" s="923"/>
      <c r="BD121" s="923"/>
      <c r="BE121" s="923"/>
      <c r="BF121" s="923"/>
      <c r="BG121" s="923"/>
      <c r="BH121" s="923"/>
      <c r="BI121" s="923"/>
      <c r="BJ121" s="923"/>
      <c r="BK121" s="923"/>
      <c r="BL121" s="923"/>
      <c r="BM121" s="923"/>
      <c r="BN121" s="923"/>
      <c r="BO121" s="923"/>
      <c r="BP121" s="924"/>
      <c r="BQ121" s="925">
        <v>4380637</v>
      </c>
      <c r="BR121" s="926"/>
      <c r="BS121" s="926"/>
      <c r="BT121" s="926"/>
      <c r="BU121" s="926"/>
      <c r="BV121" s="926">
        <v>4105326</v>
      </c>
      <c r="BW121" s="926"/>
      <c r="BX121" s="926"/>
      <c r="BY121" s="926"/>
      <c r="BZ121" s="926"/>
      <c r="CA121" s="926">
        <v>3777777</v>
      </c>
      <c r="CB121" s="926"/>
      <c r="CC121" s="926"/>
      <c r="CD121" s="926"/>
      <c r="CE121" s="926"/>
      <c r="CF121" s="920">
        <v>41</v>
      </c>
      <c r="CG121" s="921"/>
      <c r="CH121" s="921"/>
      <c r="CI121" s="921"/>
      <c r="CJ121" s="921"/>
      <c r="CK121" s="1009"/>
      <c r="CL121" s="1010"/>
      <c r="CM121" s="1010"/>
      <c r="CN121" s="1010"/>
      <c r="CO121" s="1011"/>
      <c r="CP121" s="1019" t="s">
        <v>404</v>
      </c>
      <c r="CQ121" s="1020"/>
      <c r="CR121" s="1020"/>
      <c r="CS121" s="1020"/>
      <c r="CT121" s="1020"/>
      <c r="CU121" s="1020"/>
      <c r="CV121" s="1020"/>
      <c r="CW121" s="1020"/>
      <c r="CX121" s="1020"/>
      <c r="CY121" s="1020"/>
      <c r="CZ121" s="1020"/>
      <c r="DA121" s="1020"/>
      <c r="DB121" s="1020"/>
      <c r="DC121" s="1020"/>
      <c r="DD121" s="1020"/>
      <c r="DE121" s="1020"/>
      <c r="DF121" s="1021"/>
      <c r="DG121" s="925" t="s">
        <v>180</v>
      </c>
      <c r="DH121" s="926"/>
      <c r="DI121" s="926"/>
      <c r="DJ121" s="926"/>
      <c r="DK121" s="926"/>
      <c r="DL121" s="926" t="s">
        <v>180</v>
      </c>
      <c r="DM121" s="926"/>
      <c r="DN121" s="926"/>
      <c r="DO121" s="926"/>
      <c r="DP121" s="926"/>
      <c r="DQ121" s="926" t="s">
        <v>180</v>
      </c>
      <c r="DR121" s="926"/>
      <c r="DS121" s="926"/>
      <c r="DT121" s="926"/>
      <c r="DU121" s="926"/>
      <c r="DV121" s="927" t="s">
        <v>180</v>
      </c>
      <c r="DW121" s="927"/>
      <c r="DX121" s="927"/>
      <c r="DY121" s="927"/>
      <c r="DZ121" s="928"/>
    </row>
    <row r="122" spans="1:130" s="230" customFormat="1" ht="26.25" customHeight="1" x14ac:dyDescent="0.15">
      <c r="A122" s="1057"/>
      <c r="B122" s="949"/>
      <c r="C122" s="922" t="s">
        <v>447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180</v>
      </c>
      <c r="AB122" s="959"/>
      <c r="AC122" s="959"/>
      <c r="AD122" s="959"/>
      <c r="AE122" s="960"/>
      <c r="AF122" s="961" t="s">
        <v>180</v>
      </c>
      <c r="AG122" s="959"/>
      <c r="AH122" s="959"/>
      <c r="AI122" s="959"/>
      <c r="AJ122" s="960"/>
      <c r="AK122" s="961" t="s">
        <v>180</v>
      </c>
      <c r="AL122" s="959"/>
      <c r="AM122" s="959"/>
      <c r="AN122" s="959"/>
      <c r="AO122" s="960"/>
      <c r="AP122" s="962" t="s">
        <v>180</v>
      </c>
      <c r="AQ122" s="963"/>
      <c r="AR122" s="963"/>
      <c r="AS122" s="963"/>
      <c r="AT122" s="964"/>
      <c r="AU122" s="994"/>
      <c r="AV122" s="995"/>
      <c r="AW122" s="995"/>
      <c r="AX122" s="995"/>
      <c r="AY122" s="996"/>
      <c r="AZ122" s="973" t="s">
        <v>466</v>
      </c>
      <c r="BA122" s="965"/>
      <c r="BB122" s="965"/>
      <c r="BC122" s="965"/>
      <c r="BD122" s="965"/>
      <c r="BE122" s="965"/>
      <c r="BF122" s="965"/>
      <c r="BG122" s="965"/>
      <c r="BH122" s="965"/>
      <c r="BI122" s="965"/>
      <c r="BJ122" s="965"/>
      <c r="BK122" s="965"/>
      <c r="BL122" s="965"/>
      <c r="BM122" s="965"/>
      <c r="BN122" s="965"/>
      <c r="BO122" s="965"/>
      <c r="BP122" s="966"/>
      <c r="BQ122" s="999">
        <v>12752043</v>
      </c>
      <c r="BR122" s="1000"/>
      <c r="BS122" s="1000"/>
      <c r="BT122" s="1000"/>
      <c r="BU122" s="1000"/>
      <c r="BV122" s="1000">
        <v>12517351</v>
      </c>
      <c r="BW122" s="1000"/>
      <c r="BX122" s="1000"/>
      <c r="BY122" s="1000"/>
      <c r="BZ122" s="1000"/>
      <c r="CA122" s="1000">
        <v>11924473</v>
      </c>
      <c r="CB122" s="1000"/>
      <c r="CC122" s="1000"/>
      <c r="CD122" s="1000"/>
      <c r="CE122" s="1000"/>
      <c r="CF122" s="1017">
        <v>129.5</v>
      </c>
      <c r="CG122" s="1018"/>
      <c r="CH122" s="1018"/>
      <c r="CI122" s="1018"/>
      <c r="CJ122" s="1018"/>
      <c r="CK122" s="1009"/>
      <c r="CL122" s="1010"/>
      <c r="CM122" s="1010"/>
      <c r="CN122" s="1010"/>
      <c r="CO122" s="1011"/>
      <c r="CP122" s="1019" t="s">
        <v>405</v>
      </c>
      <c r="CQ122" s="1020"/>
      <c r="CR122" s="1020"/>
      <c r="CS122" s="1020"/>
      <c r="CT122" s="1020"/>
      <c r="CU122" s="1020"/>
      <c r="CV122" s="1020"/>
      <c r="CW122" s="1020"/>
      <c r="CX122" s="1020"/>
      <c r="CY122" s="1020"/>
      <c r="CZ122" s="1020"/>
      <c r="DA122" s="1020"/>
      <c r="DB122" s="1020"/>
      <c r="DC122" s="1020"/>
      <c r="DD122" s="1020"/>
      <c r="DE122" s="1020"/>
      <c r="DF122" s="1021"/>
      <c r="DG122" s="925" t="s">
        <v>180</v>
      </c>
      <c r="DH122" s="926"/>
      <c r="DI122" s="926"/>
      <c r="DJ122" s="926"/>
      <c r="DK122" s="926"/>
      <c r="DL122" s="926" t="s">
        <v>180</v>
      </c>
      <c r="DM122" s="926"/>
      <c r="DN122" s="926"/>
      <c r="DO122" s="926"/>
      <c r="DP122" s="926"/>
      <c r="DQ122" s="926" t="s">
        <v>180</v>
      </c>
      <c r="DR122" s="926"/>
      <c r="DS122" s="926"/>
      <c r="DT122" s="926"/>
      <c r="DU122" s="926"/>
      <c r="DV122" s="927" t="s">
        <v>180</v>
      </c>
      <c r="DW122" s="927"/>
      <c r="DX122" s="927"/>
      <c r="DY122" s="927"/>
      <c r="DZ122" s="928"/>
    </row>
    <row r="123" spans="1:130" s="230" customFormat="1" ht="26.25" customHeight="1" x14ac:dyDescent="0.15">
      <c r="A123" s="1057"/>
      <c r="B123" s="949"/>
      <c r="C123" s="922" t="s">
        <v>453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180</v>
      </c>
      <c r="AB123" s="959"/>
      <c r="AC123" s="959"/>
      <c r="AD123" s="959"/>
      <c r="AE123" s="960"/>
      <c r="AF123" s="961" t="s">
        <v>180</v>
      </c>
      <c r="AG123" s="959"/>
      <c r="AH123" s="959"/>
      <c r="AI123" s="959"/>
      <c r="AJ123" s="960"/>
      <c r="AK123" s="961" t="s">
        <v>180</v>
      </c>
      <c r="AL123" s="959"/>
      <c r="AM123" s="959"/>
      <c r="AN123" s="959"/>
      <c r="AO123" s="960"/>
      <c r="AP123" s="962" t="s">
        <v>180</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467</v>
      </c>
      <c r="BP123" s="1005"/>
      <c r="BQ123" s="1063">
        <v>19940917</v>
      </c>
      <c r="BR123" s="1064"/>
      <c r="BS123" s="1064"/>
      <c r="BT123" s="1064"/>
      <c r="BU123" s="1064"/>
      <c r="BV123" s="1064">
        <v>20558196</v>
      </c>
      <c r="BW123" s="1064"/>
      <c r="BX123" s="1064"/>
      <c r="BY123" s="1064"/>
      <c r="BZ123" s="1064"/>
      <c r="CA123" s="1064">
        <v>19869487</v>
      </c>
      <c r="CB123" s="1064"/>
      <c r="CC123" s="1064"/>
      <c r="CD123" s="1064"/>
      <c r="CE123" s="1064"/>
      <c r="CF123" s="1001"/>
      <c r="CG123" s="1002"/>
      <c r="CH123" s="1002"/>
      <c r="CI123" s="1002"/>
      <c r="CJ123" s="1003"/>
      <c r="CK123" s="1009"/>
      <c r="CL123" s="1010"/>
      <c r="CM123" s="1010"/>
      <c r="CN123" s="1010"/>
      <c r="CO123" s="1011"/>
      <c r="CP123" s="1019" t="s">
        <v>468</v>
      </c>
      <c r="CQ123" s="1020"/>
      <c r="CR123" s="1020"/>
      <c r="CS123" s="1020"/>
      <c r="CT123" s="1020"/>
      <c r="CU123" s="1020"/>
      <c r="CV123" s="1020"/>
      <c r="CW123" s="1020"/>
      <c r="CX123" s="1020"/>
      <c r="CY123" s="1020"/>
      <c r="CZ123" s="1020"/>
      <c r="DA123" s="1020"/>
      <c r="DB123" s="1020"/>
      <c r="DC123" s="1020"/>
      <c r="DD123" s="1020"/>
      <c r="DE123" s="1020"/>
      <c r="DF123" s="1021"/>
      <c r="DG123" s="958" t="s">
        <v>180</v>
      </c>
      <c r="DH123" s="959"/>
      <c r="DI123" s="959"/>
      <c r="DJ123" s="959"/>
      <c r="DK123" s="960"/>
      <c r="DL123" s="961" t="s">
        <v>180</v>
      </c>
      <c r="DM123" s="959"/>
      <c r="DN123" s="959"/>
      <c r="DO123" s="959"/>
      <c r="DP123" s="960"/>
      <c r="DQ123" s="961" t="s">
        <v>180</v>
      </c>
      <c r="DR123" s="959"/>
      <c r="DS123" s="959"/>
      <c r="DT123" s="959"/>
      <c r="DU123" s="960"/>
      <c r="DV123" s="962" t="s">
        <v>180</v>
      </c>
      <c r="DW123" s="963"/>
      <c r="DX123" s="963"/>
      <c r="DY123" s="963"/>
      <c r="DZ123" s="964"/>
    </row>
    <row r="124" spans="1:130" s="230" customFormat="1" ht="26.25" customHeight="1" thickBot="1" x14ac:dyDescent="0.2">
      <c r="A124" s="1057"/>
      <c r="B124" s="949"/>
      <c r="C124" s="922" t="s">
        <v>456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180</v>
      </c>
      <c r="AB124" s="959"/>
      <c r="AC124" s="959"/>
      <c r="AD124" s="959"/>
      <c r="AE124" s="960"/>
      <c r="AF124" s="961" t="s">
        <v>180</v>
      </c>
      <c r="AG124" s="959"/>
      <c r="AH124" s="959"/>
      <c r="AI124" s="959"/>
      <c r="AJ124" s="960"/>
      <c r="AK124" s="961" t="s">
        <v>180</v>
      </c>
      <c r="AL124" s="959"/>
      <c r="AM124" s="959"/>
      <c r="AN124" s="959"/>
      <c r="AO124" s="960"/>
      <c r="AP124" s="962" t="s">
        <v>180</v>
      </c>
      <c r="AQ124" s="963"/>
      <c r="AR124" s="963"/>
      <c r="AS124" s="963"/>
      <c r="AT124" s="964"/>
      <c r="AU124" s="1059" t="s">
        <v>469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26.3</v>
      </c>
      <c r="BR124" s="1027"/>
      <c r="BS124" s="1027"/>
      <c r="BT124" s="1027"/>
      <c r="BU124" s="1027"/>
      <c r="BV124" s="1027">
        <v>10.1</v>
      </c>
      <c r="BW124" s="1027"/>
      <c r="BX124" s="1027"/>
      <c r="BY124" s="1027"/>
      <c r="BZ124" s="1027"/>
      <c r="CA124" s="1027">
        <v>4.9000000000000004</v>
      </c>
      <c r="CB124" s="1027"/>
      <c r="CC124" s="1027"/>
      <c r="CD124" s="1027"/>
      <c r="CE124" s="1027"/>
      <c r="CF124" s="1028"/>
      <c r="CG124" s="1029"/>
      <c r="CH124" s="1029"/>
      <c r="CI124" s="1029"/>
      <c r="CJ124" s="1030"/>
      <c r="CK124" s="1012"/>
      <c r="CL124" s="1012"/>
      <c r="CM124" s="1012"/>
      <c r="CN124" s="1012"/>
      <c r="CO124" s="1013"/>
      <c r="CP124" s="1019" t="s">
        <v>470</v>
      </c>
      <c r="CQ124" s="1020"/>
      <c r="CR124" s="1020"/>
      <c r="CS124" s="1020"/>
      <c r="CT124" s="1020"/>
      <c r="CU124" s="1020"/>
      <c r="CV124" s="1020"/>
      <c r="CW124" s="1020"/>
      <c r="CX124" s="1020"/>
      <c r="CY124" s="1020"/>
      <c r="CZ124" s="1020"/>
      <c r="DA124" s="1020"/>
      <c r="DB124" s="1020"/>
      <c r="DC124" s="1020"/>
      <c r="DD124" s="1020"/>
      <c r="DE124" s="1020"/>
      <c r="DF124" s="1021"/>
      <c r="DG124" s="1004" t="s">
        <v>180</v>
      </c>
      <c r="DH124" s="986"/>
      <c r="DI124" s="986"/>
      <c r="DJ124" s="986"/>
      <c r="DK124" s="987"/>
      <c r="DL124" s="985" t="s">
        <v>180</v>
      </c>
      <c r="DM124" s="986"/>
      <c r="DN124" s="986"/>
      <c r="DO124" s="986"/>
      <c r="DP124" s="987"/>
      <c r="DQ124" s="985" t="s">
        <v>180</v>
      </c>
      <c r="DR124" s="986"/>
      <c r="DS124" s="986"/>
      <c r="DT124" s="986"/>
      <c r="DU124" s="987"/>
      <c r="DV124" s="988" t="s">
        <v>180</v>
      </c>
      <c r="DW124" s="989"/>
      <c r="DX124" s="989"/>
      <c r="DY124" s="989"/>
      <c r="DZ124" s="990"/>
    </row>
    <row r="125" spans="1:130" s="230" customFormat="1" ht="26.25" customHeight="1" x14ac:dyDescent="0.15">
      <c r="A125" s="1057"/>
      <c r="B125" s="949"/>
      <c r="C125" s="922" t="s">
        <v>458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180</v>
      </c>
      <c r="AB125" s="959"/>
      <c r="AC125" s="959"/>
      <c r="AD125" s="959"/>
      <c r="AE125" s="960"/>
      <c r="AF125" s="961" t="s">
        <v>180</v>
      </c>
      <c r="AG125" s="959"/>
      <c r="AH125" s="959"/>
      <c r="AI125" s="959"/>
      <c r="AJ125" s="960"/>
      <c r="AK125" s="961" t="s">
        <v>180</v>
      </c>
      <c r="AL125" s="959"/>
      <c r="AM125" s="959"/>
      <c r="AN125" s="959"/>
      <c r="AO125" s="960"/>
      <c r="AP125" s="962" t="s">
        <v>180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471</v>
      </c>
      <c r="CL125" s="1007"/>
      <c r="CM125" s="1007"/>
      <c r="CN125" s="1007"/>
      <c r="CO125" s="1008"/>
      <c r="CP125" s="929" t="s">
        <v>472</v>
      </c>
      <c r="CQ125" s="897"/>
      <c r="CR125" s="897"/>
      <c r="CS125" s="897"/>
      <c r="CT125" s="897"/>
      <c r="CU125" s="897"/>
      <c r="CV125" s="897"/>
      <c r="CW125" s="897"/>
      <c r="CX125" s="897"/>
      <c r="CY125" s="897"/>
      <c r="CZ125" s="897"/>
      <c r="DA125" s="897"/>
      <c r="DB125" s="897"/>
      <c r="DC125" s="897"/>
      <c r="DD125" s="897"/>
      <c r="DE125" s="897"/>
      <c r="DF125" s="898"/>
      <c r="DG125" s="930" t="s">
        <v>180</v>
      </c>
      <c r="DH125" s="931"/>
      <c r="DI125" s="931"/>
      <c r="DJ125" s="931"/>
      <c r="DK125" s="931"/>
      <c r="DL125" s="931" t="s">
        <v>180</v>
      </c>
      <c r="DM125" s="931"/>
      <c r="DN125" s="931"/>
      <c r="DO125" s="931"/>
      <c r="DP125" s="931"/>
      <c r="DQ125" s="931" t="s">
        <v>180</v>
      </c>
      <c r="DR125" s="931"/>
      <c r="DS125" s="931"/>
      <c r="DT125" s="931"/>
      <c r="DU125" s="931"/>
      <c r="DV125" s="932" t="s">
        <v>180</v>
      </c>
      <c r="DW125" s="932"/>
      <c r="DX125" s="932"/>
      <c r="DY125" s="932"/>
      <c r="DZ125" s="933"/>
    </row>
    <row r="126" spans="1:130" s="230" customFormat="1" ht="26.25" customHeight="1" thickBot="1" x14ac:dyDescent="0.2">
      <c r="A126" s="1057"/>
      <c r="B126" s="949"/>
      <c r="C126" s="922" t="s">
        <v>460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180</v>
      </c>
      <c r="AB126" s="959"/>
      <c r="AC126" s="959"/>
      <c r="AD126" s="959"/>
      <c r="AE126" s="960"/>
      <c r="AF126" s="961" t="s">
        <v>180</v>
      </c>
      <c r="AG126" s="959"/>
      <c r="AH126" s="959"/>
      <c r="AI126" s="959"/>
      <c r="AJ126" s="960"/>
      <c r="AK126" s="961" t="s">
        <v>180</v>
      </c>
      <c r="AL126" s="959"/>
      <c r="AM126" s="959"/>
      <c r="AN126" s="959"/>
      <c r="AO126" s="960"/>
      <c r="AP126" s="962" t="s">
        <v>180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473</v>
      </c>
      <c r="CQ126" s="923"/>
      <c r="CR126" s="923"/>
      <c r="CS126" s="923"/>
      <c r="CT126" s="923"/>
      <c r="CU126" s="923"/>
      <c r="CV126" s="923"/>
      <c r="CW126" s="923"/>
      <c r="CX126" s="923"/>
      <c r="CY126" s="923"/>
      <c r="CZ126" s="923"/>
      <c r="DA126" s="923"/>
      <c r="DB126" s="923"/>
      <c r="DC126" s="923"/>
      <c r="DD126" s="923"/>
      <c r="DE126" s="923"/>
      <c r="DF126" s="924"/>
      <c r="DG126" s="925" t="s">
        <v>180</v>
      </c>
      <c r="DH126" s="926"/>
      <c r="DI126" s="926"/>
      <c r="DJ126" s="926"/>
      <c r="DK126" s="926"/>
      <c r="DL126" s="926" t="s">
        <v>180</v>
      </c>
      <c r="DM126" s="926"/>
      <c r="DN126" s="926"/>
      <c r="DO126" s="926"/>
      <c r="DP126" s="926"/>
      <c r="DQ126" s="926" t="s">
        <v>180</v>
      </c>
      <c r="DR126" s="926"/>
      <c r="DS126" s="926"/>
      <c r="DT126" s="926"/>
      <c r="DU126" s="926"/>
      <c r="DV126" s="927" t="s">
        <v>180</v>
      </c>
      <c r="DW126" s="927"/>
      <c r="DX126" s="927"/>
      <c r="DY126" s="927"/>
      <c r="DZ126" s="928"/>
    </row>
    <row r="127" spans="1:130" s="230" customFormat="1" ht="26.25" customHeight="1" x14ac:dyDescent="0.15">
      <c r="A127" s="1058"/>
      <c r="B127" s="951"/>
      <c r="C127" s="973" t="s">
        <v>474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180</v>
      </c>
      <c r="AB127" s="959"/>
      <c r="AC127" s="959"/>
      <c r="AD127" s="959"/>
      <c r="AE127" s="960"/>
      <c r="AF127" s="961" t="s">
        <v>180</v>
      </c>
      <c r="AG127" s="959"/>
      <c r="AH127" s="959"/>
      <c r="AI127" s="959"/>
      <c r="AJ127" s="960"/>
      <c r="AK127" s="961" t="s">
        <v>180</v>
      </c>
      <c r="AL127" s="959"/>
      <c r="AM127" s="959"/>
      <c r="AN127" s="959"/>
      <c r="AO127" s="960"/>
      <c r="AP127" s="962" t="s">
        <v>180</v>
      </c>
      <c r="AQ127" s="963"/>
      <c r="AR127" s="963"/>
      <c r="AS127" s="963"/>
      <c r="AT127" s="964"/>
      <c r="AU127" s="232"/>
      <c r="AV127" s="232"/>
      <c r="AW127" s="232"/>
      <c r="AX127" s="1031" t="s">
        <v>475</v>
      </c>
      <c r="AY127" s="1032"/>
      <c r="AZ127" s="1032"/>
      <c r="BA127" s="1032"/>
      <c r="BB127" s="1032"/>
      <c r="BC127" s="1032"/>
      <c r="BD127" s="1032"/>
      <c r="BE127" s="1033"/>
      <c r="BF127" s="1034" t="s">
        <v>476</v>
      </c>
      <c r="BG127" s="1032"/>
      <c r="BH127" s="1032"/>
      <c r="BI127" s="1032"/>
      <c r="BJ127" s="1032"/>
      <c r="BK127" s="1032"/>
      <c r="BL127" s="1033"/>
      <c r="BM127" s="1034" t="s">
        <v>477</v>
      </c>
      <c r="BN127" s="1032"/>
      <c r="BO127" s="1032"/>
      <c r="BP127" s="1032"/>
      <c r="BQ127" s="1032"/>
      <c r="BR127" s="1032"/>
      <c r="BS127" s="1033"/>
      <c r="BT127" s="1034" t="s">
        <v>478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479</v>
      </c>
      <c r="CQ127" s="923"/>
      <c r="CR127" s="923"/>
      <c r="CS127" s="923"/>
      <c r="CT127" s="923"/>
      <c r="CU127" s="923"/>
      <c r="CV127" s="923"/>
      <c r="CW127" s="923"/>
      <c r="CX127" s="923"/>
      <c r="CY127" s="923"/>
      <c r="CZ127" s="923"/>
      <c r="DA127" s="923"/>
      <c r="DB127" s="923"/>
      <c r="DC127" s="923"/>
      <c r="DD127" s="923"/>
      <c r="DE127" s="923"/>
      <c r="DF127" s="924"/>
      <c r="DG127" s="925" t="s">
        <v>180</v>
      </c>
      <c r="DH127" s="926"/>
      <c r="DI127" s="926"/>
      <c r="DJ127" s="926"/>
      <c r="DK127" s="926"/>
      <c r="DL127" s="926" t="s">
        <v>180</v>
      </c>
      <c r="DM127" s="926"/>
      <c r="DN127" s="926"/>
      <c r="DO127" s="926"/>
      <c r="DP127" s="926"/>
      <c r="DQ127" s="926" t="s">
        <v>180</v>
      </c>
      <c r="DR127" s="926"/>
      <c r="DS127" s="926"/>
      <c r="DT127" s="926"/>
      <c r="DU127" s="926"/>
      <c r="DV127" s="927" t="s">
        <v>180</v>
      </c>
      <c r="DW127" s="927"/>
      <c r="DX127" s="927"/>
      <c r="DY127" s="927"/>
      <c r="DZ127" s="928"/>
    </row>
    <row r="128" spans="1:130" s="230" customFormat="1" ht="26.25" customHeight="1" thickBot="1" x14ac:dyDescent="0.2">
      <c r="A128" s="1041" t="s">
        <v>480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481</v>
      </c>
      <c r="X128" s="1043"/>
      <c r="Y128" s="1043"/>
      <c r="Z128" s="1044"/>
      <c r="AA128" s="1045">
        <v>408675</v>
      </c>
      <c r="AB128" s="1046"/>
      <c r="AC128" s="1046"/>
      <c r="AD128" s="1046"/>
      <c r="AE128" s="1047"/>
      <c r="AF128" s="1048">
        <v>400269</v>
      </c>
      <c r="AG128" s="1046"/>
      <c r="AH128" s="1046"/>
      <c r="AI128" s="1046"/>
      <c r="AJ128" s="1047"/>
      <c r="AK128" s="1048">
        <v>360816</v>
      </c>
      <c r="AL128" s="1046"/>
      <c r="AM128" s="1046"/>
      <c r="AN128" s="1046"/>
      <c r="AO128" s="1047"/>
      <c r="AP128" s="1049"/>
      <c r="AQ128" s="1050"/>
      <c r="AR128" s="1050"/>
      <c r="AS128" s="1050"/>
      <c r="AT128" s="1051"/>
      <c r="AU128" s="232"/>
      <c r="AV128" s="232"/>
      <c r="AW128" s="232"/>
      <c r="AX128" s="896" t="s">
        <v>482</v>
      </c>
      <c r="AY128" s="897"/>
      <c r="AZ128" s="897"/>
      <c r="BA128" s="897"/>
      <c r="BB128" s="897"/>
      <c r="BC128" s="897"/>
      <c r="BD128" s="897"/>
      <c r="BE128" s="898"/>
      <c r="BF128" s="1052" t="s">
        <v>180</v>
      </c>
      <c r="BG128" s="1053"/>
      <c r="BH128" s="1053"/>
      <c r="BI128" s="1053"/>
      <c r="BJ128" s="1053"/>
      <c r="BK128" s="1053"/>
      <c r="BL128" s="1054"/>
      <c r="BM128" s="1052">
        <v>13.28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483</v>
      </c>
      <c r="CQ128" s="726"/>
      <c r="CR128" s="726"/>
      <c r="CS128" s="726"/>
      <c r="CT128" s="726"/>
      <c r="CU128" s="726"/>
      <c r="CV128" s="726"/>
      <c r="CW128" s="726"/>
      <c r="CX128" s="726"/>
      <c r="CY128" s="726"/>
      <c r="CZ128" s="726"/>
      <c r="DA128" s="726"/>
      <c r="DB128" s="726"/>
      <c r="DC128" s="726"/>
      <c r="DD128" s="726"/>
      <c r="DE128" s="726"/>
      <c r="DF128" s="1036"/>
      <c r="DG128" s="1037" t="s">
        <v>180</v>
      </c>
      <c r="DH128" s="1038"/>
      <c r="DI128" s="1038"/>
      <c r="DJ128" s="1038"/>
      <c r="DK128" s="1038"/>
      <c r="DL128" s="1038" t="s">
        <v>180</v>
      </c>
      <c r="DM128" s="1038"/>
      <c r="DN128" s="1038"/>
      <c r="DO128" s="1038"/>
      <c r="DP128" s="1038"/>
      <c r="DQ128" s="1038" t="s">
        <v>180</v>
      </c>
      <c r="DR128" s="1038"/>
      <c r="DS128" s="1038"/>
      <c r="DT128" s="1038"/>
      <c r="DU128" s="1038"/>
      <c r="DV128" s="1039" t="s">
        <v>180</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484</v>
      </c>
      <c r="X129" s="1071"/>
      <c r="Y129" s="1071"/>
      <c r="Z129" s="1072"/>
      <c r="AA129" s="958">
        <v>9829563</v>
      </c>
      <c r="AB129" s="959"/>
      <c r="AC129" s="959"/>
      <c r="AD129" s="959"/>
      <c r="AE129" s="960"/>
      <c r="AF129" s="961">
        <v>10532202</v>
      </c>
      <c r="AG129" s="959"/>
      <c r="AH129" s="959"/>
      <c r="AI129" s="959"/>
      <c r="AJ129" s="960"/>
      <c r="AK129" s="961">
        <v>10304981</v>
      </c>
      <c r="AL129" s="959"/>
      <c r="AM129" s="959"/>
      <c r="AN129" s="959"/>
      <c r="AO129" s="960"/>
      <c r="AP129" s="1073"/>
      <c r="AQ129" s="1074"/>
      <c r="AR129" s="1074"/>
      <c r="AS129" s="1074"/>
      <c r="AT129" s="1075"/>
      <c r="AU129" s="233"/>
      <c r="AV129" s="233"/>
      <c r="AW129" s="233"/>
      <c r="AX129" s="1065" t="s">
        <v>485</v>
      </c>
      <c r="AY129" s="923"/>
      <c r="AZ129" s="923"/>
      <c r="BA129" s="923"/>
      <c r="BB129" s="923"/>
      <c r="BC129" s="923"/>
      <c r="BD129" s="923"/>
      <c r="BE129" s="924"/>
      <c r="BF129" s="1066" t="s">
        <v>180</v>
      </c>
      <c r="BG129" s="1067"/>
      <c r="BH129" s="1067"/>
      <c r="BI129" s="1067"/>
      <c r="BJ129" s="1067"/>
      <c r="BK129" s="1067"/>
      <c r="BL129" s="1068"/>
      <c r="BM129" s="1066">
        <v>18.28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486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487</v>
      </c>
      <c r="X130" s="1071"/>
      <c r="Y130" s="1071"/>
      <c r="Z130" s="1072"/>
      <c r="AA130" s="958">
        <v>1072456</v>
      </c>
      <c r="AB130" s="959"/>
      <c r="AC130" s="959"/>
      <c r="AD130" s="959"/>
      <c r="AE130" s="960"/>
      <c r="AF130" s="961">
        <v>1090178</v>
      </c>
      <c r="AG130" s="959"/>
      <c r="AH130" s="959"/>
      <c r="AI130" s="959"/>
      <c r="AJ130" s="960"/>
      <c r="AK130" s="961">
        <v>1098692</v>
      </c>
      <c r="AL130" s="959"/>
      <c r="AM130" s="959"/>
      <c r="AN130" s="959"/>
      <c r="AO130" s="960"/>
      <c r="AP130" s="1073"/>
      <c r="AQ130" s="1074"/>
      <c r="AR130" s="1074"/>
      <c r="AS130" s="1074"/>
      <c r="AT130" s="1075"/>
      <c r="AU130" s="233"/>
      <c r="AV130" s="233"/>
      <c r="AW130" s="233"/>
      <c r="AX130" s="1065" t="s">
        <v>488</v>
      </c>
      <c r="AY130" s="923"/>
      <c r="AZ130" s="923"/>
      <c r="BA130" s="923"/>
      <c r="BB130" s="923"/>
      <c r="BC130" s="923"/>
      <c r="BD130" s="923"/>
      <c r="BE130" s="924"/>
      <c r="BF130" s="1101">
        <v>3.8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489</v>
      </c>
      <c r="X131" s="1108"/>
      <c r="Y131" s="1108"/>
      <c r="Z131" s="1109"/>
      <c r="AA131" s="1004">
        <v>8757107</v>
      </c>
      <c r="AB131" s="986"/>
      <c r="AC131" s="986"/>
      <c r="AD131" s="986"/>
      <c r="AE131" s="987"/>
      <c r="AF131" s="985">
        <v>9442024</v>
      </c>
      <c r="AG131" s="986"/>
      <c r="AH131" s="986"/>
      <c r="AI131" s="986"/>
      <c r="AJ131" s="987"/>
      <c r="AK131" s="985">
        <v>9206289</v>
      </c>
      <c r="AL131" s="986"/>
      <c r="AM131" s="986"/>
      <c r="AN131" s="986"/>
      <c r="AO131" s="987"/>
      <c r="AP131" s="1110"/>
      <c r="AQ131" s="1111"/>
      <c r="AR131" s="1111"/>
      <c r="AS131" s="1111"/>
      <c r="AT131" s="1112"/>
      <c r="AU131" s="233"/>
      <c r="AV131" s="233"/>
      <c r="AW131" s="233"/>
      <c r="AX131" s="1083" t="s">
        <v>490</v>
      </c>
      <c r="AY131" s="726"/>
      <c r="AZ131" s="726"/>
      <c r="BA131" s="726"/>
      <c r="BB131" s="726"/>
      <c r="BC131" s="726"/>
      <c r="BD131" s="726"/>
      <c r="BE131" s="1036"/>
      <c r="BF131" s="1084">
        <v>4.9000000000000004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492</v>
      </c>
      <c r="W132" s="1094"/>
      <c r="X132" s="1094"/>
      <c r="Y132" s="1094"/>
      <c r="Z132" s="1095"/>
      <c r="AA132" s="1096">
        <v>4.0325417970000004</v>
      </c>
      <c r="AB132" s="1097"/>
      <c r="AC132" s="1097"/>
      <c r="AD132" s="1097"/>
      <c r="AE132" s="1098"/>
      <c r="AF132" s="1099">
        <v>3.4116308110000002</v>
      </c>
      <c r="AG132" s="1097"/>
      <c r="AH132" s="1097"/>
      <c r="AI132" s="1097"/>
      <c r="AJ132" s="1098"/>
      <c r="AK132" s="1099">
        <v>4.1024564840000002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493</v>
      </c>
      <c r="W133" s="1077"/>
      <c r="X133" s="1077"/>
      <c r="Y133" s="1077"/>
      <c r="Z133" s="1078"/>
      <c r="AA133" s="1079">
        <v>4.3</v>
      </c>
      <c r="AB133" s="1080"/>
      <c r="AC133" s="1080"/>
      <c r="AD133" s="1080"/>
      <c r="AE133" s="1081"/>
      <c r="AF133" s="1079">
        <v>4</v>
      </c>
      <c r="AG133" s="1080"/>
      <c r="AH133" s="1080"/>
      <c r="AI133" s="1080"/>
      <c r="AJ133" s="1081"/>
      <c r="AK133" s="1079">
        <v>3.8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cNk+nEAc1MRE4wJryA/gx7gwUaxjRduaNmOo2B7sT+yzYldK9wl2IxHdWG9Q2C9vRxT1RGWJuLjE6v0xSL5iw==" saltValue="YTJsDvqFfHk2emGfOER/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5AA74-EFE0-4070-B2D7-C8EA7FD328D9}">
  <sheetPr>
    <pageSetUpPr fitToPage="1"/>
  </sheetPr>
  <dimension ref="A1:DQ105"/>
  <sheetViews>
    <sheetView showGridLines="0" zoomScale="90" zoomScaleNormal="90"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6k/e4hLpVCsJd3CWii2e3oBAvH7vFp48JPAeKnDzEhVkBff+tXZ4KXTF35PhVq40hJx/GJ0ZHaEIgh/c6I2LDA==" saltValue="dBgo8peASxETF6nBsYKY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sp/Omo2u/EEn4oTPIcNUP0tL0ggXvw3tNkcfwcGw/NreNwTxwpisIeVbjA0ucjpWV0QF14GchBou8T6xG1cg==" saltValue="GXq0GtPMmt2kp7qteyGo7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497</v>
      </c>
      <c r="AP7" s="272"/>
      <c r="AQ7" s="273" t="s">
        <v>498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499</v>
      </c>
      <c r="AQ8" s="279" t="s">
        <v>500</v>
      </c>
      <c r="AR8" s="280" t="s">
        <v>501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502</v>
      </c>
      <c r="AL9" s="1117"/>
      <c r="AM9" s="1117"/>
      <c r="AN9" s="1118"/>
      <c r="AO9" s="281">
        <v>3448968</v>
      </c>
      <c r="AP9" s="281">
        <v>72122</v>
      </c>
      <c r="AQ9" s="282">
        <v>90021</v>
      </c>
      <c r="AR9" s="283">
        <v>-19.899999999999999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503</v>
      </c>
      <c r="AL10" s="1117"/>
      <c r="AM10" s="1117"/>
      <c r="AN10" s="1118"/>
      <c r="AO10" s="284">
        <v>77052</v>
      </c>
      <c r="AP10" s="284">
        <v>1611</v>
      </c>
      <c r="AQ10" s="285">
        <v>11562</v>
      </c>
      <c r="AR10" s="286">
        <v>-86.1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504</v>
      </c>
      <c r="AL11" s="1117"/>
      <c r="AM11" s="1117"/>
      <c r="AN11" s="1118"/>
      <c r="AO11" s="284" t="s">
        <v>505</v>
      </c>
      <c r="AP11" s="284" t="s">
        <v>505</v>
      </c>
      <c r="AQ11" s="285">
        <v>947</v>
      </c>
      <c r="AR11" s="286" t="s">
        <v>505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505</v>
      </c>
      <c r="AP12" s="284" t="s">
        <v>505</v>
      </c>
      <c r="AQ12" s="285">
        <v>11</v>
      </c>
      <c r="AR12" s="286" t="s">
        <v>505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507</v>
      </c>
      <c r="AL13" s="1117"/>
      <c r="AM13" s="1117"/>
      <c r="AN13" s="1118"/>
      <c r="AO13" s="284">
        <v>116912</v>
      </c>
      <c r="AP13" s="284">
        <v>2445</v>
      </c>
      <c r="AQ13" s="285">
        <v>3606</v>
      </c>
      <c r="AR13" s="286">
        <v>-32.200000000000003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508</v>
      </c>
      <c r="AL14" s="1117"/>
      <c r="AM14" s="1117"/>
      <c r="AN14" s="1118"/>
      <c r="AO14" s="284">
        <v>50109</v>
      </c>
      <c r="AP14" s="284">
        <v>1048</v>
      </c>
      <c r="AQ14" s="285">
        <v>1599</v>
      </c>
      <c r="AR14" s="286">
        <v>-34.5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509</v>
      </c>
      <c r="AL15" s="1120"/>
      <c r="AM15" s="1120"/>
      <c r="AN15" s="1121"/>
      <c r="AO15" s="284">
        <v>-217457</v>
      </c>
      <c r="AP15" s="284">
        <v>-4547</v>
      </c>
      <c r="AQ15" s="285">
        <v>-6463</v>
      </c>
      <c r="AR15" s="286">
        <v>-29.6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3475584</v>
      </c>
      <c r="AP16" s="284">
        <v>72679</v>
      </c>
      <c r="AQ16" s="285">
        <v>101283</v>
      </c>
      <c r="AR16" s="286">
        <v>-28.2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514</v>
      </c>
      <c r="AL21" s="1123"/>
      <c r="AM21" s="1123"/>
      <c r="AN21" s="1124"/>
      <c r="AO21" s="297">
        <v>7.65</v>
      </c>
      <c r="AP21" s="298">
        <v>9.14</v>
      </c>
      <c r="AQ21" s="299">
        <v>-1.49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515</v>
      </c>
      <c r="AL22" s="1123"/>
      <c r="AM22" s="1123"/>
      <c r="AN22" s="1124"/>
      <c r="AO22" s="302">
        <v>101</v>
      </c>
      <c r="AP22" s="303">
        <v>97.6</v>
      </c>
      <c r="AQ22" s="304">
        <v>3.4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516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497</v>
      </c>
      <c r="AP30" s="272"/>
      <c r="AQ30" s="273" t="s">
        <v>498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499</v>
      </c>
      <c r="AQ31" s="279" t="s">
        <v>500</v>
      </c>
      <c r="AR31" s="280" t="s">
        <v>501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519</v>
      </c>
      <c r="AL32" s="1131"/>
      <c r="AM32" s="1131"/>
      <c r="AN32" s="1132"/>
      <c r="AO32" s="312">
        <v>1171245</v>
      </c>
      <c r="AP32" s="312">
        <v>24492</v>
      </c>
      <c r="AQ32" s="313">
        <v>58458</v>
      </c>
      <c r="AR32" s="314">
        <v>-58.1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520</v>
      </c>
      <c r="AL33" s="1131"/>
      <c r="AM33" s="1131"/>
      <c r="AN33" s="1132"/>
      <c r="AO33" s="312" t="s">
        <v>505</v>
      </c>
      <c r="AP33" s="312" t="s">
        <v>505</v>
      </c>
      <c r="AQ33" s="313" t="s">
        <v>505</v>
      </c>
      <c r="AR33" s="314" t="s">
        <v>505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521</v>
      </c>
      <c r="AL34" s="1131"/>
      <c r="AM34" s="1131"/>
      <c r="AN34" s="1132"/>
      <c r="AO34" s="312" t="s">
        <v>505</v>
      </c>
      <c r="AP34" s="312" t="s">
        <v>505</v>
      </c>
      <c r="AQ34" s="313" t="s">
        <v>505</v>
      </c>
      <c r="AR34" s="314" t="s">
        <v>505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522</v>
      </c>
      <c r="AL35" s="1131"/>
      <c r="AM35" s="1131"/>
      <c r="AN35" s="1132"/>
      <c r="AO35" s="312">
        <v>468955</v>
      </c>
      <c r="AP35" s="312">
        <v>9806</v>
      </c>
      <c r="AQ35" s="313">
        <v>14034</v>
      </c>
      <c r="AR35" s="314">
        <v>-30.1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523</v>
      </c>
      <c r="AL36" s="1131"/>
      <c r="AM36" s="1131"/>
      <c r="AN36" s="1132"/>
      <c r="AO36" s="312">
        <v>196992</v>
      </c>
      <c r="AP36" s="312">
        <v>4119</v>
      </c>
      <c r="AQ36" s="313">
        <v>2546</v>
      </c>
      <c r="AR36" s="314">
        <v>61.8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524</v>
      </c>
      <c r="AL37" s="1131"/>
      <c r="AM37" s="1131"/>
      <c r="AN37" s="1132"/>
      <c r="AO37" s="312" t="s">
        <v>505</v>
      </c>
      <c r="AP37" s="312" t="s">
        <v>505</v>
      </c>
      <c r="AQ37" s="313">
        <v>290</v>
      </c>
      <c r="AR37" s="314" t="s">
        <v>505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525</v>
      </c>
      <c r="AL38" s="1134"/>
      <c r="AM38" s="1134"/>
      <c r="AN38" s="1135"/>
      <c r="AO38" s="315" t="s">
        <v>505</v>
      </c>
      <c r="AP38" s="315" t="s">
        <v>505</v>
      </c>
      <c r="AQ38" s="316">
        <v>1</v>
      </c>
      <c r="AR38" s="304" t="s">
        <v>505</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526</v>
      </c>
      <c r="AL39" s="1134"/>
      <c r="AM39" s="1134"/>
      <c r="AN39" s="1135"/>
      <c r="AO39" s="312">
        <v>-360816</v>
      </c>
      <c r="AP39" s="312">
        <v>-7545</v>
      </c>
      <c r="AQ39" s="313">
        <v>-4639</v>
      </c>
      <c r="AR39" s="314">
        <v>62.6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527</v>
      </c>
      <c r="AL40" s="1131"/>
      <c r="AM40" s="1131"/>
      <c r="AN40" s="1132"/>
      <c r="AO40" s="312">
        <v>-1098692</v>
      </c>
      <c r="AP40" s="312">
        <v>-22975</v>
      </c>
      <c r="AQ40" s="313">
        <v>-48753</v>
      </c>
      <c r="AR40" s="314">
        <v>-52.9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377684</v>
      </c>
      <c r="AP41" s="312">
        <v>7898</v>
      </c>
      <c r="AQ41" s="313">
        <v>21939</v>
      </c>
      <c r="AR41" s="314">
        <v>-64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497</v>
      </c>
      <c r="AN49" s="1127" t="s">
        <v>531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532</v>
      </c>
      <c r="AO50" s="329" t="s">
        <v>533</v>
      </c>
      <c r="AP50" s="330" t="s">
        <v>534</v>
      </c>
      <c r="AQ50" s="331" t="s">
        <v>535</v>
      </c>
      <c r="AR50" s="332" t="s">
        <v>536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1158295</v>
      </c>
      <c r="AN51" s="334">
        <v>24102</v>
      </c>
      <c r="AO51" s="335">
        <v>36.700000000000003</v>
      </c>
      <c r="AP51" s="336">
        <v>69729</v>
      </c>
      <c r="AQ51" s="337">
        <v>1.8</v>
      </c>
      <c r="AR51" s="338">
        <v>34.9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875529</v>
      </c>
      <c r="AN52" s="342">
        <v>18218</v>
      </c>
      <c r="AO52" s="343">
        <v>59.4</v>
      </c>
      <c r="AP52" s="344">
        <v>38908</v>
      </c>
      <c r="AQ52" s="345">
        <v>14</v>
      </c>
      <c r="AR52" s="346">
        <v>45.4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1572336</v>
      </c>
      <c r="AN53" s="334">
        <v>32694</v>
      </c>
      <c r="AO53" s="335">
        <v>35.6</v>
      </c>
      <c r="AP53" s="336">
        <v>74581</v>
      </c>
      <c r="AQ53" s="337">
        <v>7</v>
      </c>
      <c r="AR53" s="338">
        <v>28.6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983360</v>
      </c>
      <c r="AN54" s="342">
        <v>20447</v>
      </c>
      <c r="AO54" s="343">
        <v>12.2</v>
      </c>
      <c r="AP54" s="344">
        <v>41563</v>
      </c>
      <c r="AQ54" s="345">
        <v>6.8</v>
      </c>
      <c r="AR54" s="346">
        <v>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1503553</v>
      </c>
      <c r="AN55" s="334">
        <v>31275</v>
      </c>
      <c r="AO55" s="335">
        <v>-4.3</v>
      </c>
      <c r="AP55" s="336">
        <v>76347</v>
      </c>
      <c r="AQ55" s="337">
        <v>2.4</v>
      </c>
      <c r="AR55" s="338">
        <v>-6.7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806370</v>
      </c>
      <c r="AN56" s="342">
        <v>16773</v>
      </c>
      <c r="AO56" s="343">
        <v>-18</v>
      </c>
      <c r="AP56" s="344">
        <v>41762</v>
      </c>
      <c r="AQ56" s="345">
        <v>0.5</v>
      </c>
      <c r="AR56" s="346">
        <v>-18.5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1607734</v>
      </c>
      <c r="AN57" s="334">
        <v>33608</v>
      </c>
      <c r="AO57" s="335">
        <v>7.5</v>
      </c>
      <c r="AP57" s="336">
        <v>71279</v>
      </c>
      <c r="AQ57" s="337">
        <v>-6.6</v>
      </c>
      <c r="AR57" s="338">
        <v>14.1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737735</v>
      </c>
      <c r="AN58" s="342">
        <v>15422</v>
      </c>
      <c r="AO58" s="343">
        <v>-8.1</v>
      </c>
      <c r="AP58" s="344">
        <v>36731</v>
      </c>
      <c r="AQ58" s="345">
        <v>-12</v>
      </c>
      <c r="AR58" s="346">
        <v>3.9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1149795</v>
      </c>
      <c r="AN59" s="334">
        <v>24044</v>
      </c>
      <c r="AO59" s="335">
        <v>-28.5</v>
      </c>
      <c r="AP59" s="336">
        <v>74994</v>
      </c>
      <c r="AQ59" s="337">
        <v>5.2</v>
      </c>
      <c r="AR59" s="338">
        <v>-33.700000000000003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931002</v>
      </c>
      <c r="AN60" s="342">
        <v>19468</v>
      </c>
      <c r="AO60" s="343">
        <v>26.2</v>
      </c>
      <c r="AP60" s="344">
        <v>36188</v>
      </c>
      <c r="AQ60" s="345">
        <v>-1.5</v>
      </c>
      <c r="AR60" s="346">
        <v>27.7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1398343</v>
      </c>
      <c r="AN61" s="349">
        <v>29145</v>
      </c>
      <c r="AO61" s="350">
        <v>9.4</v>
      </c>
      <c r="AP61" s="351">
        <v>73386</v>
      </c>
      <c r="AQ61" s="352">
        <v>2</v>
      </c>
      <c r="AR61" s="338">
        <v>7.4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866799</v>
      </c>
      <c r="AN62" s="342">
        <v>18066</v>
      </c>
      <c r="AO62" s="343">
        <v>14.3</v>
      </c>
      <c r="AP62" s="344">
        <v>39030</v>
      </c>
      <c r="AQ62" s="345">
        <v>1.6</v>
      </c>
      <c r="AR62" s="346">
        <v>12.7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ininzNqpPyX1SI7sc6DcUFWa1+LXs8bdsinGsFgO8wTSdIW8irEjcE5mEzQiTLYjrzUCYlXpKz2wydxTmlyfg==" saltValue="ZkWj8XXdAQNYgMuiB5Ya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545</v>
      </c>
    </row>
    <row r="121" spans="125:125" ht="13.5" hidden="1" customHeight="1" x14ac:dyDescent="0.15">
      <c r="DU121" s="259"/>
    </row>
  </sheetData>
  <sheetProtection algorithmName="SHA-512" hashValue="vqJr/WI788GHURYBzB1a7/mToxOfCahGbSLAk9IkTWzQxFYyPK9f2KOOIM15wGEjBrb+pw579Y6hommshYlZHQ==" saltValue="yTcD/AecsVyB6KqAQw8G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546</v>
      </c>
    </row>
  </sheetData>
  <sheetProtection algorithmName="SHA-512" hashValue="pSwEUDcDssMNVMCi844Puot3K0hQbm+u7w3DwuEWPPq+siQ7JDCPMcgIy3SyZJV6Ooa/gjEAlNvbv3jkKO1iIw==" saltValue="qF5YqY+PanSGqDXMy8eJA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39" t="s">
        <v>3</v>
      </c>
      <c r="D47" s="1139"/>
      <c r="E47" s="1140"/>
      <c r="F47" s="11">
        <v>13.12</v>
      </c>
      <c r="G47" s="12">
        <v>11.22</v>
      </c>
      <c r="H47" s="12">
        <v>8.1999999999999993</v>
      </c>
      <c r="I47" s="12">
        <v>11.94</v>
      </c>
      <c r="J47" s="13">
        <v>14.65</v>
      </c>
    </row>
    <row r="48" spans="2:10" ht="57.75" customHeight="1" x14ac:dyDescent="0.15">
      <c r="B48" s="14"/>
      <c r="C48" s="1141" t="s">
        <v>4</v>
      </c>
      <c r="D48" s="1141"/>
      <c r="E48" s="1142"/>
      <c r="F48" s="15">
        <v>8.06</v>
      </c>
      <c r="G48" s="16">
        <v>7.79</v>
      </c>
      <c r="H48" s="16">
        <v>10.53</v>
      </c>
      <c r="I48" s="16">
        <v>10.59</v>
      </c>
      <c r="J48" s="17">
        <v>8.5299999999999994</v>
      </c>
    </row>
    <row r="49" spans="2:10" ht="57.75" customHeight="1" thickBot="1" x14ac:dyDescent="0.2">
      <c r="B49" s="18"/>
      <c r="C49" s="1143" t="s">
        <v>5</v>
      </c>
      <c r="D49" s="1143"/>
      <c r="E49" s="1144"/>
      <c r="F49" s="19">
        <v>0.26</v>
      </c>
      <c r="G49" s="20" t="s">
        <v>552</v>
      </c>
      <c r="H49" s="20">
        <v>0.55000000000000004</v>
      </c>
      <c r="I49" s="20">
        <v>5.05</v>
      </c>
      <c r="J49" s="21">
        <v>0.15</v>
      </c>
    </row>
    <row r="50" spans="2:10" x14ac:dyDescent="0.15"/>
  </sheetData>
  <sheetProtection algorithmName="SHA-512" hashValue="qLyFqJ/0yr/w7rE2bOaavEdZc13+ymu1iwy/u9fD9w62g/vcm3X+dwXytlfPv/UvEbrXs2KaZVaU0Wod/HFZjg==" saltValue="VxTw81NwMuaIgTmp8q7l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2024-03-22T06:25:09Z</cp:lastPrinted>
  <dcterms:created xsi:type="dcterms:W3CDTF">2024-02-05T01:51:30Z</dcterms:created>
  <dcterms:modified xsi:type="dcterms:W3CDTF">2024-03-22T06:28:52Z</dcterms:modified>
  <cp:category/>
</cp:coreProperties>
</file>