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C15DCD64-D2D6-4A12-9A1D-7FB901218996}"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2"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35" i="10"/>
  <c r="CO34" i="10"/>
  <c r="BW34" i="10"/>
  <c r="BE34" i="10"/>
  <c r="C34" i="10"/>
  <c r="U34" i="10" s="1"/>
  <c r="U35" i="10" s="1"/>
  <c r="U36" i="10" s="1"/>
  <c r="U37"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<sst xmlns="http://schemas.openxmlformats.org/spreadsheetml/2006/main" count="1100" uniqueCount="597">
  <si>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</si>
  <si>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</si>
  <si>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</si>
  <si>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</si>
  <si>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</si>
  <si>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</si>
  <si>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</si>
  <si>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</si>
  <si>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</si>
  <si>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</si>
  <si>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</si>
  <si>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</si>
  <si>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</si>
  <si>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</si>
  <si>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</si>
  <si>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</si>
  <si>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</si>
  <si>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</si>
  <si>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</si>
  <si>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</si>
  <si>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</si>
  <si>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</si>
  <si>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</si>
  <si>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</si>
  <si>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</si>
  <si>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</si>
  <si>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</si>
  <si>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</si>
  <si>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</si>
  <si>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</si>
  <si>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</si>
  <si>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</si>
  <si>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</si>
  <si>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</si>
  <si>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</si>
  <si>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</si>
  <si>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</si>
  <si>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</si>
  <si>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</si>
  <si>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</si>
  <si>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</si>
  <si>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</si>
  <si>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</si>
  <si>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</si>
  <si>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</si>
  <si>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</si>
  <si>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</si>
  <si>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</si>
  <si>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</si>
  <si>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</si>
  <si>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</si>
  <si>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</si>
  <si>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</si>
  <si>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</si>
  <si>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</si>
  <si>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</si>
  <si>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</si>
  <si>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</si>
  <si>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</si>
  <si>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</si>
  <si>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</si>
  <si>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</si>
  <si>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</si>
  <si>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</si>
  <si>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</si>
  <si>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</si>
  <si>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</si>
  <si>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</si>
  <si>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</si>
  <si>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</si>
  <si>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</si>
  <si>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</si>
  <si>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</si>
  <si>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</si>
  <si>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</si>
  <si>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</si>
  <si>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</si>
  <si>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</si>
  <si>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</si>
  <si>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</si>
  <si>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</si>
  <si>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</si>
  <si>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</si>
  <si>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</si>
  <si>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</si>
  <si>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</si>
  <si>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</si>
  <si>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</si>
  <si>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</si>
  <si>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</si>
  <si>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</si>
  <si>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</si>
  <si>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</si>
  <si>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</si>
  <si>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</si>
  <si>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</si>
  <si>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</si>
  <si>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</si>
  <si>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</si>
  <si>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</si>
  <si>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東郷町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</si>
  <si>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</si>
  <si>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</si>
  <si>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</si>
  <si>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</si>
  <si>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</si>
  <si>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</si>
  <si>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</si>
  <si>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</si>
  <si>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</si>
  <si>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</si>
  <si>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</si>
  <si>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</si>
  <si>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</si>
  <si>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</si>
  <si>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</si>
  <si>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</si>
  <si>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</si>
  <si>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</si>
  <si>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</si>
  <si>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</si>
  <si>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</si>
  <si>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</si>
  <si>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</si>
  <si>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</si>
  <si>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</si>
  <si>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</si>
  <si>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</si>
  <si>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</si>
  <si>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</si>
  <si>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</si>
  <si>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</si>
  <si>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</si>
  <si>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</si>
  <si>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</si>
  <si>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</si>
  <si>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</si>
  <si>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</si>
  <si>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</si>
  <si>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</si>
  <si>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</si>
  <si>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</si>
  <si>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</si>
  <si>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</si>
  <si>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</si>
  <si>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</si>
  <si>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</si>
  <si>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</si>
  <si>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</si>
  <si>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</si>
  <si>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</si>
  <si>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</si>
  <si>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</si>
  <si>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</si>
  <si>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</si>
  <si>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</si>
  <si>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</si>
  <si>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</si>
  <si>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</si>
  <si>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</si>
  <si>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</si>
  <si>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</si>
  <si>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</si>
  <si>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</si>
  <si>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</si>
  <si>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</si>
  <si>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</si>
  <si>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</si>
  <si>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</si>
  <si>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</si>
  <si>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</si>
  <si>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</si>
  <si>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</si>
  <si>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</si>
  <si>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</si>
  <si>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</si>
  <si>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</si>
  <si>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</si>
  <si>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</si>
  <si>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</si>
  <si>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</si>
  <si>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</si>
  <si>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</si>
  <si>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</si>
  <si>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</si>
  <si>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</si>
  <si>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</si>
  <si>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</si>
  <si>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</si>
  <si>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</si>
  <si>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</si>
  <si>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</si>
  <si>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</si>
  <si>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</si>
  <si>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</si>
  <si>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</si>
  <si>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</si>
  <si>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</si>
  <si>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</si>
  <si>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</si>
  <si>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</si>
  <si>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</si>
  <si>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</si>
  <si>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</si>
  <si>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</si>
  <si>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</si>
  <si>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</si>
  <si>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</si>
  <si>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</si>
  <si>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</si>
  <si>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</si>
  <si>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</si>
  <si>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</si>
  <si>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</si>
  <si>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</si>
  <si>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</si>
  <si>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</si>
  <si>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</si>
  <si>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愛知県東郷町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</si>
  <si>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</si>
  <si>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</si>
  <si>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</si>
  <si>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</si>
  <si>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</si>
  <si>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</si>
  <si>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</si>
  <si>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</si>
  <si>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</si>
  <si>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</si>
  <si>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</si>
  <si>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</si>
  <si>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</si>
  <si>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</si>
  <si>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</si>
  <si>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</si>
  <si>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</si>
  <si>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</si>
  <si>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</si>
  <si>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</si>
  <si>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</si>
  <si>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</si>
  <si>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</si>
  <si>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</si>
  <si>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</si>
  <si>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</si>
  <si>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</si>
  <si>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</si>
  <si>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</si>
  <si>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</si>
  <si>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</si>
  <si>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</si>
  <si>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</si>
  <si>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</si>
  <si>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</si>
  <si>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</si>
  <si>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</si>
  <si>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</si>
  <si>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</si>
  <si>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</si>
  <si>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</si>
  <si>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</si>
  <si>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</si>
  <si>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</si>
  <si>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</si>
  <si>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</si>
  <si>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</si>
  <si>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</si>
  <si>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</si>
  <si>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</si>
  <si>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</si>
  <si>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</si>
  <si>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</si>
  <si>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</si>
  <si>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</si>
  <si>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</si>
  <si>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</si>
  <si>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</si>
  <si>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</si>
  <si>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</si>
  <si>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</si>
  <si>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</si>
  <si>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</si>
  <si>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</si>
  <si>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</si>
  <si>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</si>
  <si>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</si>
  <si>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</si>
  <si>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</si>
  <si>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</si>
  <si>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</si>
  <si>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</si>
  <si>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</si>
  <si>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</si>
  <si>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</si>
  <si>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</si>
  <si>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</si>
  <si>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</si>
  <si>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</si>
  <si>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</si>
  <si>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</si>
  <si>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</si>
  <si>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</si>
  <si>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</si>
  <si>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</si>
  <si>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</si>
  <si>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</si>
  <si>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</si>
  <si>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</si>
  <si>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</si>
  <si>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</si>
  <si>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</si>
  <si>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</si>
  <si>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</si>
  <si>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</si>
  <si>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</si>
  <si>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</si>
  <si>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</si>
  <si>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</si>
  <si>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</si>
  <si>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</si>
  <si>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</si>
  <si>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</si>
  <si>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</si>
  <si>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</si>
  <si>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</si>
  <si>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</si>
  <si>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</si>
  <si>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</si>
  <si>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</si>
  <si>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</si>
  <si>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</si>
  <si>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</si>
  <si>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</si>
  <si>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</si>
  <si>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</si>
  <si>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</si>
  <si>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</si>
  <si>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</si>
  <si>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</si>
  <si>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</si>
  <si>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</si>
  <si>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</si>
  <si>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</si>
  <si>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</si>
  <si>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</si>
  <si>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</si>
  <si>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</si>
  <si>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</si>
  <si>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</si>
  <si>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</si>
  <si>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</si>
  <si>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</si>
  <si>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</si>
  <si>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</si>
  <si>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</si>
  <si>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</si>
  <si>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</si>
  <si>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</si>
  <si>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</si>
  <si>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</si>
  <si>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</si>
  <si>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</si>
  <si>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</si>
  <si>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</si>
  <si>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</si>
  <si>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</si>
  <si>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</si>
  <si>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</si>
  <si>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</si>
  <si>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</si>
  <si>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愛知県東郷町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</si>
  <si>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</si>
  <si>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</si>
  <si>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</si>
  <si>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</si>
  <si>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</si>
  <si>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</si>
  <si>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</si>
  <si>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</si>
  <si>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</si>
  <si>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</si>
  <si>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</si>
  <si>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</si>
  <si>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</si>
  <si>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</si>
  <si>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</si>
  <si>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</si>
  <si>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</si>
  <si>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</si>
  <si>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</si>
  <si>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</si>
  <si>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</si>
  <si>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</si>
  <si>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</si>
  <si>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</si>
  <si>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</si>
  <si>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</si>
  <si>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</si>
  <si>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</si>
  <si>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</si>
  <si>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</si>
  <si>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</si>
  <si>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</si>
  <si>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</si>
  <si>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</si>
  <si>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</si>
  <si>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国民健康保険東郷診療所特別会計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</si>
  <si>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</si>
  <si>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</si>
  <si>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</si>
  <si>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</si>
  <si>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</si>
  <si>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</si>
  <si>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</si>
  <si>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</si>
  <si>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</si>
  <si>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</si>
  <si>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</si>
  <si>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</si>
  <si>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</si>
  <si>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</si>
  <si>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</si>
  <si>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</si>
  <si>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</si>
  <si>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</si>
  <si>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</si>
  <si>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</si>
  <si>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</si>
  <si>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</si>
  <si>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</si>
  <si>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</si>
  <si>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</si>
  <si>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</si>
  <si>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</si>
  <si>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</si>
  <si>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</si>
  <si>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</si>
  <si>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</si>
  <si>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</si>
  <si>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</si>
  <si>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</si>
  <si>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</si>
  <si>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</si>
  <si>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</si>
  <si>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</si>
  <si>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</si>
  <si>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</si>
  <si>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</si>
  <si>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</si>
  <si>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</si>
  <si>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</si>
  <si>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</si>
  <si>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</si>
  <si>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</si>
  <si>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</si>
  <si>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</si>
  <si>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</si>
  <si>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</si>
  <si>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</si>
  <si>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</si>
  <si>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</si>
  <si>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</si>
  <si>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</si>
  <si>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</si>
  <si>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</si>
  <si>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</si>
  <si>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</si>
  <si>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</si>
  <si>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</si>
  <si>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</si>
  <si>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</si>
  <si>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</si>
  <si>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</si>
  <si>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</si>
  <si>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</si>
  <si>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</si>
  <si>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</si>
  <si>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</si>
  <si>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国民健康保険東郷診療所特別会計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</si>
  <si>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</si>
  <si>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</si>
  <si>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</si>
  <si>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</si>
  <si>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</si>
  <si>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</si>
  <si>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</si>
  <si>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</si>
  <si>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</si>
  <si>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</si>
  <si>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</si>
  <si>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</si>
  <si>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</si>
  <si>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</si>
  <si>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</si>
  <si>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</si>
  <si>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</si>
  <si>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</si>
  <si>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</si>
  <si>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</si>
  <si>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</si>
  <si>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</si>
  <si>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</si>
  <si>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</si>
  <si>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</si>
  <si>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</si>
  <si>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</si>
  <si>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</si>
  <si>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</si>
  <si>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</si>
  <si>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</si>
  <si>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</si>
  <si>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</si>
  <si>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</si>
  <si>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</si>
  <si>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</si>
  <si>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</si>
  <si>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</si>
  <si>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</si>
  <si>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</si>
  <si>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</si>
  <si>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</si>
  <si>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</si>
  <si>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</si>
  <si>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</si>
  <si>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</si>
  <si>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</si>
  <si>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</si>
  <si>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</si>
  <si>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</si>
  <si>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</si>
  <si>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</si>
  <si>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</si>
  <si>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</si>
  <si>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</si>
  <si>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</si>
  <si>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</si>
  <si>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</si>
  <si>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</si>
  <si>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</si>
  <si>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</si>
  <si>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</si>
  <si>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</si>
  <si>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</si>
  <si>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</si>
  <si>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</si>
  <si>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</si>
  <si>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</si>
  <si>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</si>
  <si>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</si>
  <si>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</si>
  <si>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</si>
  <si>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</si>
  <si>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</si>
  <si>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</si>
  <si>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</si>
  <si>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</si>
  <si>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</si>
  <si>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</si>
  <si>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</si>
  <si>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</si>
  <si>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</si>
  <si>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</si>
  <si>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0.52</t>
  </si>
  <si>
    <t>▲ 4.80</t>
  </si>
  <si>
    <t>▲ 5.03</t>
  </si>
  <si>
    <t>▲ 3.11</t>
  </si>
  <si>
    <t>一般会計</t>
  </si>
  <si>
    <t>下水道事業会計</t>
  </si>
  <si>
    <t>介護保険特別会計</t>
  </si>
  <si>
    <t>国民健康保険特別会計</t>
  </si>
  <si>
    <t>国民健康保険東郷診療所特別会計</t>
  </si>
  <si>
    <t>後期高齢者医療特別会計</t>
  </si>
  <si>
    <t>その他会計（赤字）</t>
  </si>
  <si>
    <t>▲ 0.03</t>
  </si>
  <si>
    <t>その他会計（黒字）</t>
  </si>
  <si>
    <t>（百万円）</t>
    <phoneticPr fontId="5"/>
  </si>
  <si>
    <t>H30</t>
    <phoneticPr fontId="5"/>
  </si>
  <si>
    <t>R01</t>
    <phoneticPr fontId="5"/>
  </si>
  <si>
    <t>R02</t>
    <phoneticPr fontId="5"/>
  </si>
  <si>
    <t>R03</t>
    <phoneticPr fontId="5"/>
  </si>
  <si>
    <t>R04</t>
    <phoneticPr fontId="5"/>
  </si>
  <si>
    <t>尾三衛生組合</t>
    <rPh sb="0" eb="2">
      <t>ビサン</t>
    </rPh>
    <rPh sb="2" eb="4">
      <t>エイセイ</t>
    </rPh>
    <rPh sb="4" eb="6">
      <t>クミアイ</t>
    </rPh>
    <phoneticPr fontId="2"/>
  </si>
  <si>
    <t>尾三消防組合</t>
    <rPh sb="0" eb="2">
      <t>ビサン</t>
    </rPh>
    <rPh sb="2" eb="4">
      <t>ショウボウ</t>
    </rPh>
    <rPh sb="4" eb="6">
      <t>クミアイ</t>
    </rPh>
    <phoneticPr fontId="2"/>
  </si>
  <si>
    <t>愛知中部水道企業団</t>
    <rPh sb="0" eb="2">
      <t>アイチ</t>
    </rPh>
    <rPh sb="2" eb="4">
      <t>チュウブ</t>
    </rPh>
    <rPh sb="4" eb="6">
      <t>スイドウ</t>
    </rPh>
    <rPh sb="6" eb="8">
      <t>キギョウ</t>
    </rPh>
    <rPh sb="8" eb="9">
      <t>ダン</t>
    </rPh>
    <phoneticPr fontId="2"/>
  </si>
  <si>
    <t>尾張土地開発公社</t>
    <rPh sb="0" eb="2">
      <t>オワリ</t>
    </rPh>
    <rPh sb="2" eb="4">
      <t>トチ</t>
    </rPh>
    <rPh sb="4" eb="6">
      <t>カイハツ</t>
    </rPh>
    <rPh sb="6" eb="8">
      <t>コウシャ</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</si>
  <si>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</si>
  <si>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愛知県後期高齢者医療広域連合組合（一般会計）</t>
    <rPh sb="0" eb="3">
      <t>アイチケン</t>
    </rPh>
    <rPh sb="3" eb="5">
      <t>コウキ</t>
    </rPh>
    <rPh sb="5" eb="8">
      <t>コウレイシャ</t>
    </rPh>
    <rPh sb="8" eb="10">
      <t>イリョウ</t>
    </rPh>
    <rPh sb="10" eb="12">
      <t>コウイキ</t>
    </rPh>
    <rPh sb="12" eb="14">
      <t>レンゴウ</t>
    </rPh>
    <rPh sb="14" eb="16">
      <t>クミアイ</t>
    </rPh>
    <rPh sb="17" eb="19">
      <t>イッパン</t>
    </rPh>
    <rPh sb="19" eb="21">
      <t>カイケイ</t>
    </rPh>
    <phoneticPr fontId="2"/>
  </si>
  <si>
    <t>愛知県後期高齢者医療広域連合組合（後期高齢者医療特別会計）</t>
    <rPh sb="0" eb="3">
      <t>アイチケン</t>
    </rPh>
    <rPh sb="3" eb="5">
      <t>コウキ</t>
    </rPh>
    <rPh sb="5" eb="8">
      <t>コウレイシャ</t>
    </rPh>
    <rPh sb="8" eb="10">
      <t>イリョウ</t>
    </rPh>
    <rPh sb="10" eb="12">
      <t>コウイキ</t>
    </rPh>
    <rPh sb="12" eb="14">
      <t>レンゴウ</t>
    </rPh>
    <rPh sb="14" eb="16">
      <t>クミアイ</t>
    </rPh>
    <rPh sb="17" eb="19">
      <t>コウキ</t>
    </rPh>
    <rPh sb="19" eb="22">
      <t>コウレイシャ</t>
    </rPh>
    <rPh sb="22" eb="24">
      <t>イリョウ</t>
    </rPh>
    <rPh sb="24" eb="26">
      <t>トクベツ</t>
    </rPh>
    <rPh sb="26" eb="28">
      <t>カイケイ</t>
    </rPh>
    <phoneticPr fontId="2"/>
  </si>
  <si>
    <t>公共施設整備基金</t>
    <rPh sb="0" eb="2">
      <t>コウキョウ</t>
    </rPh>
    <rPh sb="2" eb="4">
      <t>シセツ</t>
    </rPh>
    <rPh sb="4" eb="6">
      <t>セイビ</t>
    </rPh>
    <rPh sb="6" eb="8">
      <t>キキン</t>
    </rPh>
    <phoneticPr fontId="2"/>
  </si>
  <si>
    <t>新型コロナウイルス感染症対策基金</t>
    <phoneticPr fontId="2"/>
  </si>
  <si>
    <t>森林環境譲与税基金</t>
    <phoneticPr fontId="2"/>
  </si>
  <si>
    <t>図書館整備基金</t>
    <phoneticPr fontId="2"/>
  </si>
  <si>
    <t>地域福祉基金</t>
    <phoneticPr fontId="2"/>
  </si>
  <si>
    <t>―　</t>
  </si>
  <si>
    <t>東郷町施設サービス株式会社</t>
    <rPh sb="0" eb="2">
      <t>トウゴウ</t>
    </rPh>
    <rPh sb="2" eb="3">
      <t>マチ</t>
    </rPh>
    <rPh sb="3" eb="5">
      <t>シセツ</t>
    </rPh>
    <rPh sb="9" eb="13">
      <t>カブシキガイシャ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</si>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</sst>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DAFC-42F2-91B7-68F9A3E8E1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30064</c:v>
                </c:pt>
                <c:pt idx="1">
                  <c:v>43097</c:v>
                </c:pt>
                <c:pt idx="2">
                  <c:v>33249</c:v>
                </c:pt>
                <c:pt idx="3">
                  <c:v>26688</c:v>
                </c:pt>
                <c:pt idx="4">
                  <c:v>22239</c:v>
                </c:pt>
              </c:numCache>
            </c:numRef>
          </c:val>
          <c:smooth val="0"/>
          <c:extLst>
            <c:ext xmlns:c16="http://schemas.microsoft.com/office/drawing/2014/chart" uri="{C3380CC4-5D6E-409C-BE32-E72D297353CC}">
              <c16:uniqueId val="{00000001-DAFC-42F2-91B7-68F9A3E8E1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5.85</c:v>
                </c:pt>
                <c:pt idx="1">
                  <c:v>4.92</c:v>
                </c:pt>
                <c:pt idx="2">
                  <c:v>10.08</c:v>
                </c:pt>
                <c:pt idx="3">
                  <c:v>10.35</c:v>
                </c:pt>
                <c:pt idx="4">
                  <c:v>8.59</c:v>
                </c:pt>
              </c:numCache>
            </c:numRef>
          </c:val>
          <c:extLst>
            <c:ext xmlns:c16="http://schemas.microsoft.com/office/drawing/2014/chart" uri="{C3380CC4-5D6E-409C-BE32-E72D297353CC}">
              <c16:uniqueId val="{00000000-D119-44D6-8A56-CA88F7A8EF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14.37</c:v>
                </c:pt>
                <c:pt idx="1">
                  <c:v>13.65</c:v>
                </c:pt>
                <c:pt idx="2">
                  <c:v>12.63</c:v>
                </c:pt>
                <c:pt idx="3">
                  <c:v>14.3</c:v>
                </c:pt>
                <c:pt idx="4">
                  <c:v>23.61</c:v>
                </c:pt>
              </c:numCache>
            </c:numRef>
          </c:val>
          <c:extLst>
            <c:ext xmlns:c16="http://schemas.microsoft.com/office/drawing/2014/chart" uri="{C3380CC4-5D6E-409C-BE32-E72D297353CC}">
              <c16:uniqueId val="{00000001-D119-44D6-8A56-CA88F7A8EF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-0.52</c:v>
                </c:pt>
                <c:pt idx="1">
                  <c:v>-4.8</c:v>
                </c:pt>
                <c:pt idx="2">
                  <c:v>0.81</c:v>
                </c:pt>
                <c:pt idx="3">
                  <c:v>-5.03</c:v>
                </c:pt>
                <c:pt idx="4">
                  <c:v>-3.11</c:v>
                </c:pt>
              </c:numCache>
            </c:numRef>
          </c:val>
          <c:smooth val="0"/>
          <c:extLst>
            <c:ext xmlns:c16="http://schemas.microsoft.com/office/drawing/2014/chart" uri="{C3380CC4-5D6E-409C-BE32-E72D297353CC}">
              <c16:uniqueId val="{00000002-D119-44D6-8A56-CA88F7A8EF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1.24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24-427F-AE0B-04B493F860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0.03</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24-427F-AE0B-04B493F8601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924-427F-AE0B-04B493F8601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924-427F-AE0B-04B493F8601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4-9924-427F-AE0B-04B493F86018}"/>
            </c:ext>
          </c:extLst>
        </c:ser>
        <c:ser>
          <c:idx val="5"/>
          <c:order val="5"/>
          <c:tx>
            <c:strRef>
              <c:f>データシート!$A$32</c:f>
              <c:strCache>
                <c:ptCount val="1"/>
                <c:pt idx="0">
                  <c:v>国民健康保険東郷診療所特別会計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0.03</c:v>
                </c:pt>
                <c:pt idx="4">
                  <c:v>#N/A</c:v>
                </c:pt>
                <c:pt idx="5">
                  <c:v>0.18</c:v>
                </c:pt>
                <c:pt idx="6">
                  <c:v>#N/A</c:v>
                </c:pt>
                <c:pt idx="7">
                  <c:v>0.25</c:v>
                </c:pt>
                <c:pt idx="8">
                  <c:v>#N/A</c:v>
                </c:pt>
                <c:pt idx="9">
                  <c:v>0.27</c:v>
                </c:pt>
              </c:numCache>
            </c:numRef>
          </c:val>
          <c:extLst>
            <c:ext xmlns:c16="http://schemas.microsoft.com/office/drawing/2014/chart" uri="{C3380CC4-5D6E-409C-BE32-E72D297353CC}">
              <c16:uniqueId val="{00000005-9924-427F-AE0B-04B493F8601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0.95</c:v>
                </c:pt>
                <c:pt idx="2">
                  <c:v>#N/A</c:v>
                </c:pt>
                <c:pt idx="3">
                  <c:v>0.49</c:v>
                </c:pt>
                <c:pt idx="4">
                  <c:v>#N/A</c:v>
                </c:pt>
                <c:pt idx="5">
                  <c:v>0.48</c:v>
                </c:pt>
                <c:pt idx="6">
                  <c:v>#N/A</c:v>
                </c:pt>
                <c:pt idx="7">
                  <c:v>0.33</c:v>
                </c:pt>
                <c:pt idx="8">
                  <c:v>#N/A</c:v>
                </c:pt>
                <c:pt idx="9">
                  <c:v>0.44</c:v>
                </c:pt>
              </c:numCache>
            </c:numRef>
          </c:val>
          <c:extLst>
            <c:ext xmlns:c16="http://schemas.microsoft.com/office/drawing/2014/chart" uri="{C3380CC4-5D6E-409C-BE32-E72D297353CC}">
              <c16:uniqueId val="{00000006-9924-427F-AE0B-04B493F8601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0.82</c:v>
                </c:pt>
                <c:pt idx="2">
                  <c:v>#N/A</c:v>
                </c:pt>
                <c:pt idx="3">
                  <c:v>0.82</c:v>
                </c:pt>
                <c:pt idx="4">
                  <c:v>#N/A</c:v>
                </c:pt>
                <c:pt idx="5">
                  <c:v>1.67</c:v>
                </c:pt>
                <c:pt idx="6">
                  <c:v>#N/A</c:v>
                </c:pt>
                <c:pt idx="7">
                  <c:v>1.05</c:v>
                </c:pt>
                <c:pt idx="8">
                  <c:v>#N/A</c:v>
                </c:pt>
                <c:pt idx="9">
                  <c:v>0.96</c:v>
                </c:pt>
              </c:numCache>
            </c:numRef>
          </c:val>
          <c:extLst>
            <c:ext xmlns:c16="http://schemas.microsoft.com/office/drawing/2014/chart" uri="{C3380CC4-5D6E-409C-BE32-E72D297353CC}">
              <c16:uniqueId val="{00000007-9924-427F-AE0B-04B493F8601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0.56000000000000005</c:v>
                </c:pt>
                <c:pt idx="4">
                  <c:v>#N/A</c:v>
                </c:pt>
                <c:pt idx="5">
                  <c:v>1.31</c:v>
                </c:pt>
                <c:pt idx="6">
                  <c:v>#N/A</c:v>
                </c:pt>
                <c:pt idx="7">
                  <c:v>1.25</c:v>
                </c:pt>
                <c:pt idx="8">
                  <c:v>#N/A</c:v>
                </c:pt>
                <c:pt idx="9">
                  <c:v>1.32</c:v>
                </c:pt>
              </c:numCache>
            </c:numRef>
          </c:val>
          <c:extLst>
            <c:ext xmlns:c16="http://schemas.microsoft.com/office/drawing/2014/chart" uri="{C3380CC4-5D6E-409C-BE32-E72D297353CC}">
              <c16:uniqueId val="{00000008-9924-427F-AE0B-04B493F8601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5.74</c:v>
                </c:pt>
                <c:pt idx="2">
                  <c:v>#N/A</c:v>
                </c:pt>
                <c:pt idx="3">
                  <c:v>4.91</c:v>
                </c:pt>
                <c:pt idx="4">
                  <c:v>#N/A</c:v>
                </c:pt>
                <c:pt idx="5">
                  <c:v>10.08</c:v>
                </c:pt>
                <c:pt idx="6">
                  <c:v>#N/A</c:v>
                </c:pt>
                <c:pt idx="7">
                  <c:v>10.35</c:v>
                </c:pt>
                <c:pt idx="8">
                  <c:v>#N/A</c:v>
                </c:pt>
                <c:pt idx="9">
                  <c:v>8.59</c:v>
                </c:pt>
              </c:numCache>
            </c:numRef>
          </c:val>
          <c:extLst>
            <c:ext xmlns:c16="http://schemas.microsoft.com/office/drawing/2014/chart" uri="{C3380CC4-5D6E-409C-BE32-E72D297353CC}">
              <c16:uniqueId val="{00000009-9924-427F-AE0B-04B493F860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1141</c:v>
                </c:pt>
                <c:pt idx="5">
                  <c:v>1142</c:v>
                </c:pt>
                <c:pt idx="8">
                  <c:v>1111</c:v>
                </c:pt>
                <c:pt idx="11">
                  <c:v>997</c:v>
                </c:pt>
                <c:pt idx="14">
                  <c:v>1140</c:v>
                </c:pt>
              </c:numCache>
            </c:numRef>
          </c:val>
          <c:extLst>
            <c:ext xmlns:c16="http://schemas.microsoft.com/office/drawing/2014/chart" uri="{C3380CC4-5D6E-409C-BE32-E72D297353CC}">
              <c16:uniqueId val="{00000000-B4A0-434C-9917-C6BE4D07FE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A0-434C-9917-C6BE4D07FE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190</c:v>
                </c:pt>
                <c:pt idx="3">
                  <c:v>163</c:v>
                </c:pt>
                <c:pt idx="6">
                  <c:v>136</c:v>
                </c:pt>
                <c:pt idx="9">
                  <c:v>133</c:v>
                </c:pt>
                <c:pt idx="12">
                  <c:v>27</c:v>
                </c:pt>
              </c:numCache>
            </c:numRef>
          </c:val>
          <c:extLst>
            <c:ext xmlns:c16="http://schemas.microsoft.com/office/drawing/2014/chart" uri="{C3380CC4-5D6E-409C-BE32-E72D297353CC}">
              <c16:uniqueId val="{00000002-B4A0-434C-9917-C6BE4D07FE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28</c:v>
                </c:pt>
                <c:pt idx="3">
                  <c:v>19</c:v>
                </c:pt>
                <c:pt idx="6">
                  <c:v>24</c:v>
                </c:pt>
                <c:pt idx="9">
                  <c:v>25</c:v>
                </c:pt>
                <c:pt idx="12">
                  <c:v>26</c:v>
                </c:pt>
              </c:numCache>
            </c:numRef>
          </c:val>
          <c:extLst>
            <c:ext xmlns:c16="http://schemas.microsoft.com/office/drawing/2014/chart" uri="{C3380CC4-5D6E-409C-BE32-E72D297353CC}">
              <c16:uniqueId val="{00000003-B4A0-434C-9917-C6BE4D07FE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351</c:v>
                </c:pt>
                <c:pt idx="3">
                  <c:v>354</c:v>
                </c:pt>
                <c:pt idx="6">
                  <c:v>303</c:v>
                </c:pt>
                <c:pt idx="9">
                  <c:v>256</c:v>
                </c:pt>
                <c:pt idx="12">
                  <c:v>223</c:v>
                </c:pt>
              </c:numCache>
            </c:numRef>
          </c:val>
          <c:extLst>
            <c:ext xmlns:c16="http://schemas.microsoft.com/office/drawing/2014/chart" uri="{C3380CC4-5D6E-409C-BE32-E72D297353CC}">
              <c16:uniqueId val="{00000004-B4A0-434C-9917-C6BE4D07FE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A0-434C-9917-C6BE4D07FE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A0-434C-9917-C6BE4D07FE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824</c:v>
                </c:pt>
                <c:pt idx="3">
                  <c:v>700</c:v>
                </c:pt>
                <c:pt idx="6">
                  <c:v>752</c:v>
                </c:pt>
                <c:pt idx="9">
                  <c:v>850</c:v>
                </c:pt>
                <c:pt idx="12">
                  <c:v>884</c:v>
                </c:pt>
              </c:numCache>
            </c:numRef>
          </c:val>
          <c:extLst>
            <c:ext xmlns:c16="http://schemas.microsoft.com/office/drawing/2014/chart" uri="{C3380CC4-5D6E-409C-BE32-E72D297353CC}">
              <c16:uniqueId val="{00000007-B4A0-434C-9917-C6BE4D07FE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252</c:v>
                </c:pt>
                <c:pt idx="2">
                  <c:v>#N/A</c:v>
                </c:pt>
                <c:pt idx="3">
                  <c:v>#N/A</c:v>
                </c:pt>
                <c:pt idx="4">
                  <c:v>94</c:v>
                </c:pt>
                <c:pt idx="5">
                  <c:v>#N/A</c:v>
                </c:pt>
                <c:pt idx="6">
                  <c:v>#N/A</c:v>
                </c:pt>
                <c:pt idx="7">
                  <c:v>104</c:v>
                </c:pt>
                <c:pt idx="8">
                  <c:v>#N/A</c:v>
                </c:pt>
                <c:pt idx="9">
                  <c:v>#N/A</c:v>
                </c:pt>
                <c:pt idx="10">
                  <c:v>267</c:v>
                </c:pt>
                <c:pt idx="11">
                  <c:v>#N/A</c:v>
                </c:pt>
                <c:pt idx="12">
                  <c:v>#N/A</c:v>
                </c:pt>
                <c:pt idx="13">
                  <c:v>20</c:v>
                </c:pt>
                <c:pt idx="14">
                  <c:v>#N/A</c:v>
                </c:pt>
              </c:numCache>
            </c:numRef>
          </c:val>
          <c:smooth val="0"/>
          <c:extLst>
            <c:ext xmlns:c16="http://schemas.microsoft.com/office/drawing/2014/chart" uri="{C3380CC4-5D6E-409C-BE32-E72D297353CC}">
              <c16:uniqueId val="{00000008-B4A0-434C-9917-C6BE4D07FE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9916</c:v>
                </c:pt>
                <c:pt idx="5">
                  <c:v>9751</c:v>
                </c:pt>
                <c:pt idx="8">
                  <c:v>9699</c:v>
                </c:pt>
                <c:pt idx="11">
                  <c:v>9530</c:v>
                </c:pt>
                <c:pt idx="14">
                  <c:v>9017</c:v>
                </c:pt>
              </c:numCache>
            </c:numRef>
          </c:val>
          <c:extLst>
            <c:ext xmlns:c16="http://schemas.microsoft.com/office/drawing/2014/chart" uri="{C3380CC4-5D6E-409C-BE32-E72D297353CC}">
              <c16:uniqueId val="{00000000-978B-4A4A-B2A9-17E3A4261F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3510</c:v>
                </c:pt>
                <c:pt idx="5">
                  <c:v>3422</c:v>
                </c:pt>
                <c:pt idx="8">
                  <c:v>3226</c:v>
                </c:pt>
                <c:pt idx="11">
                  <c:v>2993</c:v>
                </c:pt>
                <c:pt idx="14">
                  <c:v>3062</c:v>
                </c:pt>
              </c:numCache>
            </c:numRef>
          </c:val>
          <c:extLst>
            <c:ext xmlns:c16="http://schemas.microsoft.com/office/drawing/2014/chart" uri="{C3380CC4-5D6E-409C-BE32-E72D297353CC}">
              <c16:uniqueId val="{00000001-978B-4A4A-B2A9-17E3A4261F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2177</c:v>
                </c:pt>
                <c:pt idx="5">
                  <c:v>2280</c:v>
                </c:pt>
                <c:pt idx="8">
                  <c:v>2647</c:v>
                </c:pt>
                <c:pt idx="11">
                  <c:v>3593</c:v>
                </c:pt>
                <c:pt idx="14">
                  <c:v>4448</c:v>
                </c:pt>
              </c:numCache>
            </c:numRef>
          </c:val>
          <c:extLst>
            <c:ext xmlns:c16="http://schemas.microsoft.com/office/drawing/2014/chart" uri="{C3380CC4-5D6E-409C-BE32-E72D297353CC}">
              <c16:uniqueId val="{00000002-978B-4A4A-B2A9-17E3A4261F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8B-4A4A-B2A9-17E3A4261F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8B-4A4A-B2A9-17E3A4261F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8B-4A4A-B2A9-17E3A4261F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1826</c:v>
                </c:pt>
                <c:pt idx="3">
                  <c:v>1714</c:v>
                </c:pt>
                <c:pt idx="6">
                  <c:v>1582</c:v>
                </c:pt>
                <c:pt idx="9">
                  <c:v>1825</c:v>
                </c:pt>
                <c:pt idx="12">
                  <c:v>1670</c:v>
                </c:pt>
              </c:numCache>
            </c:numRef>
          </c:val>
          <c:extLst>
            <c:ext xmlns:c16="http://schemas.microsoft.com/office/drawing/2014/chart" uri="{C3380CC4-5D6E-409C-BE32-E72D297353CC}">
              <c16:uniqueId val="{00000006-978B-4A4A-B2A9-17E3A4261F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119</c:v>
                </c:pt>
                <c:pt idx="3">
                  <c:v>134</c:v>
                </c:pt>
                <c:pt idx="6">
                  <c:v>130</c:v>
                </c:pt>
                <c:pt idx="9">
                  <c:v>139</c:v>
                </c:pt>
                <c:pt idx="12">
                  <c:v>158</c:v>
                </c:pt>
              </c:numCache>
            </c:numRef>
          </c:val>
          <c:extLst>
            <c:ext xmlns:c16="http://schemas.microsoft.com/office/drawing/2014/chart" uri="{C3380CC4-5D6E-409C-BE32-E72D297353CC}">
              <c16:uniqueId val="{00000007-978B-4A4A-B2A9-17E3A4261F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3286</c:v>
                </c:pt>
                <c:pt idx="3">
                  <c:v>3078</c:v>
                </c:pt>
                <c:pt idx="6">
                  <c:v>2597</c:v>
                </c:pt>
                <c:pt idx="9">
                  <c:v>2326</c:v>
                </c:pt>
                <c:pt idx="12">
                  <c:v>1882</c:v>
                </c:pt>
              </c:numCache>
            </c:numRef>
          </c:val>
          <c:extLst>
            <c:ext xmlns:c16="http://schemas.microsoft.com/office/drawing/2014/chart" uri="{C3380CC4-5D6E-409C-BE32-E72D297353CC}">
              <c16:uniqueId val="{00000008-978B-4A4A-B2A9-17E3A4261F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403</c:v>
                </c:pt>
                <c:pt idx="3">
                  <c:v>237</c:v>
                </c:pt>
                <c:pt idx="6">
                  <c:v>231</c:v>
                </c:pt>
                <c:pt idx="9">
                  <c:v>89</c:v>
                </c:pt>
                <c:pt idx="12">
                  <c:v>61</c:v>
                </c:pt>
              </c:numCache>
            </c:numRef>
          </c:val>
          <c:extLst>
            <c:ext xmlns:c16="http://schemas.microsoft.com/office/drawing/2014/chart" uri="{C3380CC4-5D6E-409C-BE32-E72D297353CC}">
              <c16:uniqueId val="{00000009-978B-4A4A-B2A9-17E3A4261F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8910</c:v>
                </c:pt>
                <c:pt idx="3">
                  <c:v>9583</c:v>
                </c:pt>
                <c:pt idx="6">
                  <c:v>9982</c:v>
                </c:pt>
                <c:pt idx="9">
                  <c:v>10479</c:v>
                </c:pt>
                <c:pt idx="12">
                  <c:v>10204</c:v>
                </c:pt>
              </c:numCache>
            </c:numRef>
          </c:val>
          <c:extLst>
            <c:ext xmlns:c16="http://schemas.microsoft.com/office/drawing/2014/chart" uri="{C3380CC4-5D6E-409C-BE32-E72D297353CC}">
              <c16:uniqueId val="{0000000A-978B-4A4A-B2A9-17E3A4261F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78B-4A4A-B2A9-17E3A4261F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1092</c:v>
                </c:pt>
                <c:pt idx="1">
                  <c:v>1334</c:v>
                </c:pt>
                <c:pt idx="2">
                  <c:v>2163</c:v>
                </c:pt>
              </c:numCache>
            </c:numRef>
          </c:val>
          <c:extLst>
            <c:ext xmlns:c16="http://schemas.microsoft.com/office/drawing/2014/chart" uri="{C3380CC4-5D6E-409C-BE32-E72D297353CC}">
              <c16:uniqueId val="{00000000-085D-4576-9A44-D74604BCC4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465</c:v>
                </c:pt>
                <c:pt idx="1">
                  <c:v>727</c:v>
                </c:pt>
                <c:pt idx="2">
                  <c:v>727</c:v>
                </c:pt>
              </c:numCache>
            </c:numRef>
          </c:val>
          <c:extLst>
            <c:ext xmlns:c16="http://schemas.microsoft.com/office/drawing/2014/chart" uri="{C3380CC4-5D6E-409C-BE32-E72D297353CC}">
              <c16:uniqueId val="{00000001-085D-4576-9A44-D74604BCC4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518</c:v>
                </c:pt>
                <c:pt idx="1">
                  <c:v>1107</c:v>
                </c:pt>
                <c:pt idx="2">
                  <c:v>1112</c:v>
                </c:pt>
              </c:numCache>
            </c:numRef>
          </c:val>
          <c:extLst>
            <c:ext xmlns:c16="http://schemas.microsoft.com/office/drawing/2014/chart" uri="{C3380CC4-5D6E-409C-BE32-E72D297353CC}">
              <c16:uniqueId val="{00000002-085D-4576-9A44-D74604BCC4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町債元金の増により、元利償還金は前年度から引き続き増額となった。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事業（新設小学校施設整備事業）に係る債務負担行為が令和３年度で終了したため、債務負担行為に基づく支出額は減額となった。</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臨時財政対策債の発行額の減額により、将来負担額は前年度から減額となっている。</a:t>
          </a:r>
        </a:p>
        <a:p>
          <a:r>
            <a:rPr kumimoji="1" lang="ja-JP" altLang="en-US" sz="1400">
              <a:latin typeface="ＭＳ ゴシック" pitchFamily="49" charset="-128"/>
              <a:ea typeface="ＭＳ ゴシック" pitchFamily="49" charset="-128"/>
            </a:rPr>
            <a:t>　今後は、下水道築造事業のために発行した地方債が逐次完済していることから、下水道事業会計に係る償還額は減少するが、一部事務組合への負担金や、公共施設の老朽化対策を計画的に実施していくために地方債の活用を予定していることから、結果として残高は高い水準で横ばい傾向となる見込みであるため、注意が必要である。</a:t>
          </a:r>
        </a:p>
        <a:p>
          <a:r>
            <a:rPr kumimoji="1" lang="ja-JP" altLang="en-US" sz="1400">
              <a:latin typeface="ＭＳ ゴシック" pitchFamily="49" charset="-128"/>
              <a:ea typeface="ＭＳ ゴシック" pitchFamily="49" charset="-128"/>
            </a:rPr>
            <a:t>　また、充当可能財源等のうち、基金については、残高が増加しており、今後、公共施設の改修等を実施する際には取崩しを行っていく方針である。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決算剰余金を財源とした積立額が増加したことにより、基金全体としては前年よりも増額となった。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計画的に基金の積立のため、令和４年度に基金積立方針を改定し、積立のみでなく、取崩についても方向性を示した基金管理設計を策定した。今後は、方針に従い、計画的な積立、取崩を進めていく。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・新型コロナウイルス感染症対策基金：新型コロナウイルス感染症の対策に関する事業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・森林環境譲与税基金：森林の公益的機能の普及啓発及び木材の利用促進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・図書館整備基金：町立図書館整備の充実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・地域福祉基金：地域福祉の促進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・公共施設整備基金：取崩しを行わず、預金利息の積立のみを行ったため微増した。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・森林環境譲与税基金：取崩しを行わず、積み立てたことにより増額した。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・図書館整備基金：取崩しを行わず、預金利息の積立のみを行ったため微増した。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新型コロナウイルス感染症対策基金については、感染症対策として町独自の施策を実施する、または国・県施策の町持ち出し分の財源として活用する予定である。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森林環境譲与税基金については、各部署と情報共有しながら機会を逃すことなく、積極的に活用をしていきたい。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上述の通り、決算剰余金を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935,693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千円積み立てたことにより、基金残高は増額した。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当初予算繰入による取崩及び年度内の繰替運用を考慮し、各年度末の設定額を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財源調整機能を保持するため、毎年９月末時点の残高目安を９億とし、積立及び取崩を行う。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千円積み立てたことにより、積立額は増額した。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今後、公共施設の長寿命化を図るため、地方債の発行が増加すると予想されるため、その償還財源として動向に注視しながら積立・取崩を行っていく。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C67E79B-EE63-457D-8520-34D7DC70958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3D888DE-38F2-44B0-8D85-AC986B2DD72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FD47171-6283-48B6-873E-E3AAA8807A2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951AE3B-8944-4807-9A41-EC158A64195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7D958F6-F6B9-41BC-94CA-06AE407F4F0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BCC7BAB-8861-452C-8BEA-82AE28C38C5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E4920A4-37F2-4ABB-9152-ED1C8C41254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6987AC2-8B8C-4E5F-963D-0AF281C43A9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E8B9B21-38E7-4AAF-9086-1BCC7B3EE93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CB11580-B539-4A53-A2EC-2A610D300E2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43,784
42,484
18.03
15,136,425
14,302,949
787,008
9,161,519
10,204,240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B4BE742-E903-4B87-ADE6-0A7CAFD1D6F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B67AA5D-9EE1-453F-98F7-FF53BA7DD90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8BABD42-B865-4462-B2A8-18D644AB096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CD00585-FCF5-4FEE-BC38-AFDFEA8ECBE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E38DB1F-7F9E-4DE3-BC05-44F58FA59D2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1A52B74-834A-4B69-8DAE-2D61C843753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7CA3FBA-09DD-465F-A710-285B2EADB7D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AFF5083-E6D3-48EB-ADB1-BCEA44593EA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9E7C131-2FC5-42A6-9673-52529859AA6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B6A19B3-6C5E-4397-BF89-69282909606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66AEBE4-361E-47C5-8686-588328C9266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F3B197F-299F-4A2E-B408-5128B12F825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4905051-6399-448A-8573-7EA215B803E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087DF93-AE93-4EA0-AF52-9446A6CEE14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FD3B728-032F-48D8-BDFF-055335184AD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1FBEF3E-8696-4910-8867-BF2C74A40FC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CC94DF8-8AF6-42F2-B942-201E5C93BF2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730E4C5-6A80-4791-8D1E-93A1C549109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3A46887-6979-4021-984F-B01A5EEAB73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FEB11B1-561C-4F75-9F0D-ACDD639C7E2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FF496B2-0755-4424-9442-0E341D120B8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328AE06-EE1E-4AAE-A2A5-5082E4F3C1F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812B81F-2D05-44C0-924A-534A3363CD1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E4DF389-6AE0-4149-AA13-D3EA635042A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CAF3DE7-5D6A-4CE6-8EF4-F8D12B39C7C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665B85E-61B8-49EE-A9EA-510A185B0A7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B1811A5-5A91-4076-8732-E69FB96D122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789B51F-A7F1-4E4F-9D84-81192484ECD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7E5CE7E-FC98-4595-8009-33A1BD4D5D8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9B44973-D358-4B91-8ED5-0006C89690E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8647CA4-ACE5-4347-9FEF-E247B36D4D14}"/>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74D6CAC-1584-4699-803E-8C1F639FB81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54BE7BD-1AA3-4192-8F8D-C88C0D4025E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D71FD0E-7A4B-4292-B895-8AD2E8AF4CA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830CE48-9D60-4F7D-8891-E6F8F25F1B9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626B49F-9439-4CE4-BF3C-20783FD7BB0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5F3AD37-25AC-4851-B69A-A13842AC70B4}"/>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財政力指数については、前年と比較して微減となったものの、数値はおおむね横ばいに推移している。今後も、セントラル開発による人口増等により収入及び需要ともに増加することが見込まれることから、今後もこの傾向が続くと思われる。</a:t>
          </a:r>
        </a:p>
        <a:p>
          <a:r>
            <a:rPr kumimoji="1" lang="ja-JP" altLang="en-US" sz="1300">
              <a:latin typeface="ＭＳ Ｐゴシック" panose="020B0600070205080204" pitchFamily="50" charset="-128"/>
              <a:ea typeface="ＭＳ Ｐゴシック" panose="020B0600070205080204" pitchFamily="50" charset="-128"/>
            </a:rPr>
            <a:t>　微減の要因としては、高齢者数の増による、高齢者保健福祉費の増額が挙げられる。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3D54143-590D-4B3D-B2AA-F2594D06ABE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4C31E9D7-A74D-4BC1-A758-772E81109B3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A4420481-4E61-4040-99E0-08798C024D0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A11D6C4-5286-4DE7-A4D3-62F4D50E9CB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917A9F97-AE1A-4A46-89FA-407B0921428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546E11F5-9FFC-4CBA-AFCE-701EE15FB672}"/>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F6A8698-C1E0-47E6-8D16-7FF0C500AB3F}"/>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7A04400C-03C8-41A0-BE88-A0045EBF47E2}"/>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CC9C5FA2-B02A-4876-B192-96D97BCD0317}"/>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269632E3-B6FC-4A13-84F9-29285F1917CD}"/>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5A2C1AFF-46B5-4DEA-A535-D36DD2481899}"/>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7EE7D9B-83DD-4A0E-97F3-658ECCB05547}"/>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154AA592-7DAF-437D-BBEF-94C05CC2101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522E3E09-24D0-453E-8E93-CD06871C196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95503EF6-9980-4747-ACC8-5721330776C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79627363-F05D-4C35-AEF2-D63A97BB5F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B2111A95-EF40-41C9-A440-C43E61A6113F}"/>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63A8F5A-CE34-43D5-8CD6-79F36A958D93}"/>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BC6E5172-4699-4989-9317-EBC43A7FEF8E}"/>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7E670C4B-4972-473E-A2C2-158E83E0CC24}"/>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76E6668B-267C-4DDC-9434-4964DCED437B}"/>
            </a:ext>
          </a:extLst>
        </xdr:cNvPr>
        <xdr:cNvCxnSpPr/>
      </xdr:nvCxnSpPr>
      <xdr:spPr>
        <a:xfrm>
          <a:off x="4114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6B4A5865-3917-461D-92CB-FFC70C7FB626}"/>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54C75BB7-5F04-46C3-A47D-8C51606A2C06}"/>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153811</xdr:rowOff>
    </xdr:to>
    <xdr:cxnSp macro="">
      <xdr:nvCxnSpPr>
        <xdr:cNvPr id="72" name="直線コネクタ 71">
          <a:extLst>
            <a:ext uri="{FF2B5EF4-FFF2-40B4-BE49-F238E27FC236}">
              <a16:creationId xmlns:a16="http://schemas.microsoft.com/office/drawing/2014/main" id="{B3481D15-DF7B-47F3-98E2-1BA5C81D3407}"/>
            </a:ext>
          </a:extLst>
        </xdr:cNvPr>
        <xdr:cNvCxnSpPr/>
      </xdr:nvCxnSpPr>
      <xdr:spPr>
        <a:xfrm>
          <a:off x="3225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77606D0A-B6D0-4F46-867D-D4BF73A7BD91}"/>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37FECB29-9E5C-4A2C-8621-271248135825}"/>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6528003D-DB81-4DAD-9AF9-5E8AD5720FB2}"/>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C2290917-7CEE-4E7E-8CC2-4CCC62E512FB}"/>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4A8E836-73E2-452C-8E8E-D925917792A6}"/>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36CC3AB5-D056-4C74-9B63-F39E47D352A9}"/>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5B804C36-18A9-4FF6-954E-FE17938732B8}"/>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B6453776-2659-4DD9-A0DA-A6E3E75DF53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9276E66F-389E-4444-A854-81C5CE8E0A81}"/>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CBAB14C6-C435-4DE2-A7C7-96046ECA7A5A}"/>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E90FE98-955F-4926-8158-EB36F5FE947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21AEA7D-6A36-4A27-A75C-AE559AD7598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609CA28-FC99-41AC-ADC2-DD93E83435B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56B2602-C78A-44C6-899A-7F25547A82E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732AF27-A178-44CA-B3B5-4ADE7BD7212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E17B89F-D20A-45DE-8B0C-A854635A7B7E}"/>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B3AC1C7B-3EB9-4A8A-84C3-826CDA4BB5F9}"/>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a:extLst>
            <a:ext uri="{FF2B5EF4-FFF2-40B4-BE49-F238E27FC236}">
              <a16:creationId xmlns:a16="http://schemas.microsoft.com/office/drawing/2014/main" id="{329B1F17-C0B8-4DB5-B1B2-93ED576EEC41}"/>
            </a:ext>
          </a:extLst>
        </xdr:cNvPr>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a:extLst>
            <a:ext uri="{FF2B5EF4-FFF2-40B4-BE49-F238E27FC236}">
              <a16:creationId xmlns:a16="http://schemas.microsoft.com/office/drawing/2014/main" id="{FC8432CB-1560-40E9-9F1F-28CFFC3ECDE7}"/>
            </a:ext>
          </a:extLst>
        </xdr:cNvPr>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EF8BBB5-20FC-4CEC-A4BB-57374A28CF7B}"/>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C33FAFCB-7DF2-4DDC-A19C-CCB8ADE258FD}"/>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905910E4-84E8-4F8E-AD0C-4DB91401940C}"/>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C1E57A82-60C2-4AD3-AC91-DB6B7267CF04}"/>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DF432014-AD2E-48CF-BBD7-84353FB524FD}"/>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39E9D341-86E9-406C-9308-3BC0194B8422}"/>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FC2F183C-69D0-4321-B217-FF525EE43BF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C737A778-828E-47D9-9818-BC67274D01B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F13C0F8A-F4DD-491A-89F3-C832C7E5A14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4A371C9B-F3E1-4564-87ED-679F05B73B2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1C64D7B9-08DB-43D5-9D90-5D39C20D3C5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A1583602-6ED3-4BD3-ADF2-666A6FF13D8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56C5CDA1-8518-4E2A-922A-93E4D03CBDE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CCCB00B6-DEAB-4090-8388-2CA7DA500F0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6AEFDBC6-8045-4689-9A56-9216345006E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C17DB49B-2F41-4D9C-AFAF-297DEDAEBA5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79B8C6EB-BE85-49EC-A576-BE6F35AE4FA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ADA97F7-E403-4E56-A959-8159368151E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156397AE-4A06-4A61-9E36-E1B8A9F0DEF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扶助費の伸びや光熱費の高騰などの影響により、経常的経費が増加したことに加え、臨時財政対策債の発行額が減少したことにより、経常収支比率は前年度から増となった。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77F452FA-83F2-4505-BB72-93862451940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686A7B9-ABE0-4AF5-85BC-11FDD13283EC}"/>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E1AC7E73-D755-45EF-B5A9-ECC51F212B1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7360D3EC-1A6B-4931-BF24-2EF787BF8108}"/>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9252EFCB-B327-4482-95AB-DA7915020A94}"/>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5E8DAD8F-DB90-47D1-93AF-2A745E7C2959}"/>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E20D77BD-31EA-4540-9FA3-A00D27EB9A4B}"/>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F8B517AD-D5F7-4B00-856B-5189B9C1D821}"/>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7F6BE7F2-DC15-4388-9434-CAAE89F5A778}"/>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81B05817-4AE9-4E40-95F9-9BFB29BE53DC}"/>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8D9721DD-D15B-4B5E-BDEA-6E88A3B20217}"/>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CBD0CC99-19A2-4928-84FB-8981A99182B4}"/>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89608EA-FCA3-4778-8480-3E508CECD89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EA8836E9-477C-4DFD-868E-BCEABA157A0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98502D50-0825-451A-8ABA-D6526A439118}"/>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7CEB10B2-B73B-4F25-AF58-A44E614C82A5}"/>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EB56E3C6-C845-4AF9-8EA7-E51C61757C6B}"/>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763B5BF6-5C38-4CCE-8143-5298C4ACAD22}"/>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7B8D3995-23FE-4AE1-AFB9-D9C8047E2CF4}"/>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64</xdr:row>
      <xdr:rowOff>140716</xdr:rowOff>
    </xdr:to>
    <xdr:cxnSp macro="">
      <xdr:nvCxnSpPr>
        <xdr:cNvPr id="130" name="直線コネクタ 129">
          <a:extLst>
            <a:ext uri="{FF2B5EF4-FFF2-40B4-BE49-F238E27FC236}">
              <a16:creationId xmlns:a16="http://schemas.microsoft.com/office/drawing/2014/main" id="{4C19C650-A34D-4761-816C-33A61D98292C}"/>
            </a:ext>
          </a:extLst>
        </xdr:cNvPr>
        <xdr:cNvCxnSpPr/>
      </xdr:nvCxnSpPr>
      <xdr:spPr>
        <a:xfrm>
          <a:off x="4114800" y="10877042"/>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8D1794A2-84D2-4DC1-9748-44B4440B3B9C}"/>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6DB9FFF4-8EE2-449E-960F-DF92299E167E}"/>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64</xdr:row>
      <xdr:rowOff>24892</xdr:rowOff>
    </xdr:to>
    <xdr:cxnSp macro="">
      <xdr:nvCxnSpPr>
        <xdr:cNvPr id="133" name="直線コネクタ 132">
          <a:extLst>
            <a:ext uri="{FF2B5EF4-FFF2-40B4-BE49-F238E27FC236}">
              <a16:creationId xmlns:a16="http://schemas.microsoft.com/office/drawing/2014/main" id="{77778661-739C-437B-933A-B164D40553B0}"/>
            </a:ext>
          </a:extLst>
        </xdr:cNvPr>
        <xdr:cNvCxnSpPr/>
      </xdr:nvCxnSpPr>
      <xdr:spPr>
        <a:xfrm flipV="1">
          <a:off x="3225800" y="1087704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DF008AB-5585-46F8-96C4-4C1D7CFAE765}"/>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B0C81E8F-5063-41C6-9321-179AB8AF57D8}"/>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121412</xdr:rowOff>
    </xdr:to>
    <xdr:cxnSp macro="">
      <xdr:nvCxnSpPr>
        <xdr:cNvPr id="136" name="直線コネクタ 135">
          <a:extLst>
            <a:ext uri="{FF2B5EF4-FFF2-40B4-BE49-F238E27FC236}">
              <a16:creationId xmlns:a16="http://schemas.microsoft.com/office/drawing/2014/main" id="{CFC2511C-9807-4394-B329-D74D6DD96BF2}"/>
            </a:ext>
          </a:extLst>
        </xdr:cNvPr>
        <xdr:cNvCxnSpPr/>
      </xdr:nvCxnSpPr>
      <xdr:spPr>
        <a:xfrm flipV="1">
          <a:off x="2336800" y="109976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B12C2A4D-A9AE-4637-9955-C53DED93ADA9}"/>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B2E4FC73-34D5-4F8D-8B8D-A43139455315}"/>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20066</xdr:rowOff>
    </xdr:from>
    <xdr:to>
      <xdr:col>11</xdr:col>
      <xdr:colOff>31750</xdr:colOff>
      <xdr:row>64</xdr:row>
      <xdr:rowOff>121412</xdr:rowOff>
    </xdr:to>
    <xdr:cxnSp macro="">
      <xdr:nvCxnSpPr>
        <xdr:cNvPr id="139" name="直線コネクタ 138">
          <a:extLst>
            <a:ext uri="{FF2B5EF4-FFF2-40B4-BE49-F238E27FC236}">
              <a16:creationId xmlns:a16="http://schemas.microsoft.com/office/drawing/2014/main" id="{06C9B3D7-2BC2-456F-A368-54299BF0167E}"/>
            </a:ext>
          </a:extLst>
        </xdr:cNvPr>
        <xdr:cNvCxnSpPr/>
      </xdr:nvCxnSpPr>
      <xdr:spPr>
        <a:xfrm>
          <a:off x="1447800" y="1099286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AD45FD07-1961-4D6C-AED8-F1D249D25B21}"/>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FB3FD968-6BFD-4829-AD4A-962894252587}"/>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8B534DBB-B33C-49C3-AC33-285817C7E6F6}"/>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4FFF61B5-E4A0-4C5C-9B59-C5BBF0A9E276}"/>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4ADC930F-F69C-4C8F-BD54-B31D38A4449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9DAC002B-9209-493E-AAFE-A52108B6FD5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0081995-6124-4CAB-A0A1-7C23AB24C92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4EE742D-F5ED-4137-A82A-ACCB56945B8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E3C22EE-DE12-46B2-8767-8293F14D7C5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89916</xdr:rowOff>
    </xdr:from>
    <xdr:to>
      <xdr:col>23</xdr:col>
      <xdr:colOff>184150</xdr:colOff>
      <xdr:row>65</xdr:row>
      <xdr:rowOff>20066</xdr:rowOff>
    </xdr:to>
    <xdr:sp macro="" textlink="">
      <xdr:nvSpPr>
        <xdr:cNvPr id="149" name="楕円 148">
          <a:extLst>
            <a:ext uri="{FF2B5EF4-FFF2-40B4-BE49-F238E27FC236}">
              <a16:creationId xmlns:a16="http://schemas.microsoft.com/office/drawing/2014/main" id="{F75C857C-7B36-4984-A0C5-ACAC9D2742EC}"/>
            </a:ext>
          </a:extLst>
        </xdr:cNvPr>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61993</xdr:rowOff>
    </xdr:from>
    <xdr:ext cx="762000" cy="259045"/>
    <xdr:sp macro="" textlink="">
      <xdr:nvSpPr>
        <xdr:cNvPr id="150" name="財政構造の弾力性該当値テキスト">
          <a:extLst>
            <a:ext uri="{FF2B5EF4-FFF2-40B4-BE49-F238E27FC236}">
              <a16:creationId xmlns:a16="http://schemas.microsoft.com/office/drawing/2014/main" id="{682E23BC-1DBD-494A-A9A6-938B3062ACE6}"/>
            </a:ext>
          </a:extLst>
        </xdr:cNvPr>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1" name="楕円 150">
          <a:extLst>
            <a:ext uri="{FF2B5EF4-FFF2-40B4-BE49-F238E27FC236}">
              <a16:creationId xmlns:a16="http://schemas.microsoft.com/office/drawing/2014/main" id="{C04D8EFE-EC47-4FB3-8C55-6D3AEDC6AFDC}"/>
            </a:ext>
          </a:extLst>
        </xdr:cNvPr>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111269</xdr:rowOff>
    </xdr:from>
    <xdr:ext cx="736600" cy="259045"/>
    <xdr:sp macro="" textlink="">
      <xdr:nvSpPr>
        <xdr:cNvPr id="152" name="テキスト ボックス 151">
          <a:extLst>
            <a:ext uri="{FF2B5EF4-FFF2-40B4-BE49-F238E27FC236}">
              <a16:creationId xmlns:a16="http://schemas.microsoft.com/office/drawing/2014/main" id="{071CC14F-6EAB-4CA5-9C3E-83A866258077}"/>
            </a:ext>
          </a:extLst>
        </xdr:cNvPr>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3" name="楕円 152">
          <a:extLst>
            <a:ext uri="{FF2B5EF4-FFF2-40B4-BE49-F238E27FC236}">
              <a16:creationId xmlns:a16="http://schemas.microsoft.com/office/drawing/2014/main" id="{EFCBEE6A-67A5-4B2D-B050-2AE019C08568}"/>
            </a:ext>
          </a:extLst>
        </xdr:cNvPr>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85869</xdr:rowOff>
    </xdr:from>
    <xdr:ext cx="762000" cy="259045"/>
    <xdr:sp macro="" textlink="">
      <xdr:nvSpPr>
        <xdr:cNvPr id="154" name="テキスト ボックス 153">
          <a:extLst>
            <a:ext uri="{FF2B5EF4-FFF2-40B4-BE49-F238E27FC236}">
              <a16:creationId xmlns:a16="http://schemas.microsoft.com/office/drawing/2014/main" id="{661596E3-F97B-436E-8772-62142A75F5E4}"/>
            </a:ext>
          </a:extLst>
        </xdr:cNvPr>
        <xdr:cNvSpPr txBox="1"/>
      </xdr:nvSpPr>
      <xdr:spPr>
        <a:xfrm>
          <a:off x="2844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70612</xdr:rowOff>
    </xdr:from>
    <xdr:to>
      <xdr:col>11</xdr:col>
      <xdr:colOff>82550</xdr:colOff>
      <xdr:row>65</xdr:row>
      <xdr:rowOff>762</xdr:rowOff>
    </xdr:to>
    <xdr:sp macro="" textlink="">
      <xdr:nvSpPr>
        <xdr:cNvPr id="155" name="楕円 154">
          <a:extLst>
            <a:ext uri="{FF2B5EF4-FFF2-40B4-BE49-F238E27FC236}">
              <a16:creationId xmlns:a16="http://schemas.microsoft.com/office/drawing/2014/main" id="{670645C9-3A1C-4166-9EFF-D1BE2A90FDF9}"/>
            </a:ext>
          </a:extLst>
        </xdr:cNvPr>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56" name="テキスト ボックス 155">
          <a:extLst>
            <a:ext uri="{FF2B5EF4-FFF2-40B4-BE49-F238E27FC236}">
              <a16:creationId xmlns:a16="http://schemas.microsoft.com/office/drawing/2014/main" id="{A49A1CA2-BAD3-4187-9CD6-A9437B523516}"/>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140716</xdr:rowOff>
    </xdr:from>
    <xdr:to>
      <xdr:col>7</xdr:col>
      <xdr:colOff>31750</xdr:colOff>
      <xdr:row>64</xdr:row>
      <xdr:rowOff>70866</xdr:rowOff>
    </xdr:to>
    <xdr:sp macro="" textlink="">
      <xdr:nvSpPr>
        <xdr:cNvPr id="157" name="楕円 156">
          <a:extLst>
            <a:ext uri="{FF2B5EF4-FFF2-40B4-BE49-F238E27FC236}">
              <a16:creationId xmlns:a16="http://schemas.microsoft.com/office/drawing/2014/main" id="{6FD6ECF1-F407-49B7-A958-33B57E9B0DA2}"/>
            </a:ext>
          </a:extLst>
        </xdr:cNvPr>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81043</xdr:rowOff>
    </xdr:from>
    <xdr:ext cx="762000" cy="259045"/>
    <xdr:sp macro="" textlink="">
      <xdr:nvSpPr>
        <xdr:cNvPr id="158" name="テキスト ボックス 157">
          <a:extLst>
            <a:ext uri="{FF2B5EF4-FFF2-40B4-BE49-F238E27FC236}">
              <a16:creationId xmlns:a16="http://schemas.microsoft.com/office/drawing/2014/main" id="{69EC8492-8274-44A8-A643-B22B1D3AF98E}"/>
            </a:ext>
          </a:extLst>
        </xdr:cNvPr>
        <xdr:cNvSpPr txBox="1"/>
      </xdr:nvSpPr>
      <xdr:spPr>
        <a:xfrm>
          <a:off x="1066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9C16DEDB-DC29-48E3-A987-BDF98F0FFED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99BE1D48-F22C-4DE5-B524-F7655064E0B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44C22C84-7031-49B9-A6C5-E83BA8A07AF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254136CF-C15A-42C9-A716-60342F21071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A03F9745-83EB-43B8-A104-B5105D94DD3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1AE8D1DC-229E-4BA2-B4BC-CDB514BE063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2CD77C7-A010-48E9-B7F9-C959C7A3389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8E5455FD-5D6C-4AA5-8572-D1DEB969B0D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210209CC-4E38-4523-A290-766A9569DA6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D1FEE6AC-5B56-4BBA-A1C7-B56962F21F7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F001C3E1-B8C4-4E6B-B420-19090631A93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7B2169BB-6E5D-4D27-832D-9E9C4D58C9F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416A1D6A-2108-4F04-8EDB-37C98D6BD07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人件費については、常勤職員数、会計年度任用職員数の増により増額となった。</a:t>
          </a:r>
        </a:p>
        <a:p>
          <a:r>
            <a:rPr kumimoji="1" lang="ja-JP" altLang="en-US" sz="1300">
              <a:latin typeface="ＭＳ Ｐゴシック" panose="020B0600070205080204" pitchFamily="50" charset="-128"/>
              <a:ea typeface="ＭＳ Ｐゴシック" panose="020B0600070205080204" pitchFamily="50" charset="-128"/>
            </a:rPr>
            <a:t>　物件費についても、光熱費高騰などの影響により増額となった。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6D1BFA9E-1DDE-476C-AB53-3BEF9208A0C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B1F0680F-F5EC-4485-8711-E195192A2B3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1A4DAF09-38CB-4E92-BD71-7A8901EB461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7DBF944C-2766-424B-A298-CA9FDA80F6BA}"/>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4280069C-29FE-4A4A-9DB4-206DA21C7879}"/>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EF19D8A8-40DA-450A-B96B-99E87F4D062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E007F65E-757E-44A4-AA5F-2D79417891B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7CF34FD1-12E7-473B-A666-DCA2B0BA3DCD}"/>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8613D5C4-A78E-4431-A6A5-53D4CE945838}"/>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5DBF22C1-E513-412D-A397-6623E9EC362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7622222A-5497-4F0A-B8B9-A6929B8289E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7E3C2B52-642C-4327-9700-5DE126A9758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8FE759E5-4F8F-44C5-BA1A-2D889B7917F3}"/>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15339176-2475-4504-80B6-BD8FEC1AFF98}"/>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8B7DE1EB-092A-484D-8850-B52DF267B251}"/>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A4213433-E02C-479A-9E46-F5D01F034493}"/>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4FA78D49-568C-4936-898E-9C8CABDE8B31}"/>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110801</xdr:rowOff>
    </xdr:from>
    <xdr:to>
      <xdr:col>23</xdr:col>
      <xdr:colOff>133350</xdr:colOff>
      <xdr:row>82</xdr:row>
      <xdr:rowOff>169171</xdr:rowOff>
    </xdr:to>
    <xdr:cxnSp macro="">
      <xdr:nvCxnSpPr>
        <xdr:cNvPr id="189" name="直線コネクタ 188">
          <a:extLst>
            <a:ext uri="{FF2B5EF4-FFF2-40B4-BE49-F238E27FC236}">
              <a16:creationId xmlns:a16="http://schemas.microsoft.com/office/drawing/2014/main" id="{CC25D525-C8F2-4493-B09E-7242E400E8F9}"/>
            </a:ext>
          </a:extLst>
        </xdr:cNvPr>
        <xdr:cNvCxnSpPr/>
      </xdr:nvCxnSpPr>
      <xdr:spPr>
        <a:xfrm>
          <a:off x="4114800" y="14169701"/>
          <a:ext cx="838200" cy="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A1FF64AC-1DF1-4B97-AFE5-32E8CA6CFDDD}"/>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1481F906-F300-40C3-96AA-5174A14A74A5}"/>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70419</xdr:rowOff>
    </xdr:from>
    <xdr:to>
      <xdr:col>19</xdr:col>
      <xdr:colOff>133350</xdr:colOff>
      <xdr:row>82</xdr:row>
      <xdr:rowOff>110801</xdr:rowOff>
    </xdr:to>
    <xdr:cxnSp macro="">
      <xdr:nvCxnSpPr>
        <xdr:cNvPr id="192" name="直線コネクタ 191">
          <a:extLst>
            <a:ext uri="{FF2B5EF4-FFF2-40B4-BE49-F238E27FC236}">
              <a16:creationId xmlns:a16="http://schemas.microsoft.com/office/drawing/2014/main" id="{A053D02C-9286-41DC-9190-7B10F41E6636}"/>
            </a:ext>
          </a:extLst>
        </xdr:cNvPr>
        <xdr:cNvCxnSpPr/>
      </xdr:nvCxnSpPr>
      <xdr:spPr>
        <a:xfrm>
          <a:off x="3225800" y="14129319"/>
          <a:ext cx="889000" cy="4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F569B84B-BCCB-419B-A662-C8F5D6E98469}"/>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6C77EB66-033A-4A01-84B4-A34C025E8D9E}"/>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132567</xdr:rowOff>
    </xdr:from>
    <xdr:to>
      <xdr:col>15</xdr:col>
      <xdr:colOff>82550</xdr:colOff>
      <xdr:row>82</xdr:row>
      <xdr:rowOff>70419</xdr:rowOff>
    </xdr:to>
    <xdr:cxnSp macro="">
      <xdr:nvCxnSpPr>
        <xdr:cNvPr id="195" name="直線コネクタ 194">
          <a:extLst>
            <a:ext uri="{FF2B5EF4-FFF2-40B4-BE49-F238E27FC236}">
              <a16:creationId xmlns:a16="http://schemas.microsoft.com/office/drawing/2014/main" id="{360AAEB3-8364-451C-A5AD-8E5E22D6F124}"/>
            </a:ext>
          </a:extLst>
        </xdr:cNvPr>
        <xdr:cNvCxnSpPr/>
      </xdr:nvCxnSpPr>
      <xdr:spPr>
        <a:xfrm>
          <a:off x="2336800" y="14020017"/>
          <a:ext cx="889000" cy="10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F2E8C3B1-69E8-4D7D-83C0-37C945431D9A}"/>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FBD04F0F-6AAF-4733-80DA-FBE55D4363E5}"/>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128453</xdr:rowOff>
    </xdr:from>
    <xdr:to>
      <xdr:col>11</xdr:col>
      <xdr:colOff>31750</xdr:colOff>
      <xdr:row>81</xdr:row>
      <xdr:rowOff>132567</xdr:rowOff>
    </xdr:to>
    <xdr:cxnSp macro="">
      <xdr:nvCxnSpPr>
        <xdr:cNvPr id="198" name="直線コネクタ 197">
          <a:extLst>
            <a:ext uri="{FF2B5EF4-FFF2-40B4-BE49-F238E27FC236}">
              <a16:creationId xmlns:a16="http://schemas.microsoft.com/office/drawing/2014/main" id="{2B3BA223-0EB5-447F-9C1F-269414900C7D}"/>
            </a:ext>
          </a:extLst>
        </xdr:cNvPr>
        <xdr:cNvCxnSpPr/>
      </xdr:nvCxnSpPr>
      <xdr:spPr>
        <a:xfrm>
          <a:off x="1447800" y="1401590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FCC9A757-ECE5-44A5-B99F-368F48286815}"/>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72C4883C-C9FB-48A6-8F78-75061B4C1CF9}"/>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2B9AEEB6-B4E0-4374-A3F5-90DB3AEAD971}"/>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F81D2488-A437-4916-AAF1-3A121045C8A5}"/>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A17B659F-5E43-4129-92D6-3790E8B7728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CC04884F-E02F-4752-B604-4F8DABD4CDE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74014C95-A460-4AE1-91E1-C081211C3E3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2FBD933E-165B-4961-A65D-D3CE68A1EDD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B932326-2D28-47B0-9E2D-BCA3680C212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118371</xdr:rowOff>
    </xdr:from>
    <xdr:to>
      <xdr:col>23</xdr:col>
      <xdr:colOff>184150</xdr:colOff>
      <xdr:row>83</xdr:row>
      <xdr:rowOff>48521</xdr:rowOff>
    </xdr:to>
    <xdr:sp macro="" textlink="">
      <xdr:nvSpPr>
        <xdr:cNvPr id="208" name="楕円 207">
          <a:extLst>
            <a:ext uri="{FF2B5EF4-FFF2-40B4-BE49-F238E27FC236}">
              <a16:creationId xmlns:a16="http://schemas.microsoft.com/office/drawing/2014/main" id="{67F7D7A5-D9A5-4636-BE77-23E2FF9D6201}"/>
            </a:ext>
          </a:extLst>
        </xdr:cNvPr>
        <xdr:cNvSpPr/>
      </xdr:nvSpPr>
      <xdr:spPr>
        <a:xfrm>
          <a:off x="4902200" y="141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134898</xdr:rowOff>
    </xdr:from>
    <xdr:ext cx="762000" cy="259045"/>
    <xdr:sp macro="" textlink="">
      <xdr:nvSpPr>
        <xdr:cNvPr id="209" name="人件費・物件費等の状況該当値テキスト">
          <a:extLst>
            <a:ext uri="{FF2B5EF4-FFF2-40B4-BE49-F238E27FC236}">
              <a16:creationId xmlns:a16="http://schemas.microsoft.com/office/drawing/2014/main" id="{B7F2CC5C-8DB9-4A8B-8FAE-7EA1502823F3}"/>
            </a:ext>
          </a:extLst>
        </xdr:cNvPr>
        <xdr:cNvSpPr txBox="1"/>
      </xdr:nvSpPr>
      <xdr:spPr>
        <a:xfrm>
          <a:off x="5041900" y="1402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60001</xdr:rowOff>
    </xdr:from>
    <xdr:to>
      <xdr:col>19</xdr:col>
      <xdr:colOff>184150</xdr:colOff>
      <xdr:row>82</xdr:row>
      <xdr:rowOff>161601</xdr:rowOff>
    </xdr:to>
    <xdr:sp macro="" textlink="">
      <xdr:nvSpPr>
        <xdr:cNvPr id="210" name="楕円 209">
          <a:extLst>
            <a:ext uri="{FF2B5EF4-FFF2-40B4-BE49-F238E27FC236}">
              <a16:creationId xmlns:a16="http://schemas.microsoft.com/office/drawing/2014/main" id="{98027508-3D19-407D-BBED-FEF03541ECEF}"/>
            </a:ext>
          </a:extLst>
        </xdr:cNvPr>
        <xdr:cNvSpPr/>
      </xdr:nvSpPr>
      <xdr:spPr>
        <a:xfrm>
          <a:off x="4064000" y="1411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328</xdr:rowOff>
    </xdr:from>
    <xdr:ext cx="736600" cy="259045"/>
    <xdr:sp macro="" textlink="">
      <xdr:nvSpPr>
        <xdr:cNvPr id="211" name="テキスト ボックス 210">
          <a:extLst>
            <a:ext uri="{FF2B5EF4-FFF2-40B4-BE49-F238E27FC236}">
              <a16:creationId xmlns:a16="http://schemas.microsoft.com/office/drawing/2014/main" id="{916ED6BD-7996-4626-A2D5-3E05BF4E990F}"/>
            </a:ext>
          </a:extLst>
        </xdr:cNvPr>
        <xdr:cNvSpPr txBox="1"/>
      </xdr:nvSpPr>
      <xdr:spPr>
        <a:xfrm>
          <a:off x="3733800" y="13887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19619</xdr:rowOff>
    </xdr:from>
    <xdr:to>
      <xdr:col>15</xdr:col>
      <xdr:colOff>133350</xdr:colOff>
      <xdr:row>82</xdr:row>
      <xdr:rowOff>121219</xdr:rowOff>
    </xdr:to>
    <xdr:sp macro="" textlink="">
      <xdr:nvSpPr>
        <xdr:cNvPr id="212" name="楕円 211">
          <a:extLst>
            <a:ext uri="{FF2B5EF4-FFF2-40B4-BE49-F238E27FC236}">
              <a16:creationId xmlns:a16="http://schemas.microsoft.com/office/drawing/2014/main" id="{85AB6832-ECAF-4EE4-A60E-E1933A938390}"/>
            </a:ext>
          </a:extLst>
        </xdr:cNvPr>
        <xdr:cNvSpPr/>
      </xdr:nvSpPr>
      <xdr:spPr>
        <a:xfrm>
          <a:off x="3175000" y="1407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131396</xdr:rowOff>
    </xdr:from>
    <xdr:ext cx="762000" cy="259045"/>
    <xdr:sp macro="" textlink="">
      <xdr:nvSpPr>
        <xdr:cNvPr id="213" name="テキスト ボックス 212">
          <a:extLst>
            <a:ext uri="{FF2B5EF4-FFF2-40B4-BE49-F238E27FC236}">
              <a16:creationId xmlns:a16="http://schemas.microsoft.com/office/drawing/2014/main" id="{625F8184-2173-41ED-A87D-EA0BBCE0E5E0}"/>
            </a:ext>
          </a:extLst>
        </xdr:cNvPr>
        <xdr:cNvSpPr txBox="1"/>
      </xdr:nvSpPr>
      <xdr:spPr>
        <a:xfrm>
          <a:off x="2844800" y="1384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81767</xdr:rowOff>
    </xdr:from>
    <xdr:to>
      <xdr:col>11</xdr:col>
      <xdr:colOff>82550</xdr:colOff>
      <xdr:row>82</xdr:row>
      <xdr:rowOff>11917</xdr:rowOff>
    </xdr:to>
    <xdr:sp macro="" textlink="">
      <xdr:nvSpPr>
        <xdr:cNvPr id="214" name="楕円 213">
          <a:extLst>
            <a:ext uri="{FF2B5EF4-FFF2-40B4-BE49-F238E27FC236}">
              <a16:creationId xmlns:a16="http://schemas.microsoft.com/office/drawing/2014/main" id="{2B54F019-E59B-4E73-9DE2-BA8EF792B643}"/>
            </a:ext>
          </a:extLst>
        </xdr:cNvPr>
        <xdr:cNvSpPr/>
      </xdr:nvSpPr>
      <xdr:spPr>
        <a:xfrm>
          <a:off x="2286000" y="1396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22094</xdr:rowOff>
    </xdr:from>
    <xdr:ext cx="762000" cy="259045"/>
    <xdr:sp macro="" textlink="">
      <xdr:nvSpPr>
        <xdr:cNvPr id="215" name="テキスト ボックス 214">
          <a:extLst>
            <a:ext uri="{FF2B5EF4-FFF2-40B4-BE49-F238E27FC236}">
              <a16:creationId xmlns:a16="http://schemas.microsoft.com/office/drawing/2014/main" id="{918A0E73-A321-4CD5-B977-0B49114F10E1}"/>
            </a:ext>
          </a:extLst>
        </xdr:cNvPr>
        <xdr:cNvSpPr txBox="1"/>
      </xdr:nvSpPr>
      <xdr:spPr>
        <a:xfrm>
          <a:off x="1955800" y="137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77653</xdr:rowOff>
    </xdr:from>
    <xdr:to>
      <xdr:col>7</xdr:col>
      <xdr:colOff>31750</xdr:colOff>
      <xdr:row>82</xdr:row>
      <xdr:rowOff>7803</xdr:rowOff>
    </xdr:to>
    <xdr:sp macro="" textlink="">
      <xdr:nvSpPr>
        <xdr:cNvPr id="216" name="楕円 215">
          <a:extLst>
            <a:ext uri="{FF2B5EF4-FFF2-40B4-BE49-F238E27FC236}">
              <a16:creationId xmlns:a16="http://schemas.microsoft.com/office/drawing/2014/main" id="{66D6C19C-947E-4184-98D1-039A7926E6CD}"/>
            </a:ext>
          </a:extLst>
        </xdr:cNvPr>
        <xdr:cNvSpPr/>
      </xdr:nvSpPr>
      <xdr:spPr>
        <a:xfrm>
          <a:off x="1397000" y="1396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17980</xdr:rowOff>
    </xdr:from>
    <xdr:ext cx="762000" cy="259045"/>
    <xdr:sp macro="" textlink="">
      <xdr:nvSpPr>
        <xdr:cNvPr id="217" name="テキスト ボックス 216">
          <a:extLst>
            <a:ext uri="{FF2B5EF4-FFF2-40B4-BE49-F238E27FC236}">
              <a16:creationId xmlns:a16="http://schemas.microsoft.com/office/drawing/2014/main" id="{96DC7C7D-9BB9-4299-AADE-0FD501928FA2}"/>
            </a:ext>
          </a:extLst>
        </xdr:cNvPr>
        <xdr:cNvSpPr txBox="1"/>
      </xdr:nvSpPr>
      <xdr:spPr>
        <a:xfrm>
          <a:off x="1066800" y="1373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34BF196B-42D5-4D25-B574-EB660751B62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C48734E6-1907-4ED8-95C6-8F67F9F8B29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BE42B8BF-5F2B-4766-8EDC-C806B96E27C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39E8ADE6-355F-4031-B532-B39CEC4391E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10DA788-B5EA-4795-A83A-63DBD49B340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7A63F8F5-3729-4685-A877-A4B90B3FF17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E9CA344E-1AD9-4067-98AB-07B2B018746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FAB5D845-F5A5-4A5D-8D43-2B3AD9085A4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361EEEF5-4126-4CE9-BB1B-B72F360083A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A72DB3D6-5EBE-4F16-B841-D7387114096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E536401B-AD1A-4536-8F73-B288C570F37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CDBE6F-5196-47A1-882C-6B603076824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3BA3569D-D0C7-45E6-87A6-954F82E9E1A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と比較するラスパイレス指数では、特に高校卒などの学歴が数値に影響するが、本町では学歴に関係なく人事評価等による職員配置を行っているため、人事異動等により数値が大きく変動する可能性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64DA17B7-F7A2-43EF-896F-46D5CEAB23D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2ACFC152-895D-47BD-A9D3-B45F9918C3A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43D72CEA-C818-4C1D-84CC-0D8BEF4BFA2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D53A248-5A5D-47C4-BE6A-500F26A637D5}"/>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FB5AA5F5-FF1C-4DD9-B285-1DD091582BB4}"/>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50F1B651-BE54-43BF-8A37-9A5F3B2C72C5}"/>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9A71550D-BDAC-4CC5-84A7-F8F722018F86}"/>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6316CBB-6109-47F9-9900-B43EC00AD803}"/>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4F04AE2F-D4D2-4298-A979-AE258984803E}"/>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4EFED28B-9605-474F-B2FA-4D87C5CD414B}"/>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77BDAA6E-949A-452E-8D09-200AB97DED12}"/>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2D63E661-9BB6-487D-8A56-ABCE28EAE9C1}"/>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6F05FE2F-87F6-4037-8679-5E7691DD33C8}"/>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EBED5794-59C4-4298-BF78-5F47CF8ED317}"/>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C8E66D95-0E33-4981-B701-2AE89A984F4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43DC8378-6DC4-423F-BD0F-8CC8B2B65B2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E1436968-60E5-48AC-8900-928C829DDCF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106078D-C5D7-4B7C-BFF6-87F2EB017DAB}"/>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CC51F5C-F974-4A30-B923-36AE3BE7405C}"/>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1D316091-A5A1-4D4B-A92C-A95E2F1B57F1}"/>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8BBAFBC7-34A4-4B58-847F-5138BA4FC39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E00D85B5-BEEB-452D-9DF1-104E98074B4B}"/>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88</xdr:row>
      <xdr:rowOff>103414</xdr:rowOff>
    </xdr:to>
    <xdr:cxnSp macro="">
      <xdr:nvCxnSpPr>
        <xdr:cNvPr id="253" name="直線コネクタ 252">
          <a:extLst>
            <a:ext uri="{FF2B5EF4-FFF2-40B4-BE49-F238E27FC236}">
              <a16:creationId xmlns:a16="http://schemas.microsoft.com/office/drawing/2014/main" id="{3C3EA58B-7968-4044-8528-27E9DD1134BB}"/>
            </a:ext>
          </a:extLst>
        </xdr:cNvPr>
        <xdr:cNvCxnSpPr/>
      </xdr:nvCxnSpPr>
      <xdr:spPr>
        <a:xfrm flipV="1">
          <a:off x="16179800" y="14811829"/>
          <a:ext cx="8382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0F9EB419-3065-49FF-AF51-8524C4CD3CFE}"/>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4B3528F-6480-4499-BBCA-6B7D6273F0D5}"/>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88</xdr:row>
      <xdr:rowOff>120650</xdr:rowOff>
    </xdr:to>
    <xdr:cxnSp macro="">
      <xdr:nvCxnSpPr>
        <xdr:cNvPr id="256" name="直線コネクタ 255">
          <a:extLst>
            <a:ext uri="{FF2B5EF4-FFF2-40B4-BE49-F238E27FC236}">
              <a16:creationId xmlns:a16="http://schemas.microsoft.com/office/drawing/2014/main" id="{4F8ACA49-E723-4DAD-9DA1-B13C3CA592E1}"/>
            </a:ext>
          </a:extLst>
        </xdr:cNvPr>
        <xdr:cNvCxnSpPr/>
      </xdr:nvCxnSpPr>
      <xdr:spPr>
        <a:xfrm flipV="1">
          <a:off x="15290800" y="151910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DC1873CA-CCCF-475E-B0E1-17F6731E40D5}"/>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0B25712F-306B-41DA-8942-6C177C05C50B}"/>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120650</xdr:rowOff>
    </xdr:to>
    <xdr:cxnSp macro="">
      <xdr:nvCxnSpPr>
        <xdr:cNvPr id="259" name="直線コネクタ 258">
          <a:extLst>
            <a:ext uri="{FF2B5EF4-FFF2-40B4-BE49-F238E27FC236}">
              <a16:creationId xmlns:a16="http://schemas.microsoft.com/office/drawing/2014/main" id="{2BCF36B4-5A26-4F8F-8C95-E20FD785867A}"/>
            </a:ext>
          </a:extLst>
        </xdr:cNvPr>
        <xdr:cNvCxnSpPr/>
      </xdr:nvCxnSpPr>
      <xdr:spPr>
        <a:xfrm>
          <a:off x="14401800" y="150531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D5E5D749-8461-485F-83AC-09A641597116}"/>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23CE0C69-08A1-4725-A0CE-9DB872026EDF}"/>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89</xdr:row>
      <xdr:rowOff>69850</xdr:rowOff>
    </xdr:to>
    <xdr:cxnSp macro="">
      <xdr:nvCxnSpPr>
        <xdr:cNvPr id="262" name="直線コネクタ 261">
          <a:extLst>
            <a:ext uri="{FF2B5EF4-FFF2-40B4-BE49-F238E27FC236}">
              <a16:creationId xmlns:a16="http://schemas.microsoft.com/office/drawing/2014/main" id="{05439DAF-6082-4F02-ABBF-9A3BE1FD6A91}"/>
            </a:ext>
          </a:extLst>
        </xdr:cNvPr>
        <xdr:cNvCxnSpPr/>
      </xdr:nvCxnSpPr>
      <xdr:spPr>
        <a:xfrm flipV="1">
          <a:off x="13512800" y="15053129"/>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80A48CE0-0CC6-4D87-AAA6-FFBCC7B4FDA2}"/>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BF65E10C-C20E-4408-A08B-DE9E0FC3EE66}"/>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C3BEAA57-5834-4191-852B-4E60608CBD96}"/>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C709163F-EBAA-4CD0-AF5D-A38355573061}"/>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81291973-8713-49B6-9FC2-F64A5C0BFE7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5589B261-8C5B-4A72-9702-4A836A520F0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79B405D-6ACD-4AB8-9E6B-F2ED1B53A65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F4BDFDE-5E5A-4410-824C-4EFD6F1AB11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8974E38-EBD3-45A8-A566-E3B7501CB3C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2" name="楕円 271">
          <a:extLst>
            <a:ext uri="{FF2B5EF4-FFF2-40B4-BE49-F238E27FC236}">
              <a16:creationId xmlns:a16="http://schemas.microsoft.com/office/drawing/2014/main" id="{32F214EA-DDD3-4FE2-ACF2-EC2186F059E3}"/>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3" name="給与水準   （国との比較）該当値テキスト">
          <a:extLst>
            <a:ext uri="{FF2B5EF4-FFF2-40B4-BE49-F238E27FC236}">
              <a16:creationId xmlns:a16="http://schemas.microsoft.com/office/drawing/2014/main" id="{4CA3D375-F398-4207-B08A-2F513802D6DC}"/>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4" name="楕円 273">
          <a:extLst>
            <a:ext uri="{FF2B5EF4-FFF2-40B4-BE49-F238E27FC236}">
              <a16:creationId xmlns:a16="http://schemas.microsoft.com/office/drawing/2014/main" id="{5C5FD237-CC9C-43B9-81A6-18066F79A6D5}"/>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5" name="テキスト ボックス 274">
          <a:extLst>
            <a:ext uri="{FF2B5EF4-FFF2-40B4-BE49-F238E27FC236}">
              <a16:creationId xmlns:a16="http://schemas.microsoft.com/office/drawing/2014/main" id="{934EA64F-F032-4F36-AAB5-D1B2A3E421BB}"/>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6" name="楕円 275">
          <a:extLst>
            <a:ext uri="{FF2B5EF4-FFF2-40B4-BE49-F238E27FC236}">
              <a16:creationId xmlns:a16="http://schemas.microsoft.com/office/drawing/2014/main" id="{18867355-6C05-40AB-BC85-561F1F3C3A17}"/>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7" name="テキスト ボックス 276">
          <a:extLst>
            <a:ext uri="{FF2B5EF4-FFF2-40B4-BE49-F238E27FC236}">
              <a16:creationId xmlns:a16="http://schemas.microsoft.com/office/drawing/2014/main" id="{AC383B2A-0AF0-4DEA-9ACE-6B1216BE468A}"/>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78" name="楕円 277">
          <a:extLst>
            <a:ext uri="{FF2B5EF4-FFF2-40B4-BE49-F238E27FC236}">
              <a16:creationId xmlns:a16="http://schemas.microsoft.com/office/drawing/2014/main" id="{9565E0E3-B0A9-44F3-A5D6-D92E6DBDF75E}"/>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79" name="テキスト ボックス 278">
          <a:extLst>
            <a:ext uri="{FF2B5EF4-FFF2-40B4-BE49-F238E27FC236}">
              <a16:creationId xmlns:a16="http://schemas.microsoft.com/office/drawing/2014/main" id="{18CB4B05-6A7C-4C7A-95BC-A749602926B3}"/>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0" name="楕円 279">
          <a:extLst>
            <a:ext uri="{FF2B5EF4-FFF2-40B4-BE49-F238E27FC236}">
              <a16:creationId xmlns:a16="http://schemas.microsoft.com/office/drawing/2014/main" id="{8FD696C6-155B-4BD7-9886-CE8752DA98E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1" name="テキスト ボックス 280">
          <a:extLst>
            <a:ext uri="{FF2B5EF4-FFF2-40B4-BE49-F238E27FC236}">
              <a16:creationId xmlns:a16="http://schemas.microsoft.com/office/drawing/2014/main" id="{F6C1BE1D-70C3-4BE4-8B3B-5DA6E1FF6E1B}"/>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56BB5F8F-E902-45B6-A1F2-56C695BCB92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6AAA9138-4E2E-4997-AA20-0BC6E3901F2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5872CB2D-3F25-4E84-8E7B-43E58AE7964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295621E4-5352-4046-B38A-93A98479D947}"/>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33BF1CE4-62C9-442E-A9C0-5E8F0E6A8972}"/>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901E569A-3E96-4F58-AC6F-BAE678E2368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A0B6ED33-E97E-4E69-BB9D-51B45D62E70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3B4919AE-F5A5-455A-B96E-63047FF5FA0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F5E66ABB-5D67-416A-9899-B31BDFF4861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7DB18376-9496-4F6C-B4D4-90BE53FED49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D3BB86BA-1834-479D-8AD1-4EA8670F91F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CF2063A8-6146-4AD1-9727-522A610D150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5B1538A3-8F1F-40B4-801D-3D0D95E6D08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抑制的な定員管理により、ほぼ一定に保つようにしている。</a:t>
          </a:r>
        </a:p>
        <a:p>
          <a:r>
            <a:rPr kumimoji="1" lang="ja-JP" altLang="en-US" sz="1300">
              <a:latin typeface="ＭＳ Ｐゴシック" panose="020B0600070205080204" pitchFamily="50" charset="-128"/>
              <a:ea typeface="ＭＳ Ｐゴシック" panose="020B0600070205080204" pitchFamily="50" charset="-128"/>
            </a:rPr>
            <a:t>　今後の職員採用は退職補充を原則としているが、重点施策の推進に伴う職員の一時的な増加に対応しつつ、人口増加の動きに注視しながら定員管理を進める必要がある。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7804F753-EEA3-46B0-B89F-3C73F33601B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3B178278-6577-4D9F-A0E5-32A8C0BB311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4952C3BC-1E28-4241-B91E-0A043F09B15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6C0F707-05A0-4FF6-8FDB-928D82AE4D93}"/>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B67D5F83-CE82-4D49-8DA4-D7D7B1496D9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5B96CDC2-3C04-4731-A8B5-7EC3A931759B}"/>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843379F0-ACED-4224-8ADE-261BCFDB4FFB}"/>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CE75416C-316C-4A49-ACD5-ECE1529BBF42}"/>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F58DAC31-FB27-4D3F-BF8D-73BCBEF8E0AF}"/>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6123D100-C5BB-4FAD-977E-CC932FE53A26}"/>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5D96573-24FB-4239-BFC3-B08B7144AE72}"/>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77F6E83F-833A-403D-9064-18A339FD89CB}"/>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2DA34ADB-42A5-42B2-B0A1-D83F410A0A5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A577EBC8-AEE1-48CD-B96E-0A6FE62FDC83}"/>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1B6AA297-6FD9-4F36-8B60-63650A863E9D}"/>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373CBA83-23F4-449E-8DD0-9AE605D88F1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FD0F38B2-AB0D-42B5-B762-C68EA92E5A3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E73D9C9E-810F-4D9F-BAC3-3F3D88B3A13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11AE1844-159C-4C16-81E0-DEE0973144FA}"/>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B5EFFA43-48DF-4A0B-8C57-6B75F8933B52}"/>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209A16E9-56CB-486C-B984-C44179AD836A}"/>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1B22E514-A201-462B-9CBB-B5687224E637}"/>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106E9F15-A2EA-4B0F-8348-B5ABDBC705B2}"/>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100330</xdr:rowOff>
    </xdr:from>
    <xdr:to>
      <xdr:col>81</xdr:col>
      <xdr:colOff>44450</xdr:colOff>
      <xdr:row>59</xdr:row>
      <xdr:rowOff>127907</xdr:rowOff>
    </xdr:to>
    <xdr:cxnSp macro="">
      <xdr:nvCxnSpPr>
        <xdr:cNvPr id="318" name="直線コネクタ 317">
          <a:extLst>
            <a:ext uri="{FF2B5EF4-FFF2-40B4-BE49-F238E27FC236}">
              <a16:creationId xmlns:a16="http://schemas.microsoft.com/office/drawing/2014/main" id="{5D3BB1B2-140B-4022-B3CF-FE5B8D4F010B}"/>
            </a:ext>
          </a:extLst>
        </xdr:cNvPr>
        <xdr:cNvCxnSpPr/>
      </xdr:nvCxnSpPr>
      <xdr:spPr>
        <a:xfrm flipV="1">
          <a:off x="16179800" y="1021588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6B4DE120-D742-4F7C-9A0B-4DD0D2FA0423}"/>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308CE4D8-A0FE-4614-8F8A-F0103FA5657E}"/>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122737</xdr:rowOff>
    </xdr:from>
    <xdr:to>
      <xdr:col>77</xdr:col>
      <xdr:colOff>44450</xdr:colOff>
      <xdr:row>59</xdr:row>
      <xdr:rowOff>127907</xdr:rowOff>
    </xdr:to>
    <xdr:cxnSp macro="">
      <xdr:nvCxnSpPr>
        <xdr:cNvPr id="321" name="直線コネクタ 320">
          <a:extLst>
            <a:ext uri="{FF2B5EF4-FFF2-40B4-BE49-F238E27FC236}">
              <a16:creationId xmlns:a16="http://schemas.microsoft.com/office/drawing/2014/main" id="{8DDE908C-3AAE-47A6-B0FC-5E5067DDEE7F}"/>
            </a:ext>
          </a:extLst>
        </xdr:cNvPr>
        <xdr:cNvCxnSpPr/>
      </xdr:nvCxnSpPr>
      <xdr:spPr>
        <a:xfrm>
          <a:off x="15290800" y="1023828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A83A834B-7286-4337-9493-9722A8AF9713}"/>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A59EC06B-792D-4545-8D29-AC2A4CC3366D}"/>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93435</xdr:rowOff>
    </xdr:from>
    <xdr:to>
      <xdr:col>72</xdr:col>
      <xdr:colOff>203200</xdr:colOff>
      <xdr:row>59</xdr:row>
      <xdr:rowOff>122737</xdr:rowOff>
    </xdr:to>
    <xdr:cxnSp macro="">
      <xdr:nvCxnSpPr>
        <xdr:cNvPr id="324" name="直線コネクタ 323">
          <a:extLst>
            <a:ext uri="{FF2B5EF4-FFF2-40B4-BE49-F238E27FC236}">
              <a16:creationId xmlns:a16="http://schemas.microsoft.com/office/drawing/2014/main" id="{625DE8B7-63E9-4BFD-8608-99D540076B37}"/>
            </a:ext>
          </a:extLst>
        </xdr:cNvPr>
        <xdr:cNvCxnSpPr/>
      </xdr:nvCxnSpPr>
      <xdr:spPr>
        <a:xfrm>
          <a:off x="14401800" y="10208985"/>
          <a:ext cx="889000" cy="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4447A245-74C8-4DEE-B51C-7E374369AF5D}"/>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2F3803C5-C626-4E07-9787-A89F9D3FEC93}"/>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93435</xdr:rowOff>
    </xdr:from>
    <xdr:to>
      <xdr:col>68</xdr:col>
      <xdr:colOff>152400</xdr:colOff>
      <xdr:row>59</xdr:row>
      <xdr:rowOff>114119</xdr:rowOff>
    </xdr:to>
    <xdr:cxnSp macro="">
      <xdr:nvCxnSpPr>
        <xdr:cNvPr id="327" name="直線コネクタ 326">
          <a:extLst>
            <a:ext uri="{FF2B5EF4-FFF2-40B4-BE49-F238E27FC236}">
              <a16:creationId xmlns:a16="http://schemas.microsoft.com/office/drawing/2014/main" id="{0729A147-8C5B-4C86-8708-13E42A320BD7}"/>
            </a:ext>
          </a:extLst>
        </xdr:cNvPr>
        <xdr:cNvCxnSpPr/>
      </xdr:nvCxnSpPr>
      <xdr:spPr>
        <a:xfrm flipV="1">
          <a:off x="13512800" y="10208985"/>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A307EFC2-3F79-43EA-A839-1D28EF01E4AF}"/>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C6969BB8-D187-44E7-8FC1-8C44E2E51FA3}"/>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7011517-BB54-49E6-A771-5956AB97D9D8}"/>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3CCCDE13-9D59-455D-8821-0F755A2FD64A}"/>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CCA31F3F-D008-4AB8-A8B7-9E26EB4A0F6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C898A28-5E73-4963-B8DE-4F2B9110E55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3527D1B-356C-4799-A223-BED7B8A7180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F8D7598-FAAD-45D2-BE48-20144014D51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E267881-6035-4C11-B0FC-81BEF2C6D45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49530</xdr:rowOff>
    </xdr:from>
    <xdr:to>
      <xdr:col>81</xdr:col>
      <xdr:colOff>95250</xdr:colOff>
      <xdr:row>59</xdr:row>
      <xdr:rowOff>151130</xdr:rowOff>
    </xdr:to>
    <xdr:sp macro="" textlink="">
      <xdr:nvSpPr>
        <xdr:cNvPr id="337" name="楕円 336">
          <a:extLst>
            <a:ext uri="{FF2B5EF4-FFF2-40B4-BE49-F238E27FC236}">
              <a16:creationId xmlns:a16="http://schemas.microsoft.com/office/drawing/2014/main" id="{2297D464-F3CD-40D2-B09B-86D7F3DDE921}"/>
            </a:ext>
          </a:extLst>
        </xdr:cNvPr>
        <xdr:cNvSpPr/>
      </xdr:nvSpPr>
      <xdr:spPr>
        <a:xfrm>
          <a:off x="16967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66057</xdr:rowOff>
    </xdr:from>
    <xdr:ext cx="762000" cy="259045"/>
    <xdr:sp macro="" textlink="">
      <xdr:nvSpPr>
        <xdr:cNvPr id="338" name="定員管理の状況該当値テキスト">
          <a:extLst>
            <a:ext uri="{FF2B5EF4-FFF2-40B4-BE49-F238E27FC236}">
              <a16:creationId xmlns:a16="http://schemas.microsoft.com/office/drawing/2014/main" id="{3B8DBD96-37D4-4692-81FF-2AD591BA1B1E}"/>
            </a:ext>
          </a:extLst>
        </xdr:cNvPr>
        <xdr:cNvSpPr txBox="1"/>
      </xdr:nvSpPr>
      <xdr:spPr>
        <a:xfrm>
          <a:off x="17106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77107</xdr:rowOff>
    </xdr:from>
    <xdr:to>
      <xdr:col>77</xdr:col>
      <xdr:colOff>95250</xdr:colOff>
      <xdr:row>60</xdr:row>
      <xdr:rowOff>7257</xdr:rowOff>
    </xdr:to>
    <xdr:sp macro="" textlink="">
      <xdr:nvSpPr>
        <xdr:cNvPr id="339" name="楕円 338">
          <a:extLst>
            <a:ext uri="{FF2B5EF4-FFF2-40B4-BE49-F238E27FC236}">
              <a16:creationId xmlns:a16="http://schemas.microsoft.com/office/drawing/2014/main" id="{2E3CD3BF-79B2-4010-BDD1-00E126BCBD04}"/>
            </a:ext>
          </a:extLst>
        </xdr:cNvPr>
        <xdr:cNvSpPr/>
      </xdr:nvSpPr>
      <xdr:spPr>
        <a:xfrm>
          <a:off x="16129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17434</xdr:rowOff>
    </xdr:from>
    <xdr:ext cx="736600" cy="259045"/>
    <xdr:sp macro="" textlink="">
      <xdr:nvSpPr>
        <xdr:cNvPr id="340" name="テキスト ボックス 339">
          <a:extLst>
            <a:ext uri="{FF2B5EF4-FFF2-40B4-BE49-F238E27FC236}">
              <a16:creationId xmlns:a16="http://schemas.microsoft.com/office/drawing/2014/main" id="{3728B50A-7801-4163-8F06-DF99DF75DB34}"/>
            </a:ext>
          </a:extLst>
        </xdr:cNvPr>
        <xdr:cNvSpPr txBox="1"/>
      </xdr:nvSpPr>
      <xdr:spPr>
        <a:xfrm>
          <a:off x="15798800" y="996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71937</xdr:rowOff>
    </xdr:from>
    <xdr:to>
      <xdr:col>73</xdr:col>
      <xdr:colOff>44450</xdr:colOff>
      <xdr:row>60</xdr:row>
      <xdr:rowOff>2087</xdr:rowOff>
    </xdr:to>
    <xdr:sp macro="" textlink="">
      <xdr:nvSpPr>
        <xdr:cNvPr id="341" name="楕円 340">
          <a:extLst>
            <a:ext uri="{FF2B5EF4-FFF2-40B4-BE49-F238E27FC236}">
              <a16:creationId xmlns:a16="http://schemas.microsoft.com/office/drawing/2014/main" id="{1B10C858-957F-4FF6-AA0D-1D9CCF74CAA8}"/>
            </a:ext>
          </a:extLst>
        </xdr:cNvPr>
        <xdr:cNvSpPr/>
      </xdr:nvSpPr>
      <xdr:spPr>
        <a:xfrm>
          <a:off x="15240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12264</xdr:rowOff>
    </xdr:from>
    <xdr:ext cx="762000" cy="259045"/>
    <xdr:sp macro="" textlink="">
      <xdr:nvSpPr>
        <xdr:cNvPr id="342" name="テキスト ボックス 341">
          <a:extLst>
            <a:ext uri="{FF2B5EF4-FFF2-40B4-BE49-F238E27FC236}">
              <a16:creationId xmlns:a16="http://schemas.microsoft.com/office/drawing/2014/main" id="{945A2B6C-B986-4988-9815-69A363B0AFD5}"/>
            </a:ext>
          </a:extLst>
        </xdr:cNvPr>
        <xdr:cNvSpPr txBox="1"/>
      </xdr:nvSpPr>
      <xdr:spPr>
        <a:xfrm>
          <a:off x="14909800" y="995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42635</xdr:rowOff>
    </xdr:from>
    <xdr:to>
      <xdr:col>68</xdr:col>
      <xdr:colOff>203200</xdr:colOff>
      <xdr:row>59</xdr:row>
      <xdr:rowOff>144235</xdr:rowOff>
    </xdr:to>
    <xdr:sp macro="" textlink="">
      <xdr:nvSpPr>
        <xdr:cNvPr id="343" name="楕円 342">
          <a:extLst>
            <a:ext uri="{FF2B5EF4-FFF2-40B4-BE49-F238E27FC236}">
              <a16:creationId xmlns:a16="http://schemas.microsoft.com/office/drawing/2014/main" id="{A0F7015F-01EF-432D-9D0B-05DFDB6FD7EB}"/>
            </a:ext>
          </a:extLst>
        </xdr:cNvPr>
        <xdr:cNvSpPr/>
      </xdr:nvSpPr>
      <xdr:spPr>
        <a:xfrm>
          <a:off x="14351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154412</xdr:rowOff>
    </xdr:from>
    <xdr:ext cx="762000" cy="259045"/>
    <xdr:sp macro="" textlink="">
      <xdr:nvSpPr>
        <xdr:cNvPr id="344" name="テキスト ボックス 343">
          <a:extLst>
            <a:ext uri="{FF2B5EF4-FFF2-40B4-BE49-F238E27FC236}">
              <a16:creationId xmlns:a16="http://schemas.microsoft.com/office/drawing/2014/main" id="{02679F6A-5AC2-472A-92BF-B2BC86BA67B3}"/>
            </a:ext>
          </a:extLst>
        </xdr:cNvPr>
        <xdr:cNvSpPr txBox="1"/>
      </xdr:nvSpPr>
      <xdr:spPr>
        <a:xfrm>
          <a:off x="14020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45" name="楕円 344">
          <a:extLst>
            <a:ext uri="{FF2B5EF4-FFF2-40B4-BE49-F238E27FC236}">
              <a16:creationId xmlns:a16="http://schemas.microsoft.com/office/drawing/2014/main" id="{5E3EF245-4439-4595-B5F0-69483FAA1680}"/>
            </a:ext>
          </a:extLst>
        </xdr:cNvPr>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macro="" textlink="">
      <xdr:nvSpPr>
        <xdr:cNvPr id="346" name="テキスト ボックス 345">
          <a:extLst>
            <a:ext uri="{FF2B5EF4-FFF2-40B4-BE49-F238E27FC236}">
              <a16:creationId xmlns:a16="http://schemas.microsoft.com/office/drawing/2014/main" id="{5485CE21-9467-4ACC-90E9-C0A369A45AE0}"/>
            </a:ext>
          </a:extLst>
        </xdr:cNvPr>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294B767E-FFAC-41FB-AB8C-F98728EF61D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8134329E-ABC5-4466-8277-634E7582D06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608F5379-9884-4BE0-960A-1F55022C369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4A9BD8CF-FE29-437B-A408-1DDD36FB4D9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C4F7D0F6-E445-4D23-A695-34750C5C4B1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99EF790A-6B1E-432B-BACC-39707EB7EEE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11A91CA4-562D-40DC-8EA6-DA7D0D8DFB2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F6C3B1B6-ED28-4443-BFB1-BAAAE705B75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BED02E92-9885-4B2A-AFF3-FFA3F3C5406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D5969200-4164-42EA-A5A3-9A00D1ADE3EA}"/>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8E29C2B9-3FB6-4D17-BD21-79C13D67979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F606EB18-1429-4BE4-B9AD-6973CAB8286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D0A0B6E-AF61-4D39-9E57-0AC74FFE946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事業（新設小学校施設整備事業）に係る債務負担行為が令和３年度で終了したため、公債費に準ずる債務負担行為に係るものの減額によって、実質公債費比率は減となった。　</a:t>
          </a:r>
        </a:p>
        <a:p>
          <a:r>
            <a:rPr kumimoji="1" lang="ja-JP" altLang="en-US" sz="1300">
              <a:latin typeface="ＭＳ Ｐゴシック" panose="020B0600070205080204" pitchFamily="50" charset="-128"/>
              <a:ea typeface="ＭＳ Ｐゴシック" panose="020B0600070205080204" pitchFamily="50" charset="-128"/>
            </a:rPr>
            <a:t>　短期的には減少見通しであるものの、公共施設の長寿命化対策のための地方債発行が増加する見込みであることから、中長期的には上昇する見通しである。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74C23989-09D3-4C58-805B-FCE2963F636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3F6DE0AB-2601-477D-8D84-CC29D88A8F2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EE19587E-20DC-40B9-B7E8-B27E4204FDB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9C8A1BBC-80EE-4E7C-B689-B12844886A2D}"/>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131B0F1B-1CD8-4139-A7E5-AF13DE6298B5}"/>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A1EAC2CA-7D39-4D4B-9A0F-BF3A5BEE9517}"/>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64665E7D-9521-4031-B1F3-011AAA05E555}"/>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BA932146-8806-4182-83CE-D8AE0E1D2145}"/>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C76D3ADE-A673-41D6-82CA-AE7AA83B37D1}"/>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6AF1176F-B5A5-43C3-8B27-CE1CE961FF84}"/>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D34FBFB9-C728-487D-9A3A-A84C3A35ED6A}"/>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57405773-B4ED-4D89-9E64-4F4940EF1862}"/>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42019CA2-EA4B-419B-8FF3-8CD1C2AABC93}"/>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FFC521FB-7CC3-44F4-A5D0-DAF26CAAC983}"/>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6D1CE834-2664-4C72-B21C-B3283E8E208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D19D324D-2DA6-42F4-A95D-E90D2996B5D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9D91B4B2-62C1-422C-ACB1-7420665E69B9}"/>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289F4428-DECC-446E-9409-7AF229892EBF}"/>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F2B4FDEA-BBD9-4EF4-8E1B-C269A1D7A62F}"/>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371DB39E-18C6-47F2-A4B1-B734257A1128}"/>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E799D697-A883-48D0-BC52-6224E0AF8737}"/>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42454</xdr:rowOff>
    </xdr:from>
    <xdr:to>
      <xdr:col>81</xdr:col>
      <xdr:colOff>44450</xdr:colOff>
      <xdr:row>38</xdr:row>
      <xdr:rowOff>83820</xdr:rowOff>
    </xdr:to>
    <xdr:cxnSp macro="">
      <xdr:nvCxnSpPr>
        <xdr:cNvPr id="381" name="直線コネクタ 380">
          <a:extLst>
            <a:ext uri="{FF2B5EF4-FFF2-40B4-BE49-F238E27FC236}">
              <a16:creationId xmlns:a16="http://schemas.microsoft.com/office/drawing/2014/main" id="{86926BD6-E6CF-4365-8398-AB465FD6144C}"/>
            </a:ext>
          </a:extLst>
        </xdr:cNvPr>
        <xdr:cNvCxnSpPr/>
      </xdr:nvCxnSpPr>
      <xdr:spPr>
        <a:xfrm flipV="1">
          <a:off x="16179800" y="655755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51C77254-D7B7-4509-8A43-5D5F20222541}"/>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EF4C6707-D7E4-4FA0-A08A-8D65E313515B}"/>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90715</xdr:rowOff>
    </xdr:to>
    <xdr:cxnSp macro="">
      <xdr:nvCxnSpPr>
        <xdr:cNvPr id="384" name="直線コネクタ 383">
          <a:extLst>
            <a:ext uri="{FF2B5EF4-FFF2-40B4-BE49-F238E27FC236}">
              <a16:creationId xmlns:a16="http://schemas.microsoft.com/office/drawing/2014/main" id="{F2DC6943-1FE7-4EA0-B794-76D97ADC3BBB}"/>
            </a:ext>
          </a:extLst>
        </xdr:cNvPr>
        <xdr:cNvCxnSpPr/>
      </xdr:nvCxnSpPr>
      <xdr:spPr>
        <a:xfrm flipV="1">
          <a:off x="15290800" y="65989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697F3686-5019-415E-80AB-B39E86D2529E}"/>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38CC181A-3D96-4337-A106-A4D3262DF6D1}"/>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90715</xdr:rowOff>
    </xdr:from>
    <xdr:to>
      <xdr:col>72</xdr:col>
      <xdr:colOff>203200</xdr:colOff>
      <xdr:row>38</xdr:row>
      <xdr:rowOff>125185</xdr:rowOff>
    </xdr:to>
    <xdr:cxnSp macro="">
      <xdr:nvCxnSpPr>
        <xdr:cNvPr id="387" name="直線コネクタ 386">
          <a:extLst>
            <a:ext uri="{FF2B5EF4-FFF2-40B4-BE49-F238E27FC236}">
              <a16:creationId xmlns:a16="http://schemas.microsoft.com/office/drawing/2014/main" id="{AFC41FAC-E394-4A5D-9C98-43D0A56BDB2A}"/>
            </a:ext>
          </a:extLst>
        </xdr:cNvPr>
        <xdr:cNvCxnSpPr/>
      </xdr:nvCxnSpPr>
      <xdr:spPr>
        <a:xfrm flipV="1">
          <a:off x="14401800" y="66058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10A62094-0E0A-46F6-8D34-E458B6966B4B}"/>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65C834F9-800B-44B3-948F-2041227E7521}"/>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125185</xdr:rowOff>
    </xdr:from>
    <xdr:to>
      <xdr:col>68</xdr:col>
      <xdr:colOff>152400</xdr:colOff>
      <xdr:row>39</xdr:row>
      <xdr:rowOff>1996</xdr:rowOff>
    </xdr:to>
    <xdr:cxnSp macro="">
      <xdr:nvCxnSpPr>
        <xdr:cNvPr id="390" name="直線コネクタ 389">
          <a:extLst>
            <a:ext uri="{FF2B5EF4-FFF2-40B4-BE49-F238E27FC236}">
              <a16:creationId xmlns:a16="http://schemas.microsoft.com/office/drawing/2014/main" id="{DB32E681-6C3C-4281-B853-B64B307B6BFE}"/>
            </a:ext>
          </a:extLst>
        </xdr:cNvPr>
        <xdr:cNvCxnSpPr/>
      </xdr:nvCxnSpPr>
      <xdr:spPr>
        <a:xfrm flipV="1">
          <a:off x="13512800" y="664028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5BE8E0BA-3A1A-4EF7-80D3-0B789F9A5EE7}"/>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D6F58DD0-BF95-4346-AE09-22408730373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539E3708-B340-4D7B-A987-69982B0EBE4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C9CEEA28-4654-4D50-A269-F398F363C7C5}"/>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5997BFB-0F62-444C-936F-946A861DFA8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3357FD3-D195-4E58-A1A0-98C1FADA03C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241CBAA2-3397-4A08-BFEA-A51A1FBD22A5}"/>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40946659-FF42-49DA-A22C-73F0EDFDD3E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BC0F037-77F4-4583-96DF-5F9A8854C29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163104</xdr:rowOff>
    </xdr:from>
    <xdr:to>
      <xdr:col>81</xdr:col>
      <xdr:colOff>95250</xdr:colOff>
      <xdr:row>38</xdr:row>
      <xdr:rowOff>93254</xdr:rowOff>
    </xdr:to>
    <xdr:sp macro="" textlink="">
      <xdr:nvSpPr>
        <xdr:cNvPr id="400" name="楕円 399">
          <a:extLst>
            <a:ext uri="{FF2B5EF4-FFF2-40B4-BE49-F238E27FC236}">
              <a16:creationId xmlns:a16="http://schemas.microsoft.com/office/drawing/2014/main" id="{D048CF90-4E68-459B-BDD6-F0E3E59282ED}"/>
            </a:ext>
          </a:extLst>
        </xdr:cNvPr>
        <xdr:cNvSpPr/>
      </xdr:nvSpPr>
      <xdr:spPr>
        <a:xfrm>
          <a:off x="169672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8181</xdr:rowOff>
    </xdr:from>
    <xdr:ext cx="762000" cy="259045"/>
    <xdr:sp macro="" textlink="">
      <xdr:nvSpPr>
        <xdr:cNvPr id="401" name="公債費負担の状況該当値テキスト">
          <a:extLst>
            <a:ext uri="{FF2B5EF4-FFF2-40B4-BE49-F238E27FC236}">
              <a16:creationId xmlns:a16="http://schemas.microsoft.com/office/drawing/2014/main" id="{63BA6243-0114-469D-BB11-98E96EEBD18A}"/>
            </a:ext>
          </a:extLst>
        </xdr:cNvPr>
        <xdr:cNvSpPr txBox="1"/>
      </xdr:nvSpPr>
      <xdr:spPr>
        <a:xfrm>
          <a:off x="17106900" y="635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2" name="楕円 401">
          <a:extLst>
            <a:ext uri="{FF2B5EF4-FFF2-40B4-BE49-F238E27FC236}">
              <a16:creationId xmlns:a16="http://schemas.microsoft.com/office/drawing/2014/main" id="{C19FD720-2C5E-4EAC-869D-3749593D2820}"/>
            </a:ext>
          </a:extLst>
        </xdr:cNvPr>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3" name="テキスト ボックス 402">
          <a:extLst>
            <a:ext uri="{FF2B5EF4-FFF2-40B4-BE49-F238E27FC236}">
              <a16:creationId xmlns:a16="http://schemas.microsoft.com/office/drawing/2014/main" id="{76AB4CDE-D9BF-42BA-A300-4C8F70E5F820}"/>
            </a:ext>
          </a:extLst>
        </xdr:cNvPr>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39915</xdr:rowOff>
    </xdr:from>
    <xdr:to>
      <xdr:col>73</xdr:col>
      <xdr:colOff>44450</xdr:colOff>
      <xdr:row>38</xdr:row>
      <xdr:rowOff>141515</xdr:rowOff>
    </xdr:to>
    <xdr:sp macro="" textlink="">
      <xdr:nvSpPr>
        <xdr:cNvPr id="404" name="楕円 403">
          <a:extLst>
            <a:ext uri="{FF2B5EF4-FFF2-40B4-BE49-F238E27FC236}">
              <a16:creationId xmlns:a16="http://schemas.microsoft.com/office/drawing/2014/main" id="{06EC8753-3EB6-4D1A-87F0-A831E8F8C13C}"/>
            </a:ext>
          </a:extLst>
        </xdr:cNvPr>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151691</xdr:rowOff>
    </xdr:from>
    <xdr:ext cx="762000" cy="259045"/>
    <xdr:sp macro="" textlink="">
      <xdr:nvSpPr>
        <xdr:cNvPr id="405" name="テキスト ボックス 404">
          <a:extLst>
            <a:ext uri="{FF2B5EF4-FFF2-40B4-BE49-F238E27FC236}">
              <a16:creationId xmlns:a16="http://schemas.microsoft.com/office/drawing/2014/main" id="{C811A5E4-F2A5-4CAD-850F-902F5C5173EC}"/>
            </a:ext>
          </a:extLst>
        </xdr:cNvPr>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74385</xdr:rowOff>
    </xdr:from>
    <xdr:to>
      <xdr:col>68</xdr:col>
      <xdr:colOff>203200</xdr:colOff>
      <xdr:row>39</xdr:row>
      <xdr:rowOff>4535</xdr:rowOff>
    </xdr:to>
    <xdr:sp macro="" textlink="">
      <xdr:nvSpPr>
        <xdr:cNvPr id="406" name="楕円 405">
          <a:extLst>
            <a:ext uri="{FF2B5EF4-FFF2-40B4-BE49-F238E27FC236}">
              <a16:creationId xmlns:a16="http://schemas.microsoft.com/office/drawing/2014/main" id="{721FC160-3CC9-493E-9ACF-8096B1B1BE53}"/>
            </a:ext>
          </a:extLst>
        </xdr:cNvPr>
        <xdr:cNvSpPr/>
      </xdr:nvSpPr>
      <xdr:spPr>
        <a:xfrm>
          <a:off x="14351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14713</xdr:rowOff>
    </xdr:from>
    <xdr:ext cx="762000" cy="259045"/>
    <xdr:sp macro="" textlink="">
      <xdr:nvSpPr>
        <xdr:cNvPr id="407" name="テキスト ボックス 406">
          <a:extLst>
            <a:ext uri="{FF2B5EF4-FFF2-40B4-BE49-F238E27FC236}">
              <a16:creationId xmlns:a16="http://schemas.microsoft.com/office/drawing/2014/main" id="{E470043D-34DE-4464-8377-1F8DC7A9F23F}"/>
            </a:ext>
          </a:extLst>
        </xdr:cNvPr>
        <xdr:cNvSpPr txBox="1"/>
      </xdr:nvSpPr>
      <xdr:spPr>
        <a:xfrm>
          <a:off x="14020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122646</xdr:rowOff>
    </xdr:from>
    <xdr:to>
      <xdr:col>64</xdr:col>
      <xdr:colOff>152400</xdr:colOff>
      <xdr:row>39</xdr:row>
      <xdr:rowOff>52796</xdr:rowOff>
    </xdr:to>
    <xdr:sp macro="" textlink="">
      <xdr:nvSpPr>
        <xdr:cNvPr id="408" name="楕円 407">
          <a:extLst>
            <a:ext uri="{FF2B5EF4-FFF2-40B4-BE49-F238E27FC236}">
              <a16:creationId xmlns:a16="http://schemas.microsoft.com/office/drawing/2014/main" id="{55A61183-A5D4-4BC2-AF0B-801F68C5B5ED}"/>
            </a:ext>
          </a:extLst>
        </xdr:cNvPr>
        <xdr:cNvSpPr/>
      </xdr:nvSpPr>
      <xdr:spPr>
        <a:xfrm>
          <a:off x="13462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62973</xdr:rowOff>
    </xdr:from>
    <xdr:ext cx="762000" cy="259045"/>
    <xdr:sp macro="" textlink="">
      <xdr:nvSpPr>
        <xdr:cNvPr id="409" name="テキスト ボックス 408">
          <a:extLst>
            <a:ext uri="{FF2B5EF4-FFF2-40B4-BE49-F238E27FC236}">
              <a16:creationId xmlns:a16="http://schemas.microsoft.com/office/drawing/2014/main" id="{0E3FC6F8-64F9-48AB-8D1F-4273CC5AC11F}"/>
            </a:ext>
          </a:extLst>
        </xdr:cNvPr>
        <xdr:cNvSpPr txBox="1"/>
      </xdr:nvSpPr>
      <xdr:spPr>
        <a:xfrm>
          <a:off x="131318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CA06A4BE-0531-49D9-9658-D1876473ECF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961FA5A-7CE1-4CBE-B3B5-7A6CE85C4BA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E31139E5-72F0-4E2F-B691-540CE5D7596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56B30F08-FF26-43FA-A196-FE484E2B930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E02975C6-2774-44E0-9F80-1E51896C805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82865FF8-79A4-45C6-8639-844FE6253A0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F818E93E-D018-45AC-A4F4-07224024C9D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832CAD3A-AB31-4519-A0E1-F6898D57679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B81800AB-A6D0-4A89-A2F4-CF196DED7A4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3FD40F47-8858-464E-8E04-64F7CD1D954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8D798074-E66B-4C8A-9553-C8F831B12AF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90BD3A07-D1A5-401D-9401-FE8309FDA50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CE4E173B-94E2-40EE-9450-E91DEE2BABE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将来負担額を充当財源額が上回っているため、算定では将来負担比率は負の値となっている。　臨時財政対策債の発行額の減額により、将来負担額は前年度から減額となっている。</a:t>
          </a:r>
        </a:p>
        <a:p>
          <a:r>
            <a:rPr kumimoji="1" lang="ja-JP" altLang="en-US" sz="1300">
              <a:latin typeface="ＭＳ Ｐゴシック" panose="020B0600070205080204" pitchFamily="50" charset="-128"/>
              <a:ea typeface="ＭＳ Ｐゴシック" panose="020B0600070205080204" pitchFamily="50" charset="-128"/>
            </a:rPr>
            <a:t>　今後は、下水道築造事業のために発行した地方債が逐次完済していることから、下水道事業会計に係る償還額は減少するが、一部事務組合への負担金や、公共施設の老朽化対策を計画的に実施していくために地方債の活用を予定していることから、結果として残高は高い水準で横ばいになる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9380A5C-C1D6-411F-8966-BE2C62A6A88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E3711FCF-E355-4B44-9E97-4B9E2F02688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3E6FAEA9-3248-42AC-9C14-39A93D0CD68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4703FD6B-F578-4341-BC3A-08BC5CD0AF8C}"/>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DC7BB8A1-082A-474E-BA42-77706BA265F1}"/>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4071247D-1092-44E0-AF4A-F1953EBA0E9D}"/>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B8E055A8-896E-4AB8-A483-3021590BC0B9}"/>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F56300F5-D274-4050-9504-C6452961358F}"/>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40BBCAF0-ADD7-4B75-BA84-13ED3FAF53AC}"/>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947FD7EA-B647-4608-A1E1-BB47336B6704}"/>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DD894A97-D76A-4325-83B0-F6212E201973}"/>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4946DF6D-6A74-48E6-AE5C-6F234A32DBD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8A0B07BC-284C-45C2-9CFC-61568B77BD33}"/>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5295E963-1AA6-4E55-9AA5-911EC16BF7EE}"/>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85DCB59E-3AFE-4E6C-9280-6EA4A19B8B54}"/>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A1CBDCAD-5685-418C-A542-74ED9D22911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1F7A58DF-3B96-409B-AEDD-4E49DCB89D5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A88372D0-D669-43F8-9D13-A1C5450D3102}"/>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FF8B2065-9D01-4508-A85D-019589A0C9AF}"/>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185FF152-3A8E-4D4E-81E2-D9847109E977}"/>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28664C7D-DE32-49FD-A7CD-D7661CD4A72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C78AABA4-1821-4BF3-ACBC-F669F68F8518}"/>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60131935-7B7E-4B73-8ED2-EB47EF0640C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9FF66A3D-5D61-41A6-AF6C-54424BC52183}"/>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D5D8C1D7-EF95-469F-B408-71627577E94B}"/>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5C65DCA6-863D-48B7-BCF4-3A042AFEB352}"/>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6C364EB1-FCC5-4B23-8192-EE92CCCE3A1C}"/>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09DD56EC-0C1E-4E23-9C76-5CABD811AB49}"/>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id="{F327A526-5E1F-40BD-8845-15D3C52D00D7}"/>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a16="http://schemas.microsoft.com/office/drawing/2014/main" id="{FD5023AC-1A22-4F9E-90D6-A902E684EFE4}"/>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id="{41DFFF3B-CB4F-48CA-999A-9847DAADCA55}"/>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a16="http://schemas.microsoft.com/office/drawing/2014/main" id="{D8A81DC3-F686-4229-AFB1-D6B3E987F72B}"/>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11E4FC4B-D869-4054-8F07-B670ED76088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BEF21B87-CE8D-4D1F-A5B9-0DE4665E4EC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CD26ACD-436F-4BAA-B471-9E5ECBA727D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BAEC9B1F-969F-4A38-AEC4-96057FC7D23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1BA9F87-63AC-4E55-980C-13B7FDA125C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43,784
42,484
18.03
15,136,425
14,302,949
787,008
9,161,519
10,204,240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正規職員数、会計年度任用職員数の増により、人件費は増額となり、人件費割合は上昇した。</a:t>
          </a:r>
        </a:p>
        <a:p>
          <a:r>
            <a:rPr kumimoji="1" lang="ja-JP" altLang="en-US" sz="1300">
              <a:latin typeface="ＭＳ Ｐゴシック" panose="020B0600070205080204" pitchFamily="50" charset="-128"/>
              <a:ea typeface="ＭＳ Ｐゴシック" panose="020B0600070205080204" pitchFamily="50" charset="-128"/>
            </a:rPr>
            <a:t>　今後も、人事院勧告による影響も見込まれることから、制度改正等の動向については常に注視していく。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37</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637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8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29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91711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光熱費の高騰により、物件費は前年度から増額となった。</a:t>
          </a:r>
        </a:p>
        <a:p>
          <a:r>
            <a:rPr kumimoji="1" lang="ja-JP" altLang="en-US" sz="1300">
              <a:latin typeface="ＭＳ Ｐゴシック" panose="020B0600070205080204" pitchFamily="50" charset="-128"/>
              <a:ea typeface="ＭＳ Ｐゴシック" panose="020B0600070205080204" pitchFamily="50" charset="-128"/>
            </a:rPr>
            <a:t>　本町は、過去から類似団体と比較し数値が大きく、これは定員管理の適正化を進めるため、指定管理制度の活用、外部委託を積極的に行っていることが挙げられる。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10414</xdr:rowOff>
    </xdr:from>
    <xdr:to>
      <xdr:col>82</xdr:col>
      <xdr:colOff>107950</xdr:colOff>
      <xdr:row>20</xdr:row>
      <xdr:rowOff>85852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267964"/>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10414</xdr:rowOff>
    </xdr:from>
    <xdr:to>
      <xdr:col>78</xdr:col>
      <xdr:colOff>69850</xdr:colOff>
      <xdr:row>19</xdr:row>
      <xdr:rowOff>83566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2679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83566</xdr:rowOff>
    </xdr:from>
    <xdr:to>
      <xdr:col>73</xdr:col>
      <xdr:colOff>180975</xdr:colOff>
      <xdr:row>20</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34111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129286</xdr:rowOff>
    </xdr:from>
    <xdr:to>
      <xdr:col>69</xdr:col>
      <xdr:colOff>92075</xdr:colOff>
      <xdr:row>20</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3868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35052</xdr:rowOff>
    </xdr:from>
    <xdr:to>
      <xdr:col>82</xdr:col>
      <xdr:colOff>158750</xdr:colOff>
      <xdr:row>20</xdr:row>
      <xdr:rowOff>136652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4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7129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43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131064</xdr:rowOff>
    </xdr:from>
    <xdr:to>
      <xdr:col>78</xdr:col>
      <xdr:colOff>120650</xdr:colOff>
      <xdr:row>19</xdr:row>
      <xdr:rowOff>61214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45991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30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32766</xdr:rowOff>
    </xdr:from>
    <xdr:to>
      <xdr:col>74</xdr:col>
      <xdr:colOff>31750</xdr:colOff>
      <xdr:row>19</xdr:row>
      <xdr:rowOff>134366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119143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37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53340</xdr:rowOff>
    </xdr:from>
    <xdr:to>
      <xdr:col>69</xdr:col>
      <xdr:colOff>142875</xdr:colOff>
      <xdr:row>20</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139717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78486</xdr:rowOff>
    </xdr:from>
    <xdr:to>
      <xdr:col>65</xdr:col>
      <xdr:colOff>53975</xdr:colOff>
      <xdr:row>20</xdr:row>
      <xdr:rowOff>8636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164863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教育・保育給付費の伸び等により、増額となった。</a:t>
          </a:r>
        </a:p>
        <a:p>
          <a:r>
            <a:rPr kumimoji="1" lang="ja-JP" altLang="en-US" sz="1300">
              <a:latin typeface="ＭＳ Ｐゴシック" panose="020B0600070205080204" pitchFamily="50" charset="-128"/>
              <a:ea typeface="ＭＳ Ｐゴシック" panose="020B0600070205080204" pitchFamily="50" charset="-128"/>
            </a:rPr>
            <a:t>　本町は現在、転入人口の増に向けて、子育て支援等の各種施策を展開していることに加え、高齢化による老人福祉費の増や、利用者の増による社会福祉費の増加が進んでいることから、今後も扶助費は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098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09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91622</xdr:rowOff>
    </xdr:from>
    <xdr:to>
      <xdr:col>15</xdr:col>
      <xdr:colOff>98425</xdr:colOff>
      <xdr:row>58</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642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91622</xdr:rowOff>
    </xdr:from>
    <xdr:to>
      <xdr:col>11</xdr:col>
      <xdr:colOff>9525</xdr:colOff>
      <xdr:row>58</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642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40822</xdr:rowOff>
    </xdr:from>
    <xdr:to>
      <xdr:col>6</xdr:col>
      <xdr:colOff>171450</xdr:colOff>
      <xdr:row>57</xdr:row>
      <xdr:rowOff>142422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127199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給食センターの施設設備修繕による維持補修費は減額したが、他会計（下水道事業）への出資金の増額により、その他費用全体としては増額となった。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39915</xdr:rowOff>
    </xdr:from>
    <xdr:to>
      <xdr:col>82</xdr:col>
      <xdr:colOff>107950</xdr:colOff>
      <xdr:row>54</xdr:row>
      <xdr:rowOff>105228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2982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39915</xdr:rowOff>
    </xdr:from>
    <xdr:to>
      <xdr:col>78</xdr:col>
      <xdr:colOff>69850</xdr:colOff>
      <xdr:row>55</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298215"/>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140607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140607</xdr:rowOff>
    </xdr:from>
    <xdr:to>
      <xdr:col>69</xdr:col>
      <xdr:colOff>92075</xdr:colOff>
      <xdr:row>56</xdr:row>
      <xdr:rowOff>67128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570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54428</xdr:rowOff>
    </xdr:from>
    <xdr:to>
      <xdr:col>82</xdr:col>
      <xdr:colOff>158750</xdr:colOff>
      <xdr:row>54</xdr:row>
      <xdr:rowOff>156028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134455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2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160565</xdr:rowOff>
    </xdr:from>
    <xdr:to>
      <xdr:col>78</xdr:col>
      <xdr:colOff>120650</xdr:colOff>
      <xdr:row>54</xdr:row>
      <xdr:rowOff>90715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100892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89807</xdr:rowOff>
    </xdr:from>
    <xdr:to>
      <xdr:col>69</xdr:col>
      <xdr:colOff>142875</xdr:colOff>
      <xdr:row>56</xdr:row>
      <xdr:rowOff>19957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30134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16328</xdr:rowOff>
    </xdr:from>
    <xdr:to>
      <xdr:col>65</xdr:col>
      <xdr:colOff>53975</xdr:colOff>
      <xdr:row>56</xdr:row>
      <xdr:rowOff>117928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128105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前年度から減額となったものの、尾三衛生組合負担金の増額が見込まれることから、今後の推移に注視する必要がある。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489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145288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145288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145288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町債元金の増により</a:t>
          </a:r>
          <a:r>
            <a:rPr kumimoji="1" lang="ja-JP" altLang="en-US" sz="1300">
              <a:latin typeface="ＭＳ Ｐゴシック" panose="020B0600070205080204" pitchFamily="50" charset="-128"/>
              <a:ea typeface="ＭＳ Ｐゴシック" panose="020B0600070205080204" pitchFamily="50" charset="-128"/>
            </a:rPr>
            <a:t>、公債費は増額となり、経常収支に占める公債費の割合も増となった。</a:t>
          </a:r>
        </a:p>
        <a:p>
          <a:r>
            <a:rPr kumimoji="1" lang="ja-JP" altLang="en-US" sz="1300">
              <a:latin typeface="ＭＳ Ｐゴシック" panose="020B0600070205080204" pitchFamily="50" charset="-128"/>
              <a:ea typeface="ＭＳ Ｐゴシック" panose="020B0600070205080204" pitchFamily="50" charset="-128"/>
            </a:rPr>
            <a:t>　今後も、セントラル開発関連事業の償還が順次開始されることから、公債費は継続的に増加することが見込まれるため、注視する必要がある。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156718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2988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120142</xdr:rowOff>
    </xdr:from>
    <xdr:to>
      <xdr:col>19</xdr:col>
      <xdr:colOff>187325</xdr:colOff>
      <xdr:row>75</xdr:row>
      <xdr:rowOff>129286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2978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110998</xdr:rowOff>
    </xdr:from>
    <xdr:to>
      <xdr:col>15</xdr:col>
      <xdr:colOff>98425</xdr:colOff>
      <xdr:row>75</xdr:row>
      <xdr:rowOff>120142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2969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76</xdr:row>
      <xdr:rowOff>3556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2969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105918</xdr:rowOff>
    </xdr:from>
    <xdr:to>
      <xdr:col>24</xdr:col>
      <xdr:colOff>76200</xdr:colOff>
      <xdr:row>76</xdr:row>
      <xdr:rowOff>36069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122445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78486</xdr:rowOff>
    </xdr:from>
    <xdr:to>
      <xdr:col>20</xdr:col>
      <xdr:colOff>38100</xdr:colOff>
      <xdr:row>76</xdr:row>
      <xdr:rowOff>8635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18813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69342</xdr:rowOff>
    </xdr:from>
    <xdr:to>
      <xdr:col>15</xdr:col>
      <xdr:colOff>149225</xdr:colOff>
      <xdr:row>75</xdr:row>
      <xdr:rowOff>170942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9669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60198</xdr:rowOff>
    </xdr:from>
    <xdr:to>
      <xdr:col>11</xdr:col>
      <xdr:colOff>60325</xdr:colOff>
      <xdr:row>75</xdr:row>
      <xdr:rowOff>161798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525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124206</xdr:rowOff>
    </xdr:from>
    <xdr:to>
      <xdr:col>6</xdr:col>
      <xdr:colOff>171450</xdr:colOff>
      <xdr:row>76</xdr:row>
      <xdr:rowOff>54356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64533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前述の通り、公債費以外の割合は増加した。</a:t>
          </a:r>
        </a:p>
        <a:p>
          <a:r>
            <a:rPr kumimoji="1" lang="ja-JP" altLang="en-US" sz="1300">
              <a:latin typeface="ＭＳ Ｐゴシック" panose="020B0600070205080204" pitchFamily="50" charset="-128"/>
              <a:ea typeface="ＭＳ Ｐゴシック" panose="020B0600070205080204" pitchFamily="50" charset="-128"/>
            </a:rPr>
            <a:t>　今後は、セントラル開発や公共施設の老朽化対策のための起債の償還が予定されており、公債費の過度の増額に気を付けるとともに、経常的経費についても見直しを図り、数値の推移に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27939</xdr:rowOff>
    </xdr:from>
    <xdr:to>
      <xdr:col>82</xdr:col>
      <xdr:colOff>107950</xdr:colOff>
      <xdr:row>80</xdr:row>
      <xdr:rowOff>20320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72489"/>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27939</xdr:rowOff>
    </xdr:from>
    <xdr:to>
      <xdr:col>78</xdr:col>
      <xdr:colOff>69850</xdr:colOff>
      <xdr:row>79</xdr:row>
      <xdr:rowOff>130811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5724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130811</xdr:rowOff>
    </xdr:from>
    <xdr:to>
      <xdr:col>73</xdr:col>
      <xdr:colOff>180975</xdr:colOff>
      <xdr:row>80</xdr:row>
      <xdr:rowOff>43180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753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81280</xdr:rowOff>
    </xdr:from>
    <xdr:to>
      <xdr:col>69</xdr:col>
      <xdr:colOff>92075</xdr:colOff>
      <xdr:row>80</xdr:row>
      <xdr:rowOff>43180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2583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140970</xdr:rowOff>
    </xdr:from>
    <xdr:to>
      <xdr:col>82</xdr:col>
      <xdr:colOff>158750</xdr:colOff>
      <xdr:row>80</xdr:row>
      <xdr:rowOff>71120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113047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148589</xdr:rowOff>
    </xdr:from>
    <xdr:to>
      <xdr:col>78</xdr:col>
      <xdr:colOff>120650</xdr:colOff>
      <xdr:row>79</xdr:row>
      <xdr:rowOff>78739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63516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60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80011</xdr:rowOff>
    </xdr:from>
    <xdr:to>
      <xdr:col>74</xdr:col>
      <xdr:colOff>31750</xdr:colOff>
      <xdr:row>80</xdr:row>
      <xdr:rowOff>10161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166388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163830</xdr:rowOff>
    </xdr:from>
    <xdr:to>
      <xdr:col>69</xdr:col>
      <xdr:colOff>142875</xdr:colOff>
      <xdr:row>80</xdr:row>
      <xdr:rowOff>93980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78757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30480</xdr:rowOff>
    </xdr:from>
    <xdr:to>
      <xdr:col>65</xdr:col>
      <xdr:colOff>53975</xdr:colOff>
      <xdr:row>79</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116857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62023</xdr:rowOff>
    </xdr:from>
    <xdr:to>
      <xdr:col>29</xdr:col>
      <xdr:colOff>127000</xdr:colOff>
      <xdr:row>17</xdr:row>
      <xdr:rowOff>127925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24298"/>
          <a:ext cx="647700" cy="65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46800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09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127925</xdr:rowOff>
    </xdr:from>
    <xdr:to>
      <xdr:col>26</xdr:col>
      <xdr:colOff>50800</xdr:colOff>
      <xdr:row>18</xdr:row>
      <xdr:rowOff>27080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90200"/>
          <a:ext cx="698500" cy="70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27080</xdr:rowOff>
    </xdr:from>
    <xdr:to>
      <xdr:col>22</xdr:col>
      <xdr:colOff>114300</xdr:colOff>
      <xdr:row>18</xdr:row>
      <xdr:rowOff>68179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60805"/>
          <a:ext cx="698500" cy="41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51524</xdr:rowOff>
    </xdr:from>
    <xdr:to>
      <xdr:col>18</xdr:col>
      <xdr:colOff>177800</xdr:colOff>
      <xdr:row>18</xdr:row>
      <xdr:rowOff>68179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85249"/>
          <a:ext cx="6985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11223</xdr:rowOff>
    </xdr:from>
    <xdr:to>
      <xdr:col>29</xdr:col>
      <xdr:colOff>177800</xdr:colOff>
      <xdr:row>17</xdr:row>
      <xdr:rowOff>112823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73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27750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77125</xdr:rowOff>
    </xdr:from>
    <xdr:to>
      <xdr:col>26</xdr:col>
      <xdr:colOff>101600</xdr:colOff>
      <xdr:row>18</xdr:row>
      <xdr:rowOff>7275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3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163502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147730</xdr:rowOff>
    </xdr:from>
    <xdr:to>
      <xdr:col>22</xdr:col>
      <xdr:colOff>165100</xdr:colOff>
      <xdr:row>18</xdr:row>
      <xdr:rowOff>77880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10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62657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9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17379</xdr:rowOff>
    </xdr:from>
    <xdr:to>
      <xdr:col>19</xdr:col>
      <xdr:colOff>38100</xdr:colOff>
      <xdr:row>18</xdr:row>
      <xdr:rowOff>118979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51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103756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3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724</xdr:rowOff>
    </xdr:from>
    <xdr:to>
      <xdr:col>15</xdr:col>
      <xdr:colOff>101600</xdr:colOff>
      <xdr:row>18</xdr:row>
      <xdr:rowOff>102324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87101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2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106064</xdr:rowOff>
    </xdr:from>
    <xdr:to>
      <xdr:col>29</xdr:col>
      <xdr:colOff>127000</xdr:colOff>
      <xdr:row>37</xdr:row>
      <xdr:rowOff>41884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59314"/>
          <a:ext cx="647700" cy="107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106064</xdr:rowOff>
    </xdr:from>
    <xdr:to>
      <xdr:col>26</xdr:col>
      <xdr:colOff>50800</xdr:colOff>
      <xdr:row>37</xdr:row>
      <xdr:rowOff>5994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59314"/>
          <a:ext cx="698500" cy="71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5994</xdr:rowOff>
    </xdr:from>
    <xdr:to>
      <xdr:col>22</xdr:col>
      <xdr:colOff>114300</xdr:colOff>
      <xdr:row>37</xdr:row>
      <xdr:rowOff>9899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30694"/>
          <a:ext cx="698500" cy="3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112484</xdr:rowOff>
    </xdr:from>
    <xdr:to>
      <xdr:col>18</xdr:col>
      <xdr:colOff>177800</xdr:colOff>
      <xdr:row>37</xdr:row>
      <xdr:rowOff>9899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65734"/>
          <a:ext cx="698500" cy="68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162534</xdr:rowOff>
    </xdr:from>
    <xdr:to>
      <xdr:col>29</xdr:col>
      <xdr:colOff>177800</xdr:colOff>
      <xdr:row>37</xdr:row>
      <xdr:rowOff>92684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1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134611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8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55264</xdr:rowOff>
    </xdr:from>
    <xdr:to>
      <xdr:col>26</xdr:col>
      <xdr:colOff>101600</xdr:colOff>
      <xdr:row>36</xdr:row>
      <xdr:rowOff>156864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0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141641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9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126644</xdr:rowOff>
    </xdr:from>
    <xdr:to>
      <xdr:col>22</xdr:col>
      <xdr:colOff>165100</xdr:colOff>
      <xdr:row>37</xdr:row>
      <xdr:rowOff>56794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7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41571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6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130549</xdr:rowOff>
    </xdr:from>
    <xdr:to>
      <xdr:col>19</xdr:col>
      <xdr:colOff>38100</xdr:colOff>
      <xdr:row>37</xdr:row>
      <xdr:rowOff>60699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8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45476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7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61684</xdr:rowOff>
    </xdr:from>
    <xdr:to>
      <xdr:col>15</xdr:col>
      <xdr:colOff>101600</xdr:colOff>
      <xdr:row>36</xdr:row>
      <xdr:rowOff>163284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14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148061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0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43,784
42,484
18.03
15,136,425
14,302,949
787,008
9,161,519
10,204,240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102553</xdr:rowOff>
    </xdr:from>
    <xdr:to>
      <xdr:col>24</xdr:col>
      <xdr:colOff>63500</xdr:colOff>
      <xdr:row>36</xdr:row>
      <xdr:rowOff>125088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4753"/>
          <a:ext cx="838200" cy="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125088</xdr:rowOff>
    </xdr:from>
    <xdr:to>
      <xdr:col>19</xdr:col>
      <xdr:colOff>177800</xdr:colOff>
      <xdr:row>37</xdr:row>
      <xdr:rowOff>97447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7288"/>
          <a:ext cx="889000" cy="14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97447</xdr:rowOff>
    </xdr:from>
    <xdr:to>
      <xdr:col>15</xdr:col>
      <xdr:colOff>50800</xdr:colOff>
      <xdr:row>38</xdr:row>
      <xdr:rowOff>85731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1097"/>
          <a:ext cx="889000" cy="15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63271</xdr:rowOff>
    </xdr:from>
    <xdr:to>
      <xdr:col>10</xdr:col>
      <xdr:colOff>114300</xdr:colOff>
      <xdr:row>38</xdr:row>
      <xdr:rowOff>85731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78371"/>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51753</xdr:rowOff>
    </xdr:from>
    <xdr:to>
      <xdr:col>24</xdr:col>
      <xdr:colOff>114300</xdr:colOff>
      <xdr:row>36</xdr:row>
      <xdr:rowOff>153353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30180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74288</xdr:rowOff>
    </xdr:from>
    <xdr:to>
      <xdr:col>20</xdr:col>
      <xdr:colOff>38100</xdr:colOff>
      <xdr:row>37</xdr:row>
      <xdr:rowOff>4438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167015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46647</xdr:rowOff>
    </xdr:from>
    <xdr:to>
      <xdr:col>15</xdr:col>
      <xdr:colOff>101600</xdr:colOff>
      <xdr:row>37</xdr:row>
      <xdr:rowOff>148247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139374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34931</xdr:rowOff>
    </xdr:from>
    <xdr:to>
      <xdr:col>10</xdr:col>
      <xdr:colOff>165100</xdr:colOff>
      <xdr:row>38</xdr:row>
      <xdr:rowOff>136531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127658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12471</xdr:rowOff>
    </xdr:from>
    <xdr:to>
      <xdr:col>6</xdr:col>
      <xdr:colOff>38100</xdr:colOff>
      <xdr:row>38</xdr:row>
      <xdr:rowOff>114071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105198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18283</xdr:rowOff>
    </xdr:from>
    <xdr:to>
      <xdr:col>24</xdr:col>
      <xdr:colOff>63500</xdr:colOff>
      <xdr:row>58</xdr:row>
      <xdr:rowOff>83472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62383"/>
          <a:ext cx="838200" cy="6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81750</xdr:rowOff>
    </xdr:from>
    <xdr:to>
      <xdr:col>19</xdr:col>
      <xdr:colOff>177800</xdr:colOff>
      <xdr:row>58</xdr:row>
      <xdr:rowOff>83472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25850"/>
          <a:ext cx="8890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81750</xdr:rowOff>
    </xdr:from>
    <xdr:to>
      <xdr:col>15</xdr:col>
      <xdr:colOff>50800</xdr:colOff>
      <xdr:row>58</xdr:row>
      <xdr:rowOff>156693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25850"/>
          <a:ext cx="889000" cy="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156693</xdr:rowOff>
    </xdr:from>
    <xdr:to>
      <xdr:col>10</xdr:col>
      <xdr:colOff>114300</xdr:colOff>
      <xdr:row>58</xdr:row>
      <xdr:rowOff>166232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00793"/>
          <a:ext cx="889000" cy="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138933</xdr:rowOff>
    </xdr:from>
    <xdr:to>
      <xdr:col>24</xdr:col>
      <xdr:colOff>114300</xdr:colOff>
      <xdr:row>58</xdr:row>
      <xdr:rowOff>69083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161810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32672</xdr:rowOff>
    </xdr:from>
    <xdr:to>
      <xdr:col>20</xdr:col>
      <xdr:colOff>38100</xdr:colOff>
      <xdr:row>58</xdr:row>
      <xdr:rowOff>134272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125399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6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30950</xdr:rowOff>
    </xdr:from>
    <xdr:to>
      <xdr:col>15</xdr:col>
      <xdr:colOff>101600</xdr:colOff>
      <xdr:row>58</xdr:row>
      <xdr:rowOff>132550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149077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5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105893</xdr:rowOff>
    </xdr:from>
    <xdr:to>
      <xdr:col>10</xdr:col>
      <xdr:colOff>165100</xdr:colOff>
      <xdr:row>59</xdr:row>
      <xdr:rowOff>36043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27170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115432</xdr:rowOff>
    </xdr:from>
    <xdr:to>
      <xdr:col>6</xdr:col>
      <xdr:colOff>38100</xdr:colOff>
      <xdr:row>59</xdr:row>
      <xdr:rowOff>45582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36709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5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118486</xdr:rowOff>
    </xdr:from>
    <xdr:to>
      <xdr:col>24</xdr:col>
      <xdr:colOff>63500</xdr:colOff>
      <xdr:row>78</xdr:row>
      <xdr:rowOff>119171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91586"/>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118486</xdr:rowOff>
    </xdr:from>
    <xdr:to>
      <xdr:col>19</xdr:col>
      <xdr:colOff>177800</xdr:colOff>
      <xdr:row>78</xdr:row>
      <xdr:rowOff>123287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9158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123287</xdr:rowOff>
    </xdr:from>
    <xdr:to>
      <xdr:col>15</xdr:col>
      <xdr:colOff>50800</xdr:colOff>
      <xdr:row>78</xdr:row>
      <xdr:rowOff>124110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9638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121960</xdr:rowOff>
    </xdr:from>
    <xdr:to>
      <xdr:col>10</xdr:col>
      <xdr:colOff>114300</xdr:colOff>
      <xdr:row>78</xdr:row>
      <xdr:rowOff>124110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95060"/>
          <a:ext cx="889000"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68371</xdr:rowOff>
    </xdr:from>
    <xdr:to>
      <xdr:col>24</xdr:col>
      <xdr:colOff>114300</xdr:colOff>
      <xdr:row>78</xdr:row>
      <xdr:rowOff>169971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154748</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6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67686</xdr:rowOff>
    </xdr:from>
    <xdr:to>
      <xdr:col>20</xdr:col>
      <xdr:colOff>38100</xdr:colOff>
      <xdr:row>78</xdr:row>
      <xdr:rowOff>169286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160413</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33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72487</xdr:rowOff>
    </xdr:from>
    <xdr:to>
      <xdr:col>15</xdr:col>
      <xdr:colOff>101600</xdr:colOff>
      <xdr:row>79</xdr:row>
      <xdr:rowOff>2637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165214</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38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73310</xdr:rowOff>
    </xdr:from>
    <xdr:to>
      <xdr:col>10</xdr:col>
      <xdr:colOff>165100</xdr:colOff>
      <xdr:row>79</xdr:row>
      <xdr:rowOff>3460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166037</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39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71160</xdr:rowOff>
    </xdr:from>
    <xdr:to>
      <xdr:col>6</xdr:col>
      <xdr:colOff>38100</xdr:colOff>
      <xdr:row>79</xdr:row>
      <xdr:rowOff>1310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163887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3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135074</xdr:rowOff>
    </xdr:from>
    <xdr:to>
      <xdr:col>24</xdr:col>
      <xdr:colOff>63500</xdr:colOff>
      <xdr:row>96</xdr:row>
      <xdr:rowOff>91204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22824"/>
          <a:ext cx="838200" cy="12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135074</xdr:rowOff>
    </xdr:from>
    <xdr:to>
      <xdr:col>19</xdr:col>
      <xdr:colOff>177800</xdr:colOff>
      <xdr:row>97</xdr:row>
      <xdr:rowOff>76040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22824"/>
          <a:ext cx="889000" cy="28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76040</xdr:rowOff>
    </xdr:from>
    <xdr:to>
      <xdr:col>15</xdr:col>
      <xdr:colOff>50800</xdr:colOff>
      <xdr:row>97</xdr:row>
      <xdr:rowOff>114457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06690"/>
          <a:ext cx="889000" cy="3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114457</xdr:rowOff>
    </xdr:from>
    <xdr:to>
      <xdr:col>10</xdr:col>
      <xdr:colOff>114300</xdr:colOff>
      <xdr:row>97</xdr:row>
      <xdr:rowOff>146700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45107"/>
          <a:ext cx="8890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40404</xdr:rowOff>
    </xdr:from>
    <xdr:to>
      <xdr:col>24</xdr:col>
      <xdr:colOff>114300</xdr:colOff>
      <xdr:row>96</xdr:row>
      <xdr:rowOff>142004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18831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84274</xdr:rowOff>
    </xdr:from>
    <xdr:to>
      <xdr:col>20</xdr:col>
      <xdr:colOff>38100</xdr:colOff>
      <xdr:row>96</xdr:row>
      <xdr:rowOff>14424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5551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25240</xdr:rowOff>
    </xdr:from>
    <xdr:to>
      <xdr:col>15</xdr:col>
      <xdr:colOff>101600</xdr:colOff>
      <xdr:row>97</xdr:row>
      <xdr:rowOff>126840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5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117967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4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63657</xdr:rowOff>
    </xdr:from>
    <xdr:to>
      <xdr:col>10</xdr:col>
      <xdr:colOff>165100</xdr:colOff>
      <xdr:row>97</xdr:row>
      <xdr:rowOff>165257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9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156384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8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95900</xdr:rowOff>
    </xdr:from>
    <xdr:to>
      <xdr:col>6</xdr:col>
      <xdr:colOff>38100</xdr:colOff>
      <xdr:row>98</xdr:row>
      <xdr:rowOff>26050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17177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1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122339</xdr:rowOff>
    </xdr:from>
    <xdr:to>
      <xdr:col>55</xdr:col>
      <xdr:colOff>0</xdr:colOff>
      <xdr:row>38</xdr:row>
      <xdr:rowOff>147917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637439"/>
          <a:ext cx="8382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73774</xdr:rowOff>
    </xdr:from>
    <xdr:to>
      <xdr:col>50</xdr:col>
      <xdr:colOff>114300</xdr:colOff>
      <xdr:row>38</xdr:row>
      <xdr:rowOff>122339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88724"/>
          <a:ext cx="889000" cy="12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73774</xdr:rowOff>
    </xdr:from>
    <xdr:to>
      <xdr:col>45</xdr:col>
      <xdr:colOff>177800</xdr:colOff>
      <xdr:row>39</xdr:row>
      <xdr:rowOff>16383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88724"/>
          <a:ext cx="889000" cy="131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16383</xdr:rowOff>
    </xdr:from>
    <xdr:to>
      <xdr:col>41</xdr:col>
      <xdr:colOff>50800</xdr:colOff>
      <xdr:row>39</xdr:row>
      <xdr:rowOff>54331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702933"/>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97117</xdr:rowOff>
    </xdr:from>
    <xdr:to>
      <xdr:col>55</xdr:col>
      <xdr:colOff>50800</xdr:colOff>
      <xdr:row>39</xdr:row>
      <xdr:rowOff>27267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6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75544</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71539</xdr:rowOff>
    </xdr:from>
    <xdr:to>
      <xdr:col>50</xdr:col>
      <xdr:colOff>165100</xdr:colOff>
      <xdr:row>39</xdr:row>
      <xdr:rowOff>1689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8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164266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7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22974</xdr:rowOff>
    </xdr:from>
    <xdr:to>
      <xdr:col>46</xdr:col>
      <xdr:colOff>38100</xdr:colOff>
      <xdr:row>31</xdr:row>
      <xdr:rowOff>124574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115701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3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137033</xdr:rowOff>
    </xdr:from>
    <xdr:to>
      <xdr:col>41</xdr:col>
      <xdr:colOff>101600</xdr:colOff>
      <xdr:row>39</xdr:row>
      <xdr:rowOff>67183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58310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4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3531</xdr:rowOff>
    </xdr:from>
    <xdr:to>
      <xdr:col>36</xdr:col>
      <xdr:colOff>165100</xdr:colOff>
      <xdr:row>39</xdr:row>
      <xdr:rowOff>105131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96258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8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12537</xdr:rowOff>
    </xdr:from>
    <xdr:to>
      <xdr:col>55</xdr:col>
      <xdr:colOff>0</xdr:colOff>
      <xdr:row>58</xdr:row>
      <xdr:rowOff>46439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56637"/>
          <a:ext cx="8382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133993</xdr:rowOff>
    </xdr:from>
    <xdr:to>
      <xdr:col>50</xdr:col>
      <xdr:colOff>114300</xdr:colOff>
      <xdr:row>58</xdr:row>
      <xdr:rowOff>12537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06643"/>
          <a:ext cx="889000" cy="4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58951</xdr:rowOff>
    </xdr:from>
    <xdr:to>
      <xdr:col>45</xdr:col>
      <xdr:colOff>177800</xdr:colOff>
      <xdr:row>57</xdr:row>
      <xdr:rowOff>133993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31601"/>
          <a:ext cx="889000" cy="7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58951</xdr:rowOff>
    </xdr:from>
    <xdr:to>
      <xdr:col>41</xdr:col>
      <xdr:colOff>50800</xdr:colOff>
      <xdr:row>57</xdr:row>
      <xdr:rowOff>158262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31601"/>
          <a:ext cx="889000" cy="9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167089</xdr:rowOff>
    </xdr:from>
    <xdr:to>
      <xdr:col>55</xdr:col>
      <xdr:colOff>50800</xdr:colOff>
      <xdr:row>58</xdr:row>
      <xdr:rowOff>97239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82016</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133187</xdr:rowOff>
    </xdr:from>
    <xdr:to>
      <xdr:col>50</xdr:col>
      <xdr:colOff>165100</xdr:colOff>
      <xdr:row>58</xdr:row>
      <xdr:rowOff>63337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0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54464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9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83193</xdr:rowOff>
    </xdr:from>
    <xdr:to>
      <xdr:col>46</xdr:col>
      <xdr:colOff>38100</xdr:colOff>
      <xdr:row>58</xdr:row>
      <xdr:rowOff>13343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5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4470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8151</xdr:rowOff>
    </xdr:from>
    <xdr:to>
      <xdr:col>41</xdr:col>
      <xdr:colOff>101600</xdr:colOff>
      <xdr:row>57</xdr:row>
      <xdr:rowOff>109751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8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100878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7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107462</xdr:rowOff>
    </xdr:from>
    <xdr:to>
      <xdr:col>36</xdr:col>
      <xdr:colOff>165100</xdr:colOff>
      <xdr:row>58</xdr:row>
      <xdr:rowOff>37612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28739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38658</xdr:rowOff>
    </xdr:from>
    <xdr:to>
      <xdr:col>50</xdr:col>
      <xdr:colOff>114300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83208"/>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160502</xdr:rowOff>
    </xdr:from>
    <xdr:to>
      <xdr:col>45</xdr:col>
      <xdr:colOff>177800</xdr:colOff>
      <xdr:row>79</xdr:row>
      <xdr:rowOff>38658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62152"/>
          <a:ext cx="889000" cy="22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160502</xdr:rowOff>
    </xdr:from>
    <xdr:to>
      <xdr:col>41</xdr:col>
      <xdr:colOff>50800</xdr:colOff>
      <xdr:row>79</xdr:row>
      <xdr:rowOff>35934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62152"/>
          <a:ext cx="889000" cy="21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159308</xdr:rowOff>
    </xdr:from>
    <xdr:to>
      <xdr:col>46</xdr:col>
      <xdr:colOff>38100</xdr:colOff>
      <xdr:row>79</xdr:row>
      <xdr:rowOff>89458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80585</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61017" y="1362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109702</xdr:rowOff>
    </xdr:from>
    <xdr:to>
      <xdr:col>41</xdr:col>
      <xdr:colOff>101600</xdr:colOff>
      <xdr:row>78</xdr:row>
      <xdr:rowOff>39852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30979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156584</xdr:rowOff>
    </xdr:from>
    <xdr:to>
      <xdr:col>36</xdr:col>
      <xdr:colOff>165100</xdr:colOff>
      <xdr:row>79</xdr:row>
      <xdr:rowOff>86734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2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77861</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3017" y="1362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67103</xdr:rowOff>
    </xdr:from>
    <xdr:to>
      <xdr:col>55</xdr:col>
      <xdr:colOff>0</xdr:colOff>
      <xdr:row>98</xdr:row>
      <xdr:rowOff>45892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97753"/>
          <a:ext cx="838200" cy="15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67103</xdr:rowOff>
    </xdr:from>
    <xdr:to>
      <xdr:col>50</xdr:col>
      <xdr:colOff>114300</xdr:colOff>
      <xdr:row>97</xdr:row>
      <xdr:rowOff>103091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97753"/>
          <a:ext cx="889000" cy="3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103091</xdr:rowOff>
    </xdr:from>
    <xdr:to>
      <xdr:col>45</xdr:col>
      <xdr:colOff>177800</xdr:colOff>
      <xdr:row>97</xdr:row>
      <xdr:rowOff>166153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33741"/>
          <a:ext cx="889000" cy="6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166153</xdr:rowOff>
    </xdr:from>
    <xdr:to>
      <xdr:col>41</xdr:col>
      <xdr:colOff>50800</xdr:colOff>
      <xdr:row>98</xdr:row>
      <xdr:rowOff>32584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96803"/>
          <a:ext cx="889000" cy="3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166542</xdr:rowOff>
    </xdr:from>
    <xdr:to>
      <xdr:col>55</xdr:col>
      <xdr:colOff>50800</xdr:colOff>
      <xdr:row>98</xdr:row>
      <xdr:rowOff>96692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144969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7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16303</xdr:rowOff>
    </xdr:from>
    <xdr:to>
      <xdr:col>50</xdr:col>
      <xdr:colOff>165100</xdr:colOff>
      <xdr:row>97</xdr:row>
      <xdr:rowOff>117903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109030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3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52291</xdr:rowOff>
    </xdr:from>
    <xdr:to>
      <xdr:col>46</xdr:col>
      <xdr:colOff>38100</xdr:colOff>
      <xdr:row>97</xdr:row>
      <xdr:rowOff>153891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145018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115353</xdr:rowOff>
    </xdr:from>
    <xdr:to>
      <xdr:col>41</xdr:col>
      <xdr:colOff>101600</xdr:colOff>
      <xdr:row>98</xdr:row>
      <xdr:rowOff>45503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4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36630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3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153234</xdr:rowOff>
    </xdr:from>
    <xdr:to>
      <xdr:col>36</xdr:col>
      <xdr:colOff>165100</xdr:colOff>
      <xdr:row>98</xdr:row>
      <xdr:rowOff>83384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74511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7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111975</xdr:rowOff>
    </xdr:from>
    <xdr:to>
      <xdr:col>85</xdr:col>
      <xdr:colOff>127000</xdr:colOff>
      <xdr:row>77</xdr:row>
      <xdr:rowOff>124645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13625"/>
          <a:ext cx="8382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124645</xdr:rowOff>
    </xdr:from>
    <xdr:to>
      <xdr:col>81</xdr:col>
      <xdr:colOff>50800</xdr:colOff>
      <xdr:row>77</xdr:row>
      <xdr:rowOff>162773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26295"/>
          <a:ext cx="889000" cy="3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162773</xdr:rowOff>
    </xdr:from>
    <xdr:to>
      <xdr:col>76</xdr:col>
      <xdr:colOff>114300</xdr:colOff>
      <xdr:row>78</xdr:row>
      <xdr:rowOff>10917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644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134181</xdr:rowOff>
    </xdr:from>
    <xdr:to>
      <xdr:col>71</xdr:col>
      <xdr:colOff>177800</xdr:colOff>
      <xdr:row>78</xdr:row>
      <xdr:rowOff>10917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35831"/>
          <a:ext cx="889000" cy="4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61175</xdr:rowOff>
    </xdr:from>
    <xdr:to>
      <xdr:col>85</xdr:col>
      <xdr:colOff>177800</xdr:colOff>
      <xdr:row>77</xdr:row>
      <xdr:rowOff>162775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39602</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4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73845</xdr:rowOff>
    </xdr:from>
    <xdr:to>
      <xdr:col>81</xdr:col>
      <xdr:colOff>101600</xdr:colOff>
      <xdr:row>78</xdr:row>
      <xdr:rowOff>3995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7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166572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111973</xdr:rowOff>
    </xdr:from>
    <xdr:to>
      <xdr:col>76</xdr:col>
      <xdr:colOff>165100</xdr:colOff>
      <xdr:row>78</xdr:row>
      <xdr:rowOff>42123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1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33250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0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131567</xdr:rowOff>
    </xdr:from>
    <xdr:to>
      <xdr:col>72</xdr:col>
      <xdr:colOff>38100</xdr:colOff>
      <xdr:row>78</xdr:row>
      <xdr:rowOff>61717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52844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2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83381</xdr:rowOff>
    </xdr:from>
    <xdr:to>
      <xdr:col>67</xdr:col>
      <xdr:colOff>101600</xdr:colOff>
      <xdr:row>78</xdr:row>
      <xdr:rowOff>13531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4658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53980</xdr:rowOff>
    </xdr:from>
    <xdr:to>
      <xdr:col>85</xdr:col>
      <xdr:colOff>127000</xdr:colOff>
      <xdr:row>98</xdr:row>
      <xdr:rowOff>139111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56080"/>
          <a:ext cx="838200" cy="8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53980</xdr:rowOff>
    </xdr:from>
    <xdr:to>
      <xdr:col>81</xdr:col>
      <xdr:colOff>50800</xdr:colOff>
      <xdr:row>98</xdr:row>
      <xdr:rowOff>118129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56080"/>
          <a:ext cx="889000" cy="6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118129</xdr:rowOff>
    </xdr:from>
    <xdr:to>
      <xdr:col>76</xdr:col>
      <xdr:colOff>114300</xdr:colOff>
      <xdr:row>98</xdr:row>
      <xdr:rowOff>137117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0229"/>
          <a:ext cx="889000" cy="1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137117</xdr:rowOff>
    </xdr:from>
    <xdr:to>
      <xdr:col>71</xdr:col>
      <xdr:colOff>177800</xdr:colOff>
      <xdr:row>98</xdr:row>
      <xdr:rowOff>138379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39217"/>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88311</xdr:rowOff>
    </xdr:from>
    <xdr:to>
      <xdr:col>85</xdr:col>
      <xdr:colOff>177800</xdr:colOff>
      <xdr:row>99</xdr:row>
      <xdr:rowOff>18461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3238</xdr:rowOff>
    </xdr:from>
    <xdr:ext cx="378565"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05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3180</xdr:rowOff>
    </xdr:from>
    <xdr:to>
      <xdr:col>81</xdr:col>
      <xdr:colOff>101600</xdr:colOff>
      <xdr:row>98</xdr:row>
      <xdr:rowOff>104780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95907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9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67329</xdr:rowOff>
    </xdr:from>
    <xdr:to>
      <xdr:col>76</xdr:col>
      <xdr:colOff>165100</xdr:colOff>
      <xdr:row>98</xdr:row>
      <xdr:rowOff>168929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160056</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6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86317</xdr:rowOff>
    </xdr:from>
    <xdr:to>
      <xdr:col>72</xdr:col>
      <xdr:colOff>38100</xdr:colOff>
      <xdr:row>99</xdr:row>
      <xdr:rowOff>16467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7594</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4017" y="16981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87579</xdr:rowOff>
    </xdr:from>
    <xdr:to>
      <xdr:col>67</xdr:col>
      <xdr:colOff>101600</xdr:colOff>
      <xdr:row>99</xdr:row>
      <xdr:rowOff>17729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8856</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5017" y="1698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135402</xdr:rowOff>
    </xdr:from>
    <xdr:to>
      <xdr:col>116</xdr:col>
      <xdr:colOff>63500</xdr:colOff>
      <xdr:row>36</xdr:row>
      <xdr:rowOff>139791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307602"/>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47346</xdr:rowOff>
    </xdr:from>
    <xdr:to>
      <xdr:col>111</xdr:col>
      <xdr:colOff>177800</xdr:colOff>
      <xdr:row>36</xdr:row>
      <xdr:rowOff>135402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219546"/>
          <a:ext cx="889000" cy="8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105776</xdr:rowOff>
    </xdr:from>
    <xdr:to>
      <xdr:col>107</xdr:col>
      <xdr:colOff>50800</xdr:colOff>
      <xdr:row>36</xdr:row>
      <xdr:rowOff>47346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106526"/>
          <a:ext cx="889000" cy="11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105776</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106526"/>
          <a:ext cx="889000" cy="54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43095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88991</xdr:rowOff>
    </xdr:from>
    <xdr:to>
      <xdr:col>116</xdr:col>
      <xdr:colOff>114300</xdr:colOff>
      <xdr:row>37</xdr:row>
      <xdr:rowOff>19141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2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111868</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11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84602</xdr:rowOff>
    </xdr:from>
    <xdr:to>
      <xdr:col>112</xdr:col>
      <xdr:colOff>38100</xdr:colOff>
      <xdr:row>37</xdr:row>
      <xdr:rowOff>14752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25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31279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03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167996</xdr:rowOff>
    </xdr:from>
    <xdr:to>
      <xdr:col>107</xdr:col>
      <xdr:colOff>101600</xdr:colOff>
      <xdr:row>36</xdr:row>
      <xdr:rowOff>98146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114673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9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54976</xdr:rowOff>
    </xdr:from>
    <xdr:to>
      <xdr:col>102</xdr:col>
      <xdr:colOff>165100</xdr:colOff>
      <xdr:row>35</xdr:row>
      <xdr:rowOff>156576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0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1653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58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128804</xdr:rowOff>
    </xdr:from>
    <xdr:to>
      <xdr:col>116</xdr:col>
      <xdr:colOff>63500</xdr:colOff>
      <xdr:row>58</xdr:row>
      <xdr:rowOff>128880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7290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128804</xdr:rowOff>
    </xdr:from>
    <xdr:to>
      <xdr:col>111</xdr:col>
      <xdr:colOff>177800</xdr:colOff>
      <xdr:row>58</xdr:row>
      <xdr:rowOff>129337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07290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129337</xdr:rowOff>
    </xdr:from>
    <xdr:to>
      <xdr:col>107</xdr:col>
      <xdr:colOff>50800</xdr:colOff>
      <xdr:row>58</xdr:row>
      <xdr:rowOff>129489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7343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128727</xdr:rowOff>
    </xdr:from>
    <xdr:to>
      <xdr:col>102</xdr:col>
      <xdr:colOff>114300</xdr:colOff>
      <xdr:row>58</xdr:row>
      <xdr:rowOff>129489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728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78080</xdr:rowOff>
    </xdr:from>
    <xdr:to>
      <xdr:col>116</xdr:col>
      <xdr:colOff>114300</xdr:colOff>
      <xdr:row>59</xdr:row>
      <xdr:rowOff>8230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37457</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81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78004</xdr:rowOff>
    </xdr:from>
    <xdr:to>
      <xdr:col>112</xdr:col>
      <xdr:colOff>38100</xdr:colOff>
      <xdr:row>59</xdr:row>
      <xdr:rowOff>8154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24681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79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78537</xdr:rowOff>
    </xdr:from>
    <xdr:to>
      <xdr:col>107</xdr:col>
      <xdr:colOff>101600</xdr:colOff>
      <xdr:row>59</xdr:row>
      <xdr:rowOff>8687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171264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11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78689</xdr:rowOff>
    </xdr:from>
    <xdr:to>
      <xdr:col>102</xdr:col>
      <xdr:colOff>165100</xdr:colOff>
      <xdr:row>59</xdr:row>
      <xdr:rowOff>8839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171416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11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77927</xdr:rowOff>
    </xdr:from>
    <xdr:to>
      <xdr:col>98</xdr:col>
      <xdr:colOff>38100</xdr:colOff>
      <xdr:row>59</xdr:row>
      <xdr:rowOff>8077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170654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1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109734</xdr:rowOff>
    </xdr:from>
    <xdr:to>
      <xdr:col>116</xdr:col>
      <xdr:colOff>63500</xdr:colOff>
      <xdr:row>78</xdr:row>
      <xdr:rowOff>129166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482834"/>
          <a:ext cx="8382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78511</xdr:rowOff>
    </xdr:from>
    <xdr:to>
      <xdr:col>111</xdr:col>
      <xdr:colOff>177800</xdr:colOff>
      <xdr:row>78</xdr:row>
      <xdr:rowOff>129166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451611"/>
          <a:ext cx="889000" cy="5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78511</xdr:rowOff>
    </xdr:from>
    <xdr:to>
      <xdr:col>107</xdr:col>
      <xdr:colOff>50800</xdr:colOff>
      <xdr:row>78</xdr:row>
      <xdr:rowOff>93675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451611"/>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109601</xdr:rowOff>
    </xdr:from>
    <xdr:to>
      <xdr:col>102</xdr:col>
      <xdr:colOff>114300</xdr:colOff>
      <xdr:row>78</xdr:row>
      <xdr:rowOff>93675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311251"/>
          <a:ext cx="889000" cy="15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58934</xdr:rowOff>
    </xdr:from>
    <xdr:to>
      <xdr:col>116</xdr:col>
      <xdr:colOff>114300</xdr:colOff>
      <xdr:row>78</xdr:row>
      <xdr:rowOff>160534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4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145311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34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78366</xdr:rowOff>
    </xdr:from>
    <xdr:to>
      <xdr:col>112</xdr:col>
      <xdr:colOff>38100</xdr:colOff>
      <xdr:row>79</xdr:row>
      <xdr:rowOff>8516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4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171093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54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27711</xdr:rowOff>
    </xdr:from>
    <xdr:to>
      <xdr:col>107</xdr:col>
      <xdr:colOff>101600</xdr:colOff>
      <xdr:row>78</xdr:row>
      <xdr:rowOff>129311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40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120438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49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42875</xdr:rowOff>
    </xdr:from>
    <xdr:to>
      <xdr:col>102</xdr:col>
      <xdr:colOff>165100</xdr:colOff>
      <xdr:row>78</xdr:row>
      <xdr:rowOff>144475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4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135602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5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58801</xdr:rowOff>
    </xdr:from>
    <xdr:to>
      <xdr:col>98</xdr:col>
      <xdr:colOff>38100</xdr:colOff>
      <xdr:row>77</xdr:row>
      <xdr:rowOff>160401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151528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3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扶助費については、前年度から減額しているが、これは子育て世帯臨時特例給付金が皆減したことによるものである。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物件費については、前年度から大幅に増額となっているが、これは光熱費の高騰などの影響によるものである。</a:t>
          </a:r>
        </a:p>
        <a:p>
          <a:r>
            <a:rPr kumimoji="1" lang="ja-JP" altLang="en-US" sz="1300">
              <a:latin typeface="ＭＳ Ｐゴシック" panose="020B0600070205080204" pitchFamily="50" charset="-128"/>
              <a:ea typeface="ＭＳ Ｐゴシック" panose="020B0600070205080204" pitchFamily="50" charset="-128"/>
            </a:rPr>
            <a:t>積立金については、公共施設整備基金への積立金の減額により、減額となった。類似団体平均値より低水準にあるため、経常経費の削減に取り組まなくてはならない。</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43,784
42,484
18.03
15,136,425
14,302,949
787,008
9,161,519
10,204,240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6731</xdr:rowOff>
    </xdr:from>
    <xdr:to>
      <xdr:col>24</xdr:col>
      <xdr:colOff>63500</xdr:colOff>
      <xdr:row>37</xdr:row>
      <xdr:rowOff>45974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50381"/>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165608</xdr:rowOff>
    </xdr:from>
    <xdr:to>
      <xdr:col>19</xdr:col>
      <xdr:colOff>177800</xdr:colOff>
      <xdr:row>37</xdr:row>
      <xdr:rowOff>6731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3780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165608</xdr:rowOff>
    </xdr:from>
    <xdr:to>
      <xdr:col>15</xdr:col>
      <xdr:colOff>50800</xdr:colOff>
      <xdr:row>37</xdr:row>
      <xdr:rowOff>11303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3780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7112</xdr:rowOff>
    </xdr:from>
    <xdr:to>
      <xdr:col>10</xdr:col>
      <xdr:colOff>114300</xdr:colOff>
      <xdr:row>37</xdr:row>
      <xdr:rowOff>11303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5076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166624</xdr:rowOff>
    </xdr:from>
    <xdr:to>
      <xdr:col>24</xdr:col>
      <xdr:colOff>114300</xdr:colOff>
      <xdr:row>37</xdr:row>
      <xdr:rowOff>96774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145051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127381</xdr:rowOff>
    </xdr:from>
    <xdr:to>
      <xdr:col>20</xdr:col>
      <xdr:colOff>38100</xdr:colOff>
      <xdr:row>37</xdr:row>
      <xdr:rowOff>57531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48658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114808</xdr:rowOff>
    </xdr:from>
    <xdr:to>
      <xdr:col>15</xdr:col>
      <xdr:colOff>101600</xdr:colOff>
      <xdr:row>37</xdr:row>
      <xdr:rowOff>44958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36085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131953</xdr:rowOff>
    </xdr:from>
    <xdr:to>
      <xdr:col>10</xdr:col>
      <xdr:colOff>165100</xdr:colOff>
      <xdr:row>37</xdr:row>
      <xdr:rowOff>62103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53230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127762</xdr:rowOff>
    </xdr:from>
    <xdr:to>
      <xdr:col>6</xdr:col>
      <xdr:colOff>38100</xdr:colOff>
      <xdr:row>37</xdr:row>
      <xdr:rowOff>57912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49039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151805</xdr:rowOff>
    </xdr:from>
    <xdr:to>
      <xdr:col>24</xdr:col>
      <xdr:colOff>63500</xdr:colOff>
      <xdr:row>58</xdr:row>
      <xdr:rowOff>39874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24455"/>
          <a:ext cx="838200" cy="5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2266</xdr:rowOff>
    </xdr:from>
    <xdr:to>
      <xdr:col>19</xdr:col>
      <xdr:colOff>177800</xdr:colOff>
      <xdr:row>57</xdr:row>
      <xdr:rowOff>151805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03466"/>
          <a:ext cx="889000" cy="3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2266</xdr:rowOff>
    </xdr:from>
    <xdr:to>
      <xdr:col>15</xdr:col>
      <xdr:colOff>50800</xdr:colOff>
      <xdr:row>58</xdr:row>
      <xdr:rowOff>63797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03466"/>
          <a:ext cx="889000" cy="40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63797</xdr:rowOff>
    </xdr:from>
    <xdr:to>
      <xdr:col>10</xdr:col>
      <xdr:colOff>114300</xdr:colOff>
      <xdr:row>58</xdr:row>
      <xdr:rowOff>72747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7897"/>
          <a:ext cx="8890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160524</xdr:rowOff>
    </xdr:from>
    <xdr:to>
      <xdr:col>24</xdr:col>
      <xdr:colOff>114300</xdr:colOff>
      <xdr:row>58</xdr:row>
      <xdr:rowOff>90674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75451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4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101005</xdr:rowOff>
    </xdr:from>
    <xdr:to>
      <xdr:col>20</xdr:col>
      <xdr:colOff>38100</xdr:colOff>
      <xdr:row>58</xdr:row>
      <xdr:rowOff>31155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22282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6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122916</xdr:rowOff>
    </xdr:from>
    <xdr:to>
      <xdr:col>15</xdr:col>
      <xdr:colOff>101600</xdr:colOff>
      <xdr:row>56</xdr:row>
      <xdr:rowOff>53066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44193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12997</xdr:rowOff>
    </xdr:from>
    <xdr:to>
      <xdr:col>10</xdr:col>
      <xdr:colOff>165100</xdr:colOff>
      <xdr:row>58</xdr:row>
      <xdr:rowOff>114597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105724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21947</xdr:rowOff>
    </xdr:from>
    <xdr:to>
      <xdr:col>6</xdr:col>
      <xdr:colOff>38100</xdr:colOff>
      <xdr:row>58</xdr:row>
      <xdr:rowOff>123547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114674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26498</xdr:rowOff>
    </xdr:from>
    <xdr:to>
      <xdr:col>24</xdr:col>
      <xdr:colOff>63500</xdr:colOff>
      <xdr:row>77</xdr:row>
      <xdr:rowOff>88478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28148"/>
          <a:ext cx="838200" cy="6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26498</xdr:rowOff>
    </xdr:from>
    <xdr:to>
      <xdr:col>19</xdr:col>
      <xdr:colOff>177800</xdr:colOff>
      <xdr:row>78</xdr:row>
      <xdr:rowOff>92326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28148"/>
          <a:ext cx="8890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92326</xdr:rowOff>
    </xdr:from>
    <xdr:to>
      <xdr:col>15</xdr:col>
      <xdr:colOff>50800</xdr:colOff>
      <xdr:row>78</xdr:row>
      <xdr:rowOff>126913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65426"/>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126913</xdr:rowOff>
    </xdr:from>
    <xdr:to>
      <xdr:col>10</xdr:col>
      <xdr:colOff>114300</xdr:colOff>
      <xdr:row>79</xdr:row>
      <xdr:rowOff>13543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00013"/>
          <a:ext cx="889000" cy="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37678</xdr:rowOff>
    </xdr:from>
    <xdr:to>
      <xdr:col>24</xdr:col>
      <xdr:colOff>114300</xdr:colOff>
      <xdr:row>77</xdr:row>
      <xdr:rowOff>139278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16105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147148</xdr:rowOff>
    </xdr:from>
    <xdr:to>
      <xdr:col>20</xdr:col>
      <xdr:colOff>38100</xdr:colOff>
      <xdr:row>77</xdr:row>
      <xdr:rowOff>77298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68425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7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41526</xdr:rowOff>
    </xdr:from>
    <xdr:to>
      <xdr:col>15</xdr:col>
      <xdr:colOff>101600</xdr:colOff>
      <xdr:row>78</xdr:row>
      <xdr:rowOff>143126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134253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76113</xdr:rowOff>
    </xdr:from>
    <xdr:to>
      <xdr:col>10</xdr:col>
      <xdr:colOff>165100</xdr:colOff>
      <xdr:row>79</xdr:row>
      <xdr:rowOff>6263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168840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4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134193</xdr:rowOff>
    </xdr:from>
    <xdr:to>
      <xdr:col>6</xdr:col>
      <xdr:colOff>38100</xdr:colOff>
      <xdr:row>79</xdr:row>
      <xdr:rowOff>64343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55470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0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42855</xdr:rowOff>
    </xdr:from>
    <xdr:to>
      <xdr:col>24</xdr:col>
      <xdr:colOff>63500</xdr:colOff>
      <xdr:row>98</xdr:row>
      <xdr:rowOff>55705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44955"/>
          <a:ext cx="838200" cy="1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42855</xdr:rowOff>
    </xdr:from>
    <xdr:to>
      <xdr:col>19</xdr:col>
      <xdr:colOff>177800</xdr:colOff>
      <xdr:row>99</xdr:row>
      <xdr:rowOff>62939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44955"/>
          <a:ext cx="889000" cy="19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62939</xdr:rowOff>
    </xdr:from>
    <xdr:to>
      <xdr:col>15</xdr:col>
      <xdr:colOff>50800</xdr:colOff>
      <xdr:row>99</xdr:row>
      <xdr:rowOff>86795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36489"/>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86795</xdr:rowOff>
    </xdr:from>
    <xdr:to>
      <xdr:col>10</xdr:col>
      <xdr:colOff>114300</xdr:colOff>
      <xdr:row>99</xdr:row>
      <xdr:rowOff>88624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6034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4905</xdr:rowOff>
    </xdr:from>
    <xdr:to>
      <xdr:col>24</xdr:col>
      <xdr:colOff>114300</xdr:colOff>
      <xdr:row>98</xdr:row>
      <xdr:rowOff>106505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91282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163505</xdr:rowOff>
    </xdr:from>
    <xdr:to>
      <xdr:col>20</xdr:col>
      <xdr:colOff>38100</xdr:colOff>
      <xdr:row>98</xdr:row>
      <xdr:rowOff>93655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9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84782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8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12139</xdr:rowOff>
    </xdr:from>
    <xdr:to>
      <xdr:col>15</xdr:col>
      <xdr:colOff>101600</xdr:colOff>
      <xdr:row>99</xdr:row>
      <xdr:rowOff>113739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104866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7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35995</xdr:rowOff>
    </xdr:from>
    <xdr:to>
      <xdr:col>10</xdr:col>
      <xdr:colOff>165100</xdr:colOff>
      <xdr:row>99</xdr:row>
      <xdr:rowOff>137595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128722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1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37824</xdr:rowOff>
    </xdr:from>
    <xdr:to>
      <xdr:col>6</xdr:col>
      <xdr:colOff>38100</xdr:colOff>
      <xdr:row>99</xdr:row>
      <xdr:rowOff>139424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130551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0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143945</xdr:rowOff>
    </xdr:from>
    <xdr:to>
      <xdr:col>55</xdr:col>
      <xdr:colOff>0</xdr:colOff>
      <xdr:row>38</xdr:row>
      <xdr:rowOff>170397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59045"/>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120106</xdr:rowOff>
    </xdr:from>
    <xdr:to>
      <xdr:col>50</xdr:col>
      <xdr:colOff>114300</xdr:colOff>
      <xdr:row>38</xdr:row>
      <xdr:rowOff>170397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3520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120106</xdr:rowOff>
    </xdr:from>
    <xdr:to>
      <xdr:col>45</xdr:col>
      <xdr:colOff>177800</xdr:colOff>
      <xdr:row>38</xdr:row>
      <xdr:rowOff>125984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35206"/>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125984</xdr:rowOff>
    </xdr:from>
    <xdr:to>
      <xdr:col>41</xdr:col>
      <xdr:colOff>50800</xdr:colOff>
      <xdr:row>38</xdr:row>
      <xdr:rowOff>127617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4108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93145</xdr:rowOff>
    </xdr:from>
    <xdr:to>
      <xdr:col>55</xdr:col>
      <xdr:colOff>50800</xdr:colOff>
      <xdr:row>39</xdr:row>
      <xdr:rowOff>23295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70592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5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119597</xdr:rowOff>
    </xdr:from>
    <xdr:to>
      <xdr:col>50</xdr:col>
      <xdr:colOff>165100</xdr:colOff>
      <xdr:row>39</xdr:row>
      <xdr:rowOff>49747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40874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69306</xdr:rowOff>
    </xdr:from>
    <xdr:to>
      <xdr:col>46</xdr:col>
      <xdr:colOff>38100</xdr:colOff>
      <xdr:row>38</xdr:row>
      <xdr:rowOff>170906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15983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359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75184</xdr:rowOff>
    </xdr:from>
    <xdr:to>
      <xdr:col>41</xdr:col>
      <xdr:colOff>101600</xdr:colOff>
      <xdr:row>39</xdr:row>
      <xdr:rowOff>5334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21861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76817</xdr:rowOff>
    </xdr:from>
    <xdr:to>
      <xdr:col>36</xdr:col>
      <xdr:colOff>165100</xdr:colOff>
      <xdr:row>39</xdr:row>
      <xdr:rowOff>6967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23494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367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68001</xdr:rowOff>
    </xdr:from>
    <xdr:to>
      <xdr:col>55</xdr:col>
      <xdr:colOff>0</xdr:colOff>
      <xdr:row>59</xdr:row>
      <xdr:rowOff>71136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83551"/>
          <a:ext cx="8382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71136</xdr:rowOff>
    </xdr:from>
    <xdr:to>
      <xdr:col>50</xdr:col>
      <xdr:colOff>114300</xdr:colOff>
      <xdr:row>59</xdr:row>
      <xdr:rowOff>76753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86686"/>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75594</xdr:rowOff>
    </xdr:from>
    <xdr:to>
      <xdr:col>45</xdr:col>
      <xdr:colOff>177800</xdr:colOff>
      <xdr:row>59</xdr:row>
      <xdr:rowOff>76753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91144"/>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75594</xdr:rowOff>
    </xdr:from>
    <xdr:to>
      <xdr:col>41</xdr:col>
      <xdr:colOff>50800</xdr:colOff>
      <xdr:row>59</xdr:row>
      <xdr:rowOff>79235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91144"/>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17201</xdr:rowOff>
    </xdr:from>
    <xdr:to>
      <xdr:col>55</xdr:col>
      <xdr:colOff>50800</xdr:colOff>
      <xdr:row>59</xdr:row>
      <xdr:rowOff>118801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3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103578</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20336</xdr:rowOff>
    </xdr:from>
    <xdr:to>
      <xdr:col>50</xdr:col>
      <xdr:colOff>165100</xdr:colOff>
      <xdr:row>59</xdr:row>
      <xdr:rowOff>121936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3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113063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2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25953</xdr:rowOff>
    </xdr:from>
    <xdr:to>
      <xdr:col>46</xdr:col>
      <xdr:colOff>38100</xdr:colOff>
      <xdr:row>59</xdr:row>
      <xdr:rowOff>127553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118680</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3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24794</xdr:rowOff>
    </xdr:from>
    <xdr:to>
      <xdr:col>41</xdr:col>
      <xdr:colOff>101600</xdr:colOff>
      <xdr:row>59</xdr:row>
      <xdr:rowOff>126394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117521</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3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28435</xdr:rowOff>
    </xdr:from>
    <xdr:to>
      <xdr:col>36</xdr:col>
      <xdr:colOff>165100</xdr:colOff>
      <xdr:row>59</xdr:row>
      <xdr:rowOff>130035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121162</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90170</xdr:rowOff>
    </xdr:from>
    <xdr:to>
      <xdr:col>55</xdr:col>
      <xdr:colOff>0</xdr:colOff>
      <xdr:row>78</xdr:row>
      <xdr:rowOff>126061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291820"/>
          <a:ext cx="838200" cy="20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149301</xdr:rowOff>
    </xdr:from>
    <xdr:to>
      <xdr:col>50</xdr:col>
      <xdr:colOff>114300</xdr:colOff>
      <xdr:row>78</xdr:row>
      <xdr:rowOff>126061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350951"/>
          <a:ext cx="889000" cy="14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149301</xdr:rowOff>
    </xdr:from>
    <xdr:to>
      <xdr:col>45</xdr:col>
      <xdr:colOff>177800</xdr:colOff>
      <xdr:row>78</xdr:row>
      <xdr:rowOff>129603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50951"/>
          <a:ext cx="889000" cy="15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116115</xdr:rowOff>
    </xdr:from>
    <xdr:to>
      <xdr:col>41</xdr:col>
      <xdr:colOff>50800</xdr:colOff>
      <xdr:row>78</xdr:row>
      <xdr:rowOff>129603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489215"/>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39370</xdr:rowOff>
    </xdr:from>
    <xdr:to>
      <xdr:col>55</xdr:col>
      <xdr:colOff>50800</xdr:colOff>
      <xdr:row>77</xdr:row>
      <xdr:rowOff>140970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17797</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75261</xdr:rowOff>
    </xdr:from>
    <xdr:to>
      <xdr:col>50</xdr:col>
      <xdr:colOff>165100</xdr:colOff>
      <xdr:row>79</xdr:row>
      <xdr:rowOff>5411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167988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4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98501</xdr:rowOff>
    </xdr:from>
    <xdr:to>
      <xdr:col>46</xdr:col>
      <xdr:colOff>38100</xdr:colOff>
      <xdr:row>78</xdr:row>
      <xdr:rowOff>28651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19778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39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78803</xdr:rowOff>
    </xdr:from>
    <xdr:to>
      <xdr:col>41</xdr:col>
      <xdr:colOff>101600</xdr:colOff>
      <xdr:row>79</xdr:row>
      <xdr:rowOff>8953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4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65315</xdr:rowOff>
    </xdr:from>
    <xdr:to>
      <xdr:col>36</xdr:col>
      <xdr:colOff>165100</xdr:colOff>
      <xdr:row>78</xdr:row>
      <xdr:rowOff>166915</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158042</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96005</xdr:rowOff>
    </xdr:from>
    <xdr:to>
      <xdr:col>55</xdr:col>
      <xdr:colOff>0</xdr:colOff>
      <xdr:row>98</xdr:row>
      <xdr:rowOff>32226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726655"/>
          <a:ext cx="8382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74919</xdr:rowOff>
    </xdr:from>
    <xdr:to>
      <xdr:col>50</xdr:col>
      <xdr:colOff>114300</xdr:colOff>
      <xdr:row>97</xdr:row>
      <xdr:rowOff>96005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05569"/>
          <a:ext cx="889000" cy="2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25846</xdr:rowOff>
    </xdr:from>
    <xdr:to>
      <xdr:col>45</xdr:col>
      <xdr:colOff>177800</xdr:colOff>
      <xdr:row>97</xdr:row>
      <xdr:rowOff>74919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656496"/>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25846</xdr:rowOff>
    </xdr:from>
    <xdr:to>
      <xdr:col>41</xdr:col>
      <xdr:colOff>50800</xdr:colOff>
      <xdr:row>97</xdr:row>
      <xdr:rowOff>34021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656496"/>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152876</xdr:rowOff>
    </xdr:from>
    <xdr:to>
      <xdr:col>55</xdr:col>
      <xdr:colOff>50800</xdr:colOff>
      <xdr:row>98</xdr:row>
      <xdr:rowOff>83026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67803</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45205</xdr:rowOff>
    </xdr:from>
    <xdr:to>
      <xdr:col>50</xdr:col>
      <xdr:colOff>165100</xdr:colOff>
      <xdr:row>97</xdr:row>
      <xdr:rowOff>146805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7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137932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6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24119</xdr:rowOff>
    </xdr:from>
    <xdr:to>
      <xdr:col>46</xdr:col>
      <xdr:colOff>38100</xdr:colOff>
      <xdr:row>97</xdr:row>
      <xdr:rowOff>125719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5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116846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4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146496</xdr:rowOff>
    </xdr:from>
    <xdr:to>
      <xdr:col>41</xdr:col>
      <xdr:colOff>101600</xdr:colOff>
      <xdr:row>97</xdr:row>
      <xdr:rowOff>76646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67773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154671</xdr:rowOff>
    </xdr:from>
    <xdr:to>
      <xdr:col>36</xdr:col>
      <xdr:colOff>165100</xdr:colOff>
      <xdr:row>97</xdr:row>
      <xdr:rowOff>84821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75948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26505</xdr:rowOff>
    </xdr:from>
    <xdr:to>
      <xdr:col>85</xdr:col>
      <xdr:colOff>127000</xdr:colOff>
      <xdr:row>38</xdr:row>
      <xdr:rowOff>53404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541605"/>
          <a:ext cx="8382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53404</xdr:rowOff>
    </xdr:from>
    <xdr:to>
      <xdr:col>81</xdr:col>
      <xdr:colOff>50800</xdr:colOff>
      <xdr:row>38</xdr:row>
      <xdr:rowOff>81864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568504"/>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75197</xdr:rowOff>
    </xdr:from>
    <xdr:to>
      <xdr:col>76</xdr:col>
      <xdr:colOff>114300</xdr:colOff>
      <xdr:row>38</xdr:row>
      <xdr:rowOff>81864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590297"/>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74130</xdr:rowOff>
    </xdr:from>
    <xdr:to>
      <xdr:col>71</xdr:col>
      <xdr:colOff>177800</xdr:colOff>
      <xdr:row>38</xdr:row>
      <xdr:rowOff>75197</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58923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147155</xdr:rowOff>
    </xdr:from>
    <xdr:to>
      <xdr:col>85</xdr:col>
      <xdr:colOff>177800</xdr:colOff>
      <xdr:row>38</xdr:row>
      <xdr:rowOff>77305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125582</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6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2604</xdr:rowOff>
    </xdr:from>
    <xdr:to>
      <xdr:col>81</xdr:col>
      <xdr:colOff>101600</xdr:colOff>
      <xdr:row>38</xdr:row>
      <xdr:rowOff>104204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95331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31064</xdr:rowOff>
    </xdr:from>
    <xdr:to>
      <xdr:col>76</xdr:col>
      <xdr:colOff>165100</xdr:colOff>
      <xdr:row>38</xdr:row>
      <xdr:rowOff>132664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123791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3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24397</xdr:rowOff>
    </xdr:from>
    <xdr:to>
      <xdr:col>72</xdr:col>
      <xdr:colOff>38100</xdr:colOff>
      <xdr:row>38</xdr:row>
      <xdr:rowOff>125997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117124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23330</xdr:rowOff>
    </xdr:from>
    <xdr:to>
      <xdr:col>67</xdr:col>
      <xdr:colOff>101600</xdr:colOff>
      <xdr:row>38</xdr:row>
      <xdr:rowOff>124930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116057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3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146427</xdr:rowOff>
    </xdr:from>
    <xdr:to>
      <xdr:col>85</xdr:col>
      <xdr:colOff>127000</xdr:colOff>
      <xdr:row>58</xdr:row>
      <xdr:rowOff>7765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919077"/>
          <a:ext cx="8382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111272</xdr:rowOff>
    </xdr:from>
    <xdr:to>
      <xdr:col>81</xdr:col>
      <xdr:colOff>50800</xdr:colOff>
      <xdr:row>58</xdr:row>
      <xdr:rowOff>7765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712472"/>
          <a:ext cx="889000" cy="23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111272</xdr:rowOff>
    </xdr:from>
    <xdr:to>
      <xdr:col>76</xdr:col>
      <xdr:colOff>114300</xdr:colOff>
      <xdr:row>57</xdr:row>
      <xdr:rowOff>65046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712472"/>
          <a:ext cx="889000" cy="1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65046</xdr:rowOff>
    </xdr:from>
    <xdr:to>
      <xdr:col>71</xdr:col>
      <xdr:colOff>177800</xdr:colOff>
      <xdr:row>57</xdr:row>
      <xdr:rowOff>170235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837696"/>
          <a:ext cx="889000" cy="10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95627</xdr:rowOff>
    </xdr:from>
    <xdr:to>
      <xdr:col>85</xdr:col>
      <xdr:colOff>177800</xdr:colOff>
      <xdr:row>58</xdr:row>
      <xdr:rowOff>25777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74054</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4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128415</xdr:rowOff>
    </xdr:from>
    <xdr:to>
      <xdr:col>81</xdr:col>
      <xdr:colOff>101600</xdr:colOff>
      <xdr:row>58</xdr:row>
      <xdr:rowOff>58565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90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49692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9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60472</xdr:rowOff>
    </xdr:from>
    <xdr:to>
      <xdr:col>76</xdr:col>
      <xdr:colOff>165100</xdr:colOff>
      <xdr:row>56</xdr:row>
      <xdr:rowOff>162072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6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153199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7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14246</xdr:rowOff>
    </xdr:from>
    <xdr:to>
      <xdr:col>72</xdr:col>
      <xdr:colOff>38100</xdr:colOff>
      <xdr:row>57</xdr:row>
      <xdr:rowOff>115846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78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106973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8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119435</xdr:rowOff>
    </xdr:from>
    <xdr:to>
      <xdr:col>67</xdr:col>
      <xdr:colOff>101600</xdr:colOff>
      <xdr:row>58</xdr:row>
      <xdr:rowOff>49585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89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40712</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98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111975</xdr:rowOff>
    </xdr:from>
    <xdr:to>
      <xdr:col>85</xdr:col>
      <xdr:colOff>127000</xdr:colOff>
      <xdr:row>97</xdr:row>
      <xdr:rowOff>124645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742625"/>
          <a:ext cx="8382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124645</xdr:rowOff>
    </xdr:from>
    <xdr:to>
      <xdr:col>81</xdr:col>
      <xdr:colOff>50800</xdr:colOff>
      <xdr:row>97</xdr:row>
      <xdr:rowOff>162773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755295"/>
          <a:ext cx="889000" cy="3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162773</xdr:rowOff>
    </xdr:from>
    <xdr:to>
      <xdr:col>76</xdr:col>
      <xdr:colOff>114300</xdr:colOff>
      <xdr:row>98</xdr:row>
      <xdr:rowOff>10917</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7934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134181</xdr:rowOff>
    </xdr:from>
    <xdr:to>
      <xdr:col>71</xdr:col>
      <xdr:colOff>177800</xdr:colOff>
      <xdr:row>98</xdr:row>
      <xdr:rowOff>10917</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764831"/>
          <a:ext cx="889000" cy="4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61175</xdr:rowOff>
    </xdr:from>
    <xdr:to>
      <xdr:col>85</xdr:col>
      <xdr:colOff>177800</xdr:colOff>
      <xdr:row>97</xdr:row>
      <xdr:rowOff>162775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6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39602</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67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73845</xdr:rowOff>
    </xdr:from>
    <xdr:to>
      <xdr:col>81</xdr:col>
      <xdr:colOff>101600</xdr:colOff>
      <xdr:row>98</xdr:row>
      <xdr:rowOff>3995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7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166572</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7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111973</xdr:rowOff>
    </xdr:from>
    <xdr:to>
      <xdr:col>76</xdr:col>
      <xdr:colOff>165100</xdr:colOff>
      <xdr:row>98</xdr:row>
      <xdr:rowOff>42123</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74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33250</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83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131567</xdr:rowOff>
    </xdr:from>
    <xdr:to>
      <xdr:col>72</xdr:col>
      <xdr:colOff>38100</xdr:colOff>
      <xdr:row>98</xdr:row>
      <xdr:rowOff>61717</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7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52844</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83381</xdr:rowOff>
    </xdr:from>
    <xdr:to>
      <xdr:col>67</xdr:col>
      <xdr:colOff>101600</xdr:colOff>
      <xdr:row>98</xdr:row>
      <xdr:rowOff>13531</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7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4658</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8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総務費については、公共施設整備基金への積立金の減により、前年度から減額となった。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民生費は、子育て世帯等臨時特別給付金給付事業費の皆減により減額となった。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商工費は、商品券配布事業費の皆増により増額となった。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土木費は、下水道事業会計への繰出金の減、東郷中央土地区画整理事業助成金の減により、前年度から減額となった。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体的に類似団体よりも低い水準で推移しているが、今後は近年のセントラル開発関連事業や道路築造事業に関する借入の元利償還が発生していくことから、経常経費の見直しを積極的に行い、適正な歳出規模を意識した行政サービスの展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決算剰余金の積立、大型商業施設の固定資産税の評価額の増額による</a:t>
          </a:r>
          <a:r>
            <a:rPr kumimoji="1" lang="ja-JP" altLang="en-US" sz="1400">
              <a:solidFill>
                <a:sysClr val="windowText" lastClr="000000"/>
              </a:solidFill>
              <a:latin typeface="ＭＳ ゴシック" pitchFamily="49" charset="-128"/>
              <a:ea typeface="ＭＳ ゴシック" pitchFamily="49" charset="-128"/>
            </a:rPr>
            <a:t>積立の増により、財政調整基金残高については増額となった。　</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はセントラル開発による税収増が見込まれるものの、物価高騰の影響による諸々の事業費の増額への対応として、財政調整基金からの繰出が予想されるため、基金残高については逓減されることが予想され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accent6">
                  <a:lumMod val="75000"/>
                </a:schemeClr>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すべての会計で黒字となった。</a:t>
          </a:r>
        </a:p>
        <a:p>
          <a:r>
            <a:rPr kumimoji="1" lang="ja-JP" altLang="en-US" sz="1400">
              <a:solidFill>
                <a:schemeClr val="accent6">
                  <a:lumMod val="75000"/>
                </a:schemeClr>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一般会計では、</a:t>
          </a:r>
          <a:r>
            <a:rPr kumimoji="1" lang="ja-JP" altLang="en-US" sz="1400">
              <a:solidFill>
                <a:schemeClr val="tx1"/>
              </a:solidFill>
              <a:latin typeface="ＭＳ ゴシック" pitchFamily="49" charset="-128"/>
              <a:ea typeface="ＭＳ ゴシック" pitchFamily="49" charset="-128"/>
            </a:rPr>
            <a:t>臨時財政対策債の発行額の減額等により、標準財政規模は減となった。</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accent6">
                  <a:lumMod val="75000"/>
                </a:schemeClr>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今後は、大型商業施設の開業や、セントラル開発による人口増等により、税収の増加が見込まれる。</a:t>
          </a:r>
        </a:p>
        <a:p>
          <a:r>
            <a:rPr kumimoji="1" lang="ja-JP" altLang="en-US" sz="1400">
              <a:solidFill>
                <a:schemeClr val="accent6">
                  <a:lumMod val="75000"/>
                </a:schemeClr>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下水道事業会計については、将来的に下水道使用料の引上げを検討し、独立採算を基本とした運営を目指していく。</a:t>
          </a:r>
        </a:p>
        <a:p>
          <a:r>
            <a:rPr kumimoji="1" lang="ja-JP" altLang="en-US" sz="1400">
              <a:solidFill>
                <a:schemeClr val="tx1"/>
              </a:solidFill>
              <a:latin typeface="ＭＳ ゴシック" pitchFamily="49" charset="-128"/>
              <a:ea typeface="ＭＳ ゴシック" pitchFamily="49" charset="-128"/>
            </a:rPr>
            <a:t>　その他の特別会計に関しては、一般会計からの繰出金に過度な依存をすることがないよう、保険料等の収入を確保し、適切な運営を図っていく。　</a:t>
          </a:r>
          <a:endParaRPr kumimoji="1" lang="en-US" altLang="ja-JP" sz="1400">
            <a:solidFill>
              <a:schemeClr val="tx1"/>
            </a:solidFill>
            <a:latin typeface="ＭＳ ゴシック" pitchFamily="49" charset="-128"/>
            <a:ea typeface="ＭＳ ゴシック" pitchFamily="49" charset="-128"/>
          </a:endParaRPr>
        </a:p>
        <a:p>
          <a:endParaRPr kumimoji="1" lang="ja-JP" altLang="en-US" sz="1400">
            <a:solidFill>
              <a:schemeClr val="accent5">
                <a:lumMod val="75000"/>
              </a:schemeClr>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15136425</v>
      </c>
      <c r="BO4" s="436"/>
      <c r="BP4" s="436"/>
      <c r="BQ4" s="436"/>
      <c r="BR4" s="436"/>
      <c r="BS4" s="436"/>
      <c r="BT4" s="436"/>
      <c r="BU4" s="437"/>
      <c r="BV4" s="435">
        <v>16420873</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8.6</v>
      </c>
      <c r="CU4" s="576"/>
      <c r="CV4" s="576"/>
      <c r="CW4" s="576"/>
      <c r="CX4" s="576"/>
      <c r="CY4" s="576"/>
      <c r="CZ4" s="576"/>
      <c r="DA4" s="577"/>
      <c r="DB4" s="575">
        <v>10.4</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14302949</v>
      </c>
      <c r="BO5" s="407"/>
      <c r="BP5" s="407"/>
      <c r="BQ5" s="407"/>
      <c r="BR5" s="407"/>
      <c r="BS5" s="407"/>
      <c r="BT5" s="407"/>
      <c r="BU5" s="408"/>
      <c r="BV5" s="406">
        <v>15402619</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91.6</v>
      </c>
      <c r="CU5" s="404"/>
      <c r="CV5" s="404"/>
      <c r="CW5" s="404"/>
      <c r="CX5" s="404"/>
      <c r="CY5" s="404"/>
      <c r="CZ5" s="404"/>
      <c r="DA5" s="405"/>
      <c r="DB5" s="403">
        <v>86.7</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833476</v>
      </c>
      <c r="BO6" s="407"/>
      <c r="BP6" s="407"/>
      <c r="BQ6" s="407"/>
      <c r="BR6" s="407"/>
      <c r="BS6" s="407"/>
      <c r="BT6" s="407"/>
      <c r="BU6" s="408"/>
      <c r="BV6" s="406">
        <v>1018254</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93.4</v>
      </c>
      <c r="CU6" s="550"/>
      <c r="CV6" s="550"/>
      <c r="CW6" s="550"/>
      <c r="CX6" s="550"/>
      <c r="CY6" s="550"/>
      <c r="CZ6" s="550"/>
      <c r="DA6" s="551"/>
      <c r="DB6" s="549">
        <v>94.9</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96</v>
      </c>
      <c r="AV7" s="465"/>
      <c r="AW7" s="465"/>
      <c r="AX7" s="465"/>
      <c r="AY7" s="420" t="s">
        <v>107</v>
      </c>
      <c r="AZ7" s="421"/>
      <c r="BA7" s="421"/>
      <c r="BB7" s="421"/>
      <c r="BC7" s="421"/>
      <c r="BD7" s="421"/>
      <c r="BE7" s="421"/>
      <c r="BF7" s="421"/>
      <c r="BG7" s="421"/>
      <c r="BH7" s="421"/>
      <c r="BI7" s="421"/>
      <c r="BJ7" s="421"/>
      <c r="BK7" s="421"/>
      <c r="BL7" s="421"/>
      <c r="BM7" s="422"/>
      <c r="BN7" s="406">
        <v>46468</v>
      </c>
      <c r="BO7" s="407"/>
      <c r="BP7" s="407"/>
      <c r="BQ7" s="407"/>
      <c r="BR7" s="407"/>
      <c r="BS7" s="407"/>
      <c r="BT7" s="407"/>
      <c r="BU7" s="408"/>
      <c r="BV7" s="406">
        <v>52507</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9161519</v>
      </c>
      <c r="CU7" s="407"/>
      <c r="CV7" s="407"/>
      <c r="CW7" s="407"/>
      <c r="CX7" s="407"/>
      <c r="CY7" s="407"/>
      <c r="CZ7" s="407"/>
      <c r="DA7" s="408"/>
      <c r="DB7" s="406">
        <v>9327481</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110</v>
      </c>
      <c r="AV8" s="465"/>
      <c r="AW8" s="465"/>
      <c r="AX8" s="465"/>
      <c r="AY8" s="420" t="s">
        <v>111</v>
      </c>
      <c r="AZ8" s="421"/>
      <c r="BA8" s="421"/>
      <c r="BB8" s="421"/>
      <c r="BC8" s="421"/>
      <c r="BD8" s="421"/>
      <c r="BE8" s="421"/>
      <c r="BF8" s="421"/>
      <c r="BG8" s="421"/>
      <c r="BH8" s="421"/>
      <c r="BI8" s="421"/>
      <c r="BJ8" s="421"/>
      <c r="BK8" s="421"/>
      <c r="BL8" s="421"/>
      <c r="BM8" s="422"/>
      <c r="BN8" s="406">
        <v>787008</v>
      </c>
      <c r="BO8" s="407"/>
      <c r="BP8" s="407"/>
      <c r="BQ8" s="407"/>
      <c r="BR8" s="407"/>
      <c r="BS8" s="407"/>
      <c r="BT8" s="407"/>
      <c r="BU8" s="408"/>
      <c r="BV8" s="406">
        <v>965747</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0.87</v>
      </c>
      <c r="CU8" s="510"/>
      <c r="CV8" s="510"/>
      <c r="CW8" s="510"/>
      <c r="CX8" s="510"/>
      <c r="CY8" s="510"/>
      <c r="CZ8" s="510"/>
      <c r="DA8" s="511"/>
      <c r="DB8" s="509">
        <v>0.88</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7"/>
      <c r="L9" s="540" t="s">
        <v>114</v>
      </c>
      <c r="M9" s="541"/>
      <c r="N9" s="541"/>
      <c r="O9" s="541"/>
      <c r="P9" s="541"/>
      <c r="Q9" s="542"/>
      <c r="R9" s="543">
        <v>43903</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117</v>
      </c>
      <c r="AV9" s="465"/>
      <c r="AW9" s="465"/>
      <c r="AX9" s="465"/>
      <c r="AY9" s="420" t="s">
        <v>118</v>
      </c>
      <c r="AZ9" s="421"/>
      <c r="BA9" s="421"/>
      <c r="BB9" s="421"/>
      <c r="BC9" s="421"/>
      <c r="BD9" s="421"/>
      <c r="BE9" s="421"/>
      <c r="BF9" s="421"/>
      <c r="BG9" s="421"/>
      <c r="BH9" s="421"/>
      <c r="BI9" s="421"/>
      <c r="BJ9" s="421"/>
      <c r="BK9" s="421"/>
      <c r="BL9" s="421"/>
      <c r="BM9" s="422"/>
      <c r="BN9" s="406">
        <v>-178739</v>
      </c>
      <c r="BO9" s="407"/>
      <c r="BP9" s="407"/>
      <c r="BQ9" s="407"/>
      <c r="BR9" s="407"/>
      <c r="BS9" s="407"/>
      <c r="BT9" s="407"/>
      <c r="BU9" s="408"/>
      <c r="BV9" s="406">
        <v>93829</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8.4</v>
      </c>
      <c r="CU9" s="404"/>
      <c r="CV9" s="404"/>
      <c r="CW9" s="404"/>
      <c r="CX9" s="404"/>
      <c r="CY9" s="404"/>
      <c r="CZ9" s="404"/>
      <c r="DA9" s="405"/>
      <c r="DB9" s="403">
        <v>7.6</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120</v>
      </c>
      <c r="M10" s="363"/>
      <c r="N10" s="363"/>
      <c r="O10" s="363"/>
      <c r="P10" s="363"/>
      <c r="Q10" s="364"/>
      <c r="R10" s="359">
        <v>42858</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394</v>
      </c>
      <c r="BO10" s="407"/>
      <c r="BP10" s="407"/>
      <c r="BQ10" s="407"/>
      <c r="BR10" s="407"/>
      <c r="BS10" s="407"/>
      <c r="BT10" s="407"/>
      <c r="BU10" s="408"/>
      <c r="BV10" s="406">
        <v>380</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96</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43784</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96</v>
      </c>
      <c r="AV12" s="465"/>
      <c r="AW12" s="465"/>
      <c r="AX12" s="465"/>
      <c r="AY12" s="420" t="s">
        <v>136</v>
      </c>
      <c r="AZ12" s="421"/>
      <c r="BA12" s="421"/>
      <c r="BB12" s="421"/>
      <c r="BC12" s="421"/>
      <c r="BD12" s="421"/>
      <c r="BE12" s="421"/>
      <c r="BF12" s="421"/>
      <c r="BG12" s="421"/>
      <c r="BH12" s="421"/>
      <c r="BI12" s="421"/>
      <c r="BJ12" s="421"/>
      <c r="BK12" s="421"/>
      <c r="BL12" s="421"/>
      <c r="BM12" s="422"/>
      <c r="BN12" s="406">
        <v>106952</v>
      </c>
      <c r="BO12" s="407"/>
      <c r="BP12" s="407"/>
      <c r="BQ12" s="407"/>
      <c r="BR12" s="407"/>
      <c r="BS12" s="407"/>
      <c r="BT12" s="407"/>
      <c r="BU12" s="408"/>
      <c r="BV12" s="406">
        <v>563780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138</v>
      </c>
      <c r="CU12" s="510"/>
      <c r="CV12" s="510"/>
      <c r="CW12" s="510"/>
      <c r="CX12" s="510"/>
      <c r="CY12" s="510"/>
      <c r="CZ12" s="510"/>
      <c r="DA12" s="511"/>
      <c r="DB12" s="509" t="s">
        <v>139</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140</v>
      </c>
      <c r="N13" s="491"/>
      <c r="O13" s="491"/>
      <c r="P13" s="491"/>
      <c r="Q13" s="492"/>
      <c r="R13" s="493">
        <v>42484</v>
      </c>
      <c r="S13" s="494"/>
      <c r="T13" s="494"/>
      <c r="U13" s="494"/>
      <c r="V13" s="495"/>
      <c r="W13" s="496" t="s">
        <v>141</v>
      </c>
      <c r="X13" s="392"/>
      <c r="Y13" s="392"/>
      <c r="Z13" s="392"/>
      <c r="AA13" s="392"/>
      <c r="AB13" s="393"/>
      <c r="AC13" s="359">
        <v>249</v>
      </c>
      <c r="AD13" s="360"/>
      <c r="AE13" s="360"/>
      <c r="AF13" s="360"/>
      <c r="AG13" s="361"/>
      <c r="AH13" s="359">
        <v>239</v>
      </c>
      <c r="AI13" s="360"/>
      <c r="AJ13" s="360"/>
      <c r="AK13" s="360"/>
      <c r="AL13" s="419"/>
      <c r="AM13" s="463" t="s">
        <v>142</v>
      </c>
      <c r="AN13" s="363"/>
      <c r="AO13" s="363"/>
      <c r="AP13" s="363"/>
      <c r="AQ13" s="363"/>
      <c r="AR13" s="363"/>
      <c r="AS13" s="363"/>
      <c r="AT13" s="364"/>
      <c r="AU13" s="464" t="s">
        <v>143</v>
      </c>
      <c r="AV13" s="465"/>
      <c r="AW13" s="465"/>
      <c r="AX13" s="465"/>
      <c r="AY13" s="420" t="s">
        <v>144</v>
      </c>
      <c r="AZ13" s="421"/>
      <c r="BA13" s="421"/>
      <c r="BB13" s="421"/>
      <c r="BC13" s="421"/>
      <c r="BD13" s="421"/>
      <c r="BE13" s="421"/>
      <c r="BF13" s="421"/>
      <c r="BG13" s="421"/>
      <c r="BH13" s="421"/>
      <c r="BI13" s="421"/>
      <c r="BJ13" s="421"/>
      <c r="BK13" s="421"/>
      <c r="BL13" s="421"/>
      <c r="BM13" s="422"/>
      <c r="BN13" s="406">
        <v>-285297</v>
      </c>
      <c r="BO13" s="407"/>
      <c r="BP13" s="407"/>
      <c r="BQ13" s="407"/>
      <c r="BR13" s="407"/>
      <c r="BS13" s="407"/>
      <c r="BT13" s="407"/>
      <c r="BU13" s="408"/>
      <c r="BV13" s="406">
        <v>-469571</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1.3</v>
      </c>
      <c r="CU13" s="404"/>
      <c r="CV13" s="404"/>
      <c r="CW13" s="404"/>
      <c r="CX13" s="404"/>
      <c r="CY13" s="404"/>
      <c r="CZ13" s="404"/>
      <c r="DA13" s="405"/>
      <c r="DB13" s="403">
        <v>1.9</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146</v>
      </c>
      <c r="M14" s="533"/>
      <c r="N14" s="533"/>
      <c r="O14" s="533"/>
      <c r="P14" s="533"/>
      <c r="Q14" s="534"/>
      <c r="R14" s="493">
        <v>43757</v>
      </c>
      <c r="S14" s="494"/>
      <c r="T14" s="494"/>
      <c r="U14" s="494"/>
      <c r="V14" s="495"/>
      <c r="W14" s="497"/>
      <c r="X14" s="395"/>
      <c r="Y14" s="395"/>
      <c r="Z14" s="395"/>
      <c r="AA14" s="395"/>
      <c r="AB14" s="396"/>
      <c r="AC14" s="486">
        <v>1.2</v>
      </c>
      <c r="AD14" s="487"/>
      <c r="AE14" s="487"/>
      <c r="AF14" s="487"/>
      <c r="AG14" s="488"/>
      <c r="AH14" s="486">
        <v>1.2</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t="s">
        <v>130</v>
      </c>
      <c r="CU14" s="504"/>
      <c r="CV14" s="504"/>
      <c r="CW14" s="504"/>
      <c r="CX14" s="504"/>
      <c r="CY14" s="504"/>
      <c r="CZ14" s="504"/>
      <c r="DA14" s="505"/>
      <c r="DB14" s="503" t="s">
        <v>130</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148</v>
      </c>
      <c r="N15" s="491"/>
      <c r="O15" s="491"/>
      <c r="P15" s="491"/>
      <c r="Q15" s="492"/>
      <c r="R15" s="493">
        <v>42548</v>
      </c>
      <c r="S15" s="494"/>
      <c r="T15" s="494"/>
      <c r="U15" s="494"/>
      <c r="V15" s="495"/>
      <c r="W15" s="496" t="s">
        <v>149</v>
      </c>
      <c r="X15" s="392"/>
      <c r="Y15" s="392"/>
      <c r="Z15" s="392"/>
      <c r="AA15" s="392"/>
      <c r="AB15" s="393"/>
      <c r="AC15" s="359">
        <v>7510</v>
      </c>
      <c r="AD15" s="360"/>
      <c r="AE15" s="360"/>
      <c r="AF15" s="360"/>
      <c r="AG15" s="361"/>
      <c r="AH15" s="359">
        <v>7619</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6255702</v>
      </c>
      <c r="BO15" s="436"/>
      <c r="BP15" s="436"/>
      <c r="BQ15" s="436"/>
      <c r="BR15" s="436"/>
      <c r="BS15" s="436"/>
      <c r="BT15" s="436"/>
      <c r="BU15" s="437"/>
      <c r="BV15" s="435">
        <v>5827047</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36.299999999999997</v>
      </c>
      <c r="AD16" s="487"/>
      <c r="AE16" s="487"/>
      <c r="AF16" s="487"/>
      <c r="AG16" s="488"/>
      <c r="AH16" s="486">
        <v>37.4</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7250337</v>
      </c>
      <c r="BO16" s="407"/>
      <c r="BP16" s="407"/>
      <c r="BQ16" s="407"/>
      <c r="BR16" s="407"/>
      <c r="BS16" s="407"/>
      <c r="BT16" s="407"/>
      <c r="BU16" s="408"/>
      <c r="BV16" s="406">
        <v>6899982</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155</v>
      </c>
      <c r="N17" s="500"/>
      <c r="O17" s="500"/>
      <c r="P17" s="500"/>
      <c r="Q17" s="501"/>
      <c r="R17" s="483" t="s">
        <v>156</v>
      </c>
      <c r="S17" s="484"/>
      <c r="T17" s="484"/>
      <c r="U17" s="484"/>
      <c r="V17" s="485"/>
      <c r="W17" s="496" t="s">
        <v>157</v>
      </c>
      <c r="X17" s="392"/>
      <c r="Y17" s="392"/>
      <c r="Z17" s="392"/>
      <c r="AA17" s="392"/>
      <c r="AB17" s="393"/>
      <c r="AC17" s="359">
        <v>12903</v>
      </c>
      <c r="AD17" s="360"/>
      <c r="AE17" s="360"/>
      <c r="AF17" s="360"/>
      <c r="AG17" s="361"/>
      <c r="AH17" s="359">
        <v>12538</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7982974</v>
      </c>
      <c r="BO17" s="407"/>
      <c r="BP17" s="407"/>
      <c r="BQ17" s="407"/>
      <c r="BR17" s="407"/>
      <c r="BS17" s="407"/>
      <c r="BT17" s="407"/>
      <c r="BU17" s="408"/>
      <c r="BV17" s="406">
        <v>7426770</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159</v>
      </c>
      <c r="C18" s="457"/>
      <c r="D18" s="457"/>
      <c r="E18" s="458"/>
      <c r="F18" s="458"/>
      <c r="G18" s="458"/>
      <c r="H18" s="458"/>
      <c r="I18" s="458"/>
      <c r="J18" s="458"/>
      <c r="K18" s="458"/>
      <c r="L18" s="459">
        <v>18.03</v>
      </c>
      <c r="M18" s="459"/>
      <c r="N18" s="459"/>
      <c r="O18" s="459"/>
      <c r="P18" s="459"/>
      <c r="Q18" s="459"/>
      <c r="R18" s="460"/>
      <c r="S18" s="460"/>
      <c r="T18" s="460"/>
      <c r="U18" s="460"/>
      <c r="V18" s="461"/>
      <c r="W18" s="477"/>
      <c r="X18" s="478"/>
      <c r="Y18" s="478"/>
      <c r="Z18" s="478"/>
      <c r="AA18" s="478"/>
      <c r="AB18" s="502"/>
      <c r="AC18" s="376">
        <v>62.4</v>
      </c>
      <c r="AD18" s="377"/>
      <c r="AE18" s="377"/>
      <c r="AF18" s="377"/>
      <c r="AG18" s="462"/>
      <c r="AH18" s="376">
        <v>61.5</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8625756</v>
      </c>
      <c r="BO18" s="407"/>
      <c r="BP18" s="407"/>
      <c r="BQ18" s="407"/>
      <c r="BR18" s="407"/>
      <c r="BS18" s="407"/>
      <c r="BT18" s="407"/>
      <c r="BU18" s="408"/>
      <c r="BV18" s="406">
        <v>8347816</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161</v>
      </c>
      <c r="C19" s="457"/>
      <c r="D19" s="457"/>
      <c r="E19" s="458"/>
      <c r="F19" s="458"/>
      <c r="G19" s="458"/>
      <c r="H19" s="458"/>
      <c r="I19" s="458"/>
      <c r="J19" s="458"/>
      <c r="K19" s="458"/>
      <c r="L19" s="466">
        <v>2435</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10509069</v>
      </c>
      <c r="BO19" s="407"/>
      <c r="BP19" s="407"/>
      <c r="BQ19" s="407"/>
      <c r="BR19" s="407"/>
      <c r="BS19" s="407"/>
      <c r="BT19" s="407"/>
      <c r="BU19" s="408"/>
      <c r="BV19" s="406">
        <v>11154795</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163</v>
      </c>
      <c r="C20" s="457"/>
      <c r="D20" s="457"/>
      <c r="E20" s="458"/>
      <c r="F20" s="458"/>
      <c r="G20" s="458"/>
      <c r="H20" s="458"/>
      <c r="I20" s="458"/>
      <c r="J20" s="458"/>
      <c r="K20" s="458"/>
      <c r="L20" s="466">
        <v>16823</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10204240</v>
      </c>
      <c r="BO22" s="436"/>
      <c r="BP22" s="436"/>
      <c r="BQ22" s="436"/>
      <c r="BR22" s="436"/>
      <c r="BS22" s="436"/>
      <c r="BT22" s="436"/>
      <c r="BU22" s="437"/>
      <c r="BV22" s="435">
        <v>10479184</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8058933</v>
      </c>
      <c r="BO23" s="407"/>
      <c r="BP23" s="407"/>
      <c r="BQ23" s="407"/>
      <c r="BR23" s="407"/>
      <c r="BS23" s="407"/>
      <c r="BT23" s="407"/>
      <c r="BU23" s="408"/>
      <c r="BV23" s="406">
        <v>8320791</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173</v>
      </c>
      <c r="F24" s="363"/>
      <c r="G24" s="363"/>
      <c r="H24" s="363"/>
      <c r="I24" s="363"/>
      <c r="J24" s="363"/>
      <c r="K24" s="364"/>
      <c r="L24" s="359">
        <v>1</v>
      </c>
      <c r="M24" s="360"/>
      <c r="N24" s="360"/>
      <c r="O24" s="360"/>
      <c r="P24" s="361"/>
      <c r="Q24" s="359">
        <v>8810</v>
      </c>
      <c r="R24" s="360"/>
      <c r="S24" s="360"/>
      <c r="T24" s="360"/>
      <c r="U24" s="360"/>
      <c r="V24" s="361"/>
      <c r="W24" s="449"/>
      <c r="X24" s="386"/>
      <c r="Y24" s="387"/>
      <c r="Z24" s="362" t="s">
        <v>174</v>
      </c>
      <c r="AA24" s="363"/>
      <c r="AB24" s="363"/>
      <c r="AC24" s="363"/>
      <c r="AD24" s="363"/>
      <c r="AE24" s="363"/>
      <c r="AF24" s="363"/>
      <c r="AG24" s="364"/>
      <c r="AH24" s="359">
        <v>247</v>
      </c>
      <c r="AI24" s="360"/>
      <c r="AJ24" s="360"/>
      <c r="AK24" s="360"/>
      <c r="AL24" s="361"/>
      <c r="AM24" s="359">
        <v>727168</v>
      </c>
      <c r="AN24" s="360"/>
      <c r="AO24" s="360"/>
      <c r="AP24" s="360"/>
      <c r="AQ24" s="360"/>
      <c r="AR24" s="361"/>
      <c r="AS24" s="359">
        <v>2944</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4212984</v>
      </c>
      <c r="BO24" s="407"/>
      <c r="BP24" s="407"/>
      <c r="BQ24" s="407"/>
      <c r="BR24" s="407"/>
      <c r="BS24" s="407"/>
      <c r="BT24" s="407"/>
      <c r="BU24" s="408"/>
      <c r="BV24" s="406">
        <v>4133924</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176</v>
      </c>
      <c r="F25" s="363"/>
      <c r="G25" s="363"/>
      <c r="H25" s="363"/>
      <c r="I25" s="363"/>
      <c r="J25" s="363"/>
      <c r="K25" s="364"/>
      <c r="L25" s="359">
        <v>1</v>
      </c>
      <c r="M25" s="360"/>
      <c r="N25" s="360"/>
      <c r="O25" s="360"/>
      <c r="P25" s="361"/>
      <c r="Q25" s="359">
        <v>7190</v>
      </c>
      <c r="R25" s="360"/>
      <c r="S25" s="360"/>
      <c r="T25" s="360"/>
      <c r="U25" s="360"/>
      <c r="V25" s="361"/>
      <c r="W25" s="449"/>
      <c r="X25" s="386"/>
      <c r="Y25" s="387"/>
      <c r="Z25" s="362" t="s">
        <v>177</v>
      </c>
      <c r="AA25" s="363"/>
      <c r="AB25" s="363"/>
      <c r="AC25" s="363"/>
      <c r="AD25" s="363"/>
      <c r="AE25" s="363"/>
      <c r="AF25" s="363"/>
      <c r="AG25" s="364"/>
      <c r="AH25" s="359" t="s">
        <v>178</v>
      </c>
      <c r="AI25" s="360"/>
      <c r="AJ25" s="360"/>
      <c r="AK25" s="360"/>
      <c r="AL25" s="361"/>
      <c r="AM25" s="359" t="s">
        <v>178</v>
      </c>
      <c r="AN25" s="360"/>
      <c r="AO25" s="360"/>
      <c r="AP25" s="360"/>
      <c r="AQ25" s="360"/>
      <c r="AR25" s="361"/>
      <c r="AS25" s="359" t="s">
        <v>178</v>
      </c>
      <c r="AT25" s="360"/>
      <c r="AU25" s="360"/>
      <c r="AV25" s="360"/>
      <c r="AW25" s="360"/>
      <c r="AX25" s="419"/>
      <c r="AY25" s="432" t="s">
        <v>179</v>
      </c>
      <c r="AZ25" s="433"/>
      <c r="BA25" s="433"/>
      <c r="BB25" s="433"/>
      <c r="BC25" s="433"/>
      <c r="BD25" s="433"/>
      <c r="BE25" s="433"/>
      <c r="BF25" s="433"/>
      <c r="BG25" s="433"/>
      <c r="BH25" s="433"/>
      <c r="BI25" s="433"/>
      <c r="BJ25" s="433"/>
      <c r="BK25" s="433"/>
      <c r="BL25" s="433"/>
      <c r="BM25" s="434"/>
      <c r="BN25" s="435">
        <v>1707292</v>
      </c>
      <c r="BO25" s="436"/>
      <c r="BP25" s="436"/>
      <c r="BQ25" s="436"/>
      <c r="BR25" s="436"/>
      <c r="BS25" s="436"/>
      <c r="BT25" s="436"/>
      <c r="BU25" s="437"/>
      <c r="BV25" s="435">
        <v>766750</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180</v>
      </c>
      <c r="F26" s="363"/>
      <c r="G26" s="363"/>
      <c r="H26" s="363"/>
      <c r="I26" s="363"/>
      <c r="J26" s="363"/>
      <c r="K26" s="364"/>
      <c r="L26" s="359">
        <v>1</v>
      </c>
      <c r="M26" s="360"/>
      <c r="N26" s="360"/>
      <c r="O26" s="360"/>
      <c r="P26" s="361"/>
      <c r="Q26" s="359">
        <v>6640</v>
      </c>
      <c r="R26" s="360"/>
      <c r="S26" s="360"/>
      <c r="T26" s="360"/>
      <c r="U26" s="360"/>
      <c r="V26" s="361"/>
      <c r="W26" s="449"/>
      <c r="X26" s="386"/>
      <c r="Y26" s="387"/>
      <c r="Z26" s="362" t="s">
        <v>181</v>
      </c>
      <c r="AA26" s="417"/>
      <c r="AB26" s="417"/>
      <c r="AC26" s="417"/>
      <c r="AD26" s="417"/>
      <c r="AE26" s="417"/>
      <c r="AF26" s="417"/>
      <c r="AG26" s="418"/>
      <c r="AH26" s="359" t="s">
        <v>178</v>
      </c>
      <c r="AI26" s="360"/>
      <c r="AJ26" s="360"/>
      <c r="AK26" s="360"/>
      <c r="AL26" s="361"/>
      <c r="AM26" s="359" t="s">
        <v>182</v>
      </c>
      <c r="AN26" s="360"/>
      <c r="AO26" s="360"/>
      <c r="AP26" s="360"/>
      <c r="AQ26" s="360"/>
      <c r="AR26" s="361"/>
      <c r="AS26" s="359" t="s">
        <v>178</v>
      </c>
      <c r="AT26" s="360"/>
      <c r="AU26" s="360"/>
      <c r="AV26" s="360"/>
      <c r="AW26" s="360"/>
      <c r="AX26" s="419"/>
      <c r="AY26" s="446" t="s">
        <v>183</v>
      </c>
      <c r="AZ26" s="366"/>
      <c r="BA26" s="366"/>
      <c r="BB26" s="366"/>
      <c r="BC26" s="366"/>
      <c r="BD26" s="366"/>
      <c r="BE26" s="366"/>
      <c r="BF26" s="366"/>
      <c r="BG26" s="366"/>
      <c r="BH26" s="366"/>
      <c r="BI26" s="366"/>
      <c r="BJ26" s="366"/>
      <c r="BK26" s="366"/>
      <c r="BL26" s="366"/>
      <c r="BM26" s="447"/>
      <c r="BN26" s="406" t="s">
        <v>178</v>
      </c>
      <c r="BO26" s="407"/>
      <c r="BP26" s="407"/>
      <c r="BQ26" s="407"/>
      <c r="BR26" s="407"/>
      <c r="BS26" s="407"/>
      <c r="BT26" s="407"/>
      <c r="BU26" s="408"/>
      <c r="BV26" s="406" t="s">
        <v>178</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184</v>
      </c>
      <c r="F27" s="363"/>
      <c r="G27" s="363"/>
      <c r="H27" s="363"/>
      <c r="I27" s="363"/>
      <c r="J27" s="363"/>
      <c r="K27" s="364"/>
      <c r="L27" s="359">
        <v>1</v>
      </c>
      <c r="M27" s="360"/>
      <c r="N27" s="360"/>
      <c r="O27" s="360"/>
      <c r="P27" s="361"/>
      <c r="Q27" s="359">
        <v>3920</v>
      </c>
      <c r="R27" s="360"/>
      <c r="S27" s="360"/>
      <c r="T27" s="360"/>
      <c r="U27" s="360"/>
      <c r="V27" s="361"/>
      <c r="W27" s="449"/>
      <c r="X27" s="386"/>
      <c r="Y27" s="387"/>
      <c r="Z27" s="362" t="s">
        <v>185</v>
      </c>
      <c r="AA27" s="363"/>
      <c r="AB27" s="363"/>
      <c r="AC27" s="363"/>
      <c r="AD27" s="363"/>
      <c r="AE27" s="363"/>
      <c r="AF27" s="363"/>
      <c r="AG27" s="364"/>
      <c r="AH27" s="359" t="s">
        <v>178</v>
      </c>
      <c r="AI27" s="360"/>
      <c r="AJ27" s="360"/>
      <c r="AK27" s="360"/>
      <c r="AL27" s="361"/>
      <c r="AM27" s="359" t="s">
        <v>130</v>
      </c>
      <c r="AN27" s="360"/>
      <c r="AO27" s="360"/>
      <c r="AP27" s="360"/>
      <c r="AQ27" s="360"/>
      <c r="AR27" s="361"/>
      <c r="AS27" s="359" t="s">
        <v>182</v>
      </c>
      <c r="AT27" s="360"/>
      <c r="AU27" s="360"/>
      <c r="AV27" s="360"/>
      <c r="AW27" s="360"/>
      <c r="AX27" s="419"/>
      <c r="AY27" s="443" t="s">
        <v>186</v>
      </c>
      <c r="AZ27" s="444"/>
      <c r="BA27" s="444"/>
      <c r="BB27" s="444"/>
      <c r="BC27" s="444"/>
      <c r="BD27" s="444"/>
      <c r="BE27" s="444"/>
      <c r="BF27" s="444"/>
      <c r="BG27" s="444"/>
      <c r="BH27" s="444"/>
      <c r="BI27" s="444"/>
      <c r="BJ27" s="444"/>
      <c r="BK27" s="444"/>
      <c r="BL27" s="444"/>
      <c r="BM27" s="445"/>
      <c r="BN27" s="440">
        <v>275078</v>
      </c>
      <c r="BO27" s="441"/>
      <c r="BP27" s="441"/>
      <c r="BQ27" s="441"/>
      <c r="BR27" s="441"/>
      <c r="BS27" s="441"/>
      <c r="BT27" s="441"/>
      <c r="BU27" s="442"/>
      <c r="BV27" s="440">
        <v>275017</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187</v>
      </c>
      <c r="F28" s="363"/>
      <c r="G28" s="363"/>
      <c r="H28" s="363"/>
      <c r="I28" s="363"/>
      <c r="J28" s="363"/>
      <c r="K28" s="364"/>
      <c r="L28" s="359">
        <v>1</v>
      </c>
      <c r="M28" s="360"/>
      <c r="N28" s="360"/>
      <c r="O28" s="360"/>
      <c r="P28" s="361"/>
      <c r="Q28" s="359">
        <v>3150</v>
      </c>
      <c r="R28" s="360"/>
      <c r="S28" s="360"/>
      <c r="T28" s="360"/>
      <c r="U28" s="360"/>
      <c r="V28" s="361"/>
      <c r="W28" s="449"/>
      <c r="X28" s="386"/>
      <c r="Y28" s="387"/>
      <c r="Z28" s="362" t="s">
        <v>188</v>
      </c>
      <c r="AA28" s="363"/>
      <c r="AB28" s="363"/>
      <c r="AC28" s="363"/>
      <c r="AD28" s="363"/>
      <c r="AE28" s="363"/>
      <c r="AF28" s="363"/>
      <c r="AG28" s="364"/>
      <c r="AH28" s="359" t="s">
        <v>130</v>
      </c>
      <c r="AI28" s="360"/>
      <c r="AJ28" s="360"/>
      <c r="AK28" s="360"/>
      <c r="AL28" s="361"/>
      <c r="AM28" s="359" t="s">
        <v>178</v>
      </c>
      <c r="AN28" s="360"/>
      <c r="AO28" s="360"/>
      <c r="AP28" s="360"/>
      <c r="AQ28" s="360"/>
      <c r="AR28" s="361"/>
      <c r="AS28" s="359" t="s">
        <v>178</v>
      </c>
      <c r="AT28" s="360"/>
      <c r="AU28" s="360"/>
      <c r="AV28" s="360"/>
      <c r="AW28" s="360"/>
      <c r="AX28" s="419"/>
      <c r="AY28" s="423" t="s">
        <v>189</v>
      </c>
      <c r="AZ28" s="424"/>
      <c r="BA28" s="424"/>
      <c r="BB28" s="425"/>
      <c r="BC28" s="432" t="s">
        <v>50</v>
      </c>
      <c r="BD28" s="433"/>
      <c r="BE28" s="433"/>
      <c r="BF28" s="433"/>
      <c r="BG28" s="433"/>
      <c r="BH28" s="433"/>
      <c r="BI28" s="433"/>
      <c r="BJ28" s="433"/>
      <c r="BK28" s="433"/>
      <c r="BL28" s="433"/>
      <c r="BM28" s="434"/>
      <c r="BN28" s="435">
        <v>2162980</v>
      </c>
      <c r="BO28" s="436"/>
      <c r="BP28" s="436"/>
      <c r="BQ28" s="436"/>
      <c r="BR28" s="436"/>
      <c r="BS28" s="436"/>
      <c r="BT28" s="436"/>
      <c r="BU28" s="437"/>
      <c r="BV28" s="435">
        <v>1333845</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190</v>
      </c>
      <c r="F29" s="363"/>
      <c r="G29" s="363"/>
      <c r="H29" s="363"/>
      <c r="I29" s="363"/>
      <c r="J29" s="363"/>
      <c r="K29" s="364"/>
      <c r="L29" s="359">
        <v>14</v>
      </c>
      <c r="M29" s="360"/>
      <c r="N29" s="360"/>
      <c r="O29" s="360"/>
      <c r="P29" s="361"/>
      <c r="Q29" s="359">
        <v>2860</v>
      </c>
      <c r="R29" s="360"/>
      <c r="S29" s="360"/>
      <c r="T29" s="360"/>
      <c r="U29" s="360"/>
      <c r="V29" s="361"/>
      <c r="W29" s="450"/>
      <c r="X29" s="451"/>
      <c r="Y29" s="452"/>
      <c r="Z29" s="362" t="s">
        <v>191</v>
      </c>
      <c r="AA29" s="363"/>
      <c r="AB29" s="363"/>
      <c r="AC29" s="363"/>
      <c r="AD29" s="363"/>
      <c r="AE29" s="363"/>
      <c r="AF29" s="363"/>
      <c r="AG29" s="364"/>
      <c r="AH29" s="359">
        <v>247</v>
      </c>
      <c r="AI29" s="360"/>
      <c r="AJ29" s="360"/>
      <c r="AK29" s="360"/>
      <c r="AL29" s="361"/>
      <c r="AM29" s="359">
        <v>727168</v>
      </c>
      <c r="AN29" s="360"/>
      <c r="AO29" s="360"/>
      <c r="AP29" s="360"/>
      <c r="AQ29" s="360"/>
      <c r="AR29" s="361"/>
      <c r="AS29" s="359">
        <v>2944</v>
      </c>
      <c r="AT29" s="360"/>
      <c r="AU29" s="360"/>
      <c r="AV29" s="360"/>
      <c r="AW29" s="360"/>
      <c r="AX29" s="419"/>
      <c r="AY29" s="426"/>
      <c r="AZ29" s="427"/>
      <c r="BA29" s="427"/>
      <c r="BB29" s="428"/>
      <c r="BC29" s="420" t="s">
        <v>192</v>
      </c>
      <c r="BD29" s="421"/>
      <c r="BE29" s="421"/>
      <c r="BF29" s="421"/>
      <c r="BG29" s="421"/>
      <c r="BH29" s="421"/>
      <c r="BI29" s="421"/>
      <c r="BJ29" s="421"/>
      <c r="BK29" s="421"/>
      <c r="BL29" s="421"/>
      <c r="BM29" s="422"/>
      <c r="BN29" s="406">
        <v>727413</v>
      </c>
      <c r="BO29" s="407"/>
      <c r="BP29" s="407"/>
      <c r="BQ29" s="407"/>
      <c r="BR29" s="407"/>
      <c r="BS29" s="407"/>
      <c r="BT29" s="407"/>
      <c r="BU29" s="408"/>
      <c r="BV29" s="406">
        <v>727154</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193</v>
      </c>
      <c r="X30" s="374"/>
      <c r="Y30" s="374"/>
      <c r="Z30" s="374"/>
      <c r="AA30" s="374"/>
      <c r="AB30" s="374"/>
      <c r="AC30" s="374"/>
      <c r="AD30" s="374"/>
      <c r="AE30" s="374"/>
      <c r="AF30" s="374"/>
      <c r="AG30" s="375"/>
      <c r="AH30" s="376">
        <v>98.2</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1112054</v>
      </c>
      <c r="BO30" s="441"/>
      <c r="BP30" s="441"/>
      <c r="BQ30" s="441"/>
      <c r="BR30" s="441"/>
      <c r="BS30" s="441"/>
      <c r="BT30" s="441"/>
      <c r="BU30" s="442"/>
      <c r="BV30" s="440">
        <v>1107056</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194</v>
      </c>
      <c r="D32" s="365"/>
      <c r="E32" s="365"/>
      <c r="F32" s="365"/>
      <c r="G32" s="365"/>
      <c r="H32" s="365"/>
      <c r="I32" s="365"/>
      <c r="J32" s="365"/>
      <c r="K32" s="365"/>
      <c r="L32" s="365"/>
      <c r="M32" s="365"/>
      <c r="N32" s="365"/>
      <c r="O32" s="365"/>
      <c r="P32" s="365"/>
      <c r="Q32" s="365"/>
      <c r="R32" s="365"/>
      <c r="S32" s="365"/>
      <c r="U32" s="366" t="s">
        <v>195</v>
      </c>
      <c r="V32" s="366"/>
      <c r="W32" s="366"/>
      <c r="X32" s="366"/>
      <c r="Y32" s="366"/>
      <c r="Z32" s="366"/>
      <c r="AA32" s="366"/>
      <c r="AB32" s="366"/>
      <c r="AC32" s="366"/>
      <c r="AD32" s="366"/>
      <c r="AE32" s="366"/>
      <c r="AF32" s="366"/>
      <c r="AG32" s="366"/>
      <c r="AH32" s="366"/>
      <c r="AI32" s="366"/>
      <c r="AJ32" s="366"/>
      <c r="AK32" s="366"/>
      <c r="AM32" s="366" t="s">
        <v>196</v>
      </c>
      <c r="AN32" s="366"/>
      <c r="AO32" s="366"/>
      <c r="AP32" s="366"/>
      <c r="AQ32" s="366"/>
      <c r="AR32" s="366"/>
      <c r="AS32" s="366"/>
      <c r="AT32" s="366"/>
      <c r="AU32" s="366"/>
      <c r="AV32" s="366"/>
      <c r="AW32" s="366"/>
      <c r="AX32" s="366"/>
      <c r="AY32" s="366"/>
      <c r="AZ32" s="366"/>
      <c r="BA32" s="366"/>
      <c r="BB32" s="366"/>
      <c r="BC32" s="366"/>
      <c r="BE32" s="366" t="s">
        <v>197</v>
      </c>
      <c r="BF32" s="366"/>
      <c r="BG32" s="366"/>
      <c r="BH32" s="366"/>
      <c r="BI32" s="366"/>
      <c r="BJ32" s="366"/>
      <c r="BK32" s="366"/>
      <c r="BL32" s="366"/>
      <c r="BM32" s="366"/>
      <c r="BN32" s="366"/>
      <c r="BO32" s="366"/>
      <c r="BP32" s="366"/>
      <c r="BQ32" s="366"/>
      <c r="BR32" s="366"/>
      <c r="BS32" s="366"/>
      <c r="BT32" s="366"/>
      <c r="BU32" s="366"/>
      <c r="BW32" s="366" t="s">
        <v>198</v>
      </c>
      <c r="BX32" s="366"/>
      <c r="BY32" s="366"/>
      <c r="BZ32" s="366"/>
      <c r="CA32" s="366"/>
      <c r="CB32" s="366"/>
      <c r="CC32" s="366"/>
      <c r="CD32" s="366"/>
      <c r="CE32" s="366"/>
      <c r="CF32" s="366"/>
      <c r="CG32" s="366"/>
      <c r="CH32" s="366"/>
      <c r="CI32" s="366"/>
      <c r="CJ32" s="366"/>
      <c r="CK32" s="366"/>
      <c r="CL32" s="366"/>
      <c r="CM32" s="366"/>
      <c r="CO32" s="366" t="s">
        <v>199</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200</v>
      </c>
      <c r="D33" s="358"/>
      <c r="E33" s="357" t="s">
        <v>201</v>
      </c>
      <c r="F33" s="357"/>
      <c r="G33" s="357"/>
      <c r="H33" s="357"/>
      <c r="I33" s="357"/>
      <c r="J33" s="357"/>
      <c r="K33" s="357"/>
      <c r="L33" s="357"/>
      <c r="M33" s="357"/>
      <c r="N33" s="357"/>
      <c r="O33" s="357"/>
      <c r="P33" s="357"/>
      <c r="Q33" s="357"/>
      <c r="R33" s="357"/>
      <c r="S33" s="357"/>
      <c r="T33" s="179"/>
      <c r="U33" s="358" t="s">
        <v>202</v>
      </c>
      <c r="V33" s="358"/>
      <c r="W33" s="357" t="s">
        <v>201</v>
      </c>
      <c r="X33" s="357"/>
      <c r="Y33" s="357"/>
      <c r="Z33" s="357"/>
      <c r="AA33" s="357"/>
      <c r="AB33" s="357"/>
      <c r="AC33" s="357"/>
      <c r="AD33" s="357"/>
      <c r="AE33" s="357"/>
      <c r="AF33" s="357"/>
      <c r="AG33" s="357"/>
      <c r="AH33" s="357"/>
      <c r="AI33" s="357"/>
      <c r="AJ33" s="357"/>
      <c r="AK33" s="357"/>
      <c r="AL33" s="179"/>
      <c r="AM33" s="358" t="s">
        <v>200</v>
      </c>
      <c r="AN33" s="358"/>
      <c r="AO33" s="357" t="s">
        <v>201</v>
      </c>
      <c r="AP33" s="357"/>
      <c r="AQ33" s="357"/>
      <c r="AR33" s="357"/>
      <c r="AS33" s="357"/>
      <c r="AT33" s="357"/>
      <c r="AU33" s="357"/>
      <c r="AV33" s="357"/>
      <c r="AW33" s="357"/>
      <c r="AX33" s="357"/>
      <c r="AY33" s="357"/>
      <c r="AZ33" s="357"/>
      <c r="BA33" s="357"/>
      <c r="BB33" s="357"/>
      <c r="BC33" s="357"/>
      <c r="BD33" s="185"/>
      <c r="BE33" s="357" t="s">
        <v>203</v>
      </c>
      <c r="BF33" s="357"/>
      <c r="BG33" s="357" t="s">
        <v>204</v>
      </c>
      <c r="BH33" s="357"/>
      <c r="BI33" s="357"/>
      <c r="BJ33" s="357"/>
      <c r="BK33" s="357"/>
      <c r="BL33" s="357"/>
      <c r="BM33" s="357"/>
      <c r="BN33" s="357"/>
      <c r="BO33" s="357"/>
      <c r="BP33" s="357"/>
      <c r="BQ33" s="357"/>
      <c r="BR33" s="357"/>
      <c r="BS33" s="357"/>
      <c r="BT33" s="357"/>
      <c r="BU33" s="357"/>
      <c r="BV33" s="185"/>
      <c r="BW33" s="358" t="s">
        <v>203</v>
      </c>
      <c r="BX33" s="358"/>
      <c r="BY33" s="357" t="s">
        <v>205</v>
      </c>
      <c r="BZ33" s="357"/>
      <c r="CA33" s="357"/>
      <c r="CB33" s="357"/>
      <c r="CC33" s="357"/>
      <c r="CD33" s="357"/>
      <c r="CE33" s="357"/>
      <c r="CF33" s="357"/>
      <c r="CG33" s="357"/>
      <c r="CH33" s="357"/>
      <c r="CI33" s="357"/>
      <c r="CJ33" s="357"/>
      <c r="CK33" s="357"/>
      <c r="CL33" s="357"/>
      <c r="CM33" s="357"/>
      <c r="CN33" s="179"/>
      <c r="CO33" s="358" t="s">
        <v>200</v>
      </c>
      <c r="CP33" s="358"/>
      <c r="CQ33" s="357" t="s">
        <v>206</v>
      </c>
      <c r="CR33" s="357"/>
      <c r="CS33" s="357"/>
      <c r="CT33" s="357"/>
      <c r="CU33" s="357"/>
      <c r="CV33" s="357"/>
      <c r="CW33" s="357"/>
      <c r="CX33" s="357"/>
      <c r="CY33" s="357"/>
      <c r="CZ33" s="357"/>
      <c r="DA33" s="357"/>
      <c r="DB33" s="357"/>
      <c r="DC33" s="357"/>
      <c r="DD33" s="357"/>
      <c r="DE33" s="357"/>
      <c r="DF33" s="179"/>
      <c r="DG33" s="356" t="s">
        <v>207</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6</v>
      </c>
      <c r="AN34" s="354"/>
      <c r="AO34" s="355" t="str">
        <f>IF('各会計、関係団体の財政状況及び健全化判断比率'!B32="","",'各会計、関係団体の財政状況及び健全化判断比率'!B32)</f>
        <v>下水道事業会計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尾三衛生組合</v>
      </c>
      <c r="BZ34" s="355"/>
      <c r="CA34" s="355"/>
      <c r="CB34" s="355"/>
      <c r="CC34" s="355"/>
      <c r="CD34" s="355"/>
      <c r="CE34" s="355"/>
      <c r="CF34" s="355"/>
      <c r="CG34" s="355"/>
      <c r="CH34" s="355"/>
      <c r="CI34" s="355"/>
      <c r="CJ34" s="355"/>
      <c r="CK34" s="355"/>
      <c r="CL34" s="355"/>
      <c r="CM34" s="355"/>
      <c r="CN34" s="175"/>
      <c r="CO34" s="354">
        <f>IF(CQ34="","",MAX(C34:D43,U34:V43,AM34:AN43,BE34:BF43,BW34:BX43)+1)</f>
        <v>13</v>
      </c>
      <c r="CP34" s="354"/>
      <c r="CQ34" s="355" t="str">
        <f>IF('各会計、関係団体の財政状況及び健全化判断比率'!BS7="","",'各会計、関係団体の財政状況及び健全化判断比率'!BS7)</f>
        <v>尾張土地開発公社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国民健康保険東郷診療所特別会計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尾三消防組合</v>
      </c>
      <c r="BZ35" s="355"/>
      <c r="CA35" s="355"/>
      <c r="CB35" s="355"/>
      <c r="CC35" s="355"/>
      <c r="CD35" s="355"/>
      <c r="CE35" s="355"/>
      <c r="CF35" s="355"/>
      <c r="CG35" s="355"/>
      <c r="CH35" s="355"/>
      <c r="CI35" s="355"/>
      <c r="CJ35" s="355"/>
      <c r="CK35" s="355"/>
      <c r="CL35" s="355"/>
      <c r="CM35" s="355"/>
      <c r="CN35" s="175"/>
      <c r="CO35" s="354">
        <f t="shared" ref="CO35:CO43" si="3">IF(CQ35="","",CO34+1)</f>
        <v>14</v>
      </c>
      <c r="CP35" s="354"/>
      <c r="CQ35" s="355" t="str">
        <f>IF('各会計、関係団体の財政状況及び健全化判断比率'!BS8="","",'各会計、関係団体の財政状況及び健全化判断比率'!BS8)</f>
        <v>東郷町施設サービス株式会社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介護保険特別会計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愛知中部水道企業団</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後期高齢者医療特別会計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愛知県市町村職員退職手当組合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愛知県後期高齢者医療広域連合組合（一般会計）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12</v>
      </c>
      <c r="BX39" s="354"/>
      <c r="BY39" s="355" t="str">
        <f>IF('各会計、関係団体の財政状況及び健全化判断比率'!B73="","",'各会計、関係団体の財政状況及び健全化判断比率'!B73)</f>
        <v>愛知県後期高齢者医療広域連合組合（後期高齢者医療特別会計）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351" t="s">
        <v>209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210</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211</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212</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213</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214</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215</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216</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kQdlwO8xjxd5XyKSlNwWRI0lVtCgk6IuGRDFnprLMny+xlOwa1O6L7a7L3fd/qWqYZwZtb8yEOpPIL/Z0kBHNg==" saltValue="ZX45SLbZ0TSbzV1fExVz+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36" t="s">
        <v>566</v>
      </c>
      <c r="D34" s="1136"/>
      <c r="E34" s="1137"/>
      <c r="F34" s="32">
        <v>5.74</v>
      </c>
      <c r="G34" s="33">
        <v>4.91</v>
      </c>
      <c r="H34" s="33">
        <v>10.08</v>
      </c>
      <c r="I34" s="33">
        <v>10.35</v>
      </c>
      <c r="J34" s="34">
        <v>8.59</v>
      </c>
      <c r="K34" s="22"/>
      <c r="L34" s="22"/>
      <c r="M34" s="22"/>
      <c r="N34" s="22"/>
      <c r="O34" s="22"/>
      <c r="P34" s="22"/>
    </row>
    <row r="35" spans="1:16" ht="39" customHeight="1" x14ac:dyDescent="0.15">
      <c r="A35" s="22"/>
      <c r="B35" s="35"/>
      <c r="C35" s="1132" t="s">
        <v>567</v>
      </c>
      <c r="D35" s="1132"/>
      <c r="E35" s="1133"/>
      <c r="F35" s="36" t="s">
        <v>516</v>
      </c>
      <c r="G35" s="37">
        <v>0.56000000000000005</v>
      </c>
      <c r="H35" s="37">
        <v>1.31</v>
      </c>
      <c r="I35" s="37">
        <v>1.25</v>
      </c>
      <c r="J35" s="38">
        <v>1.32</v>
      </c>
      <c r="K35" s="22"/>
      <c r="L35" s="22"/>
      <c r="M35" s="22"/>
      <c r="N35" s="22"/>
      <c r="O35" s="22"/>
      <c r="P35" s="22"/>
    </row>
    <row r="36" spans="1:16" ht="39" customHeight="1" x14ac:dyDescent="0.15">
      <c r="A36" s="22"/>
      <c r="B36" s="35"/>
      <c r="C36" s="1132" t="s">
        <v>568</v>
      </c>
      <c r="D36" s="1132"/>
      <c r="E36" s="1133"/>
      <c r="F36" s="36">
        <v>0.82</v>
      </c>
      <c r="G36" s="37">
        <v>0.82</v>
      </c>
      <c r="H36" s="37">
        <v>1.67</v>
      </c>
      <c r="I36" s="37">
        <v>1.05</v>
      </c>
      <c r="J36" s="38">
        <v>0.96</v>
      </c>
      <c r="K36" s="22"/>
      <c r="L36" s="22"/>
      <c r="M36" s="22"/>
      <c r="N36" s="22"/>
      <c r="O36" s="22"/>
      <c r="P36" s="22"/>
    </row>
    <row r="37" spans="1:16" ht="39" customHeight="1" x14ac:dyDescent="0.15">
      <c r="A37" s="22"/>
      <c r="B37" s="35"/>
      <c r="C37" s="1132" t="s">
        <v>569</v>
      </c>
      <c r="D37" s="1132"/>
      <c r="E37" s="1133"/>
      <c r="F37" s="36">
        <v>0.95</v>
      </c>
      <c r="G37" s="37">
        <v>0.49</v>
      </c>
      <c r="H37" s="37">
        <v>0.48</v>
      </c>
      <c r="I37" s="37">
        <v>0.33</v>
      </c>
      <c r="J37" s="38">
        <v>0.44</v>
      </c>
      <c r="K37" s="22"/>
      <c r="L37" s="22"/>
      <c r="M37" s="22"/>
      <c r="N37" s="22"/>
      <c r="O37" s="22"/>
      <c r="P37" s="22"/>
    </row>
    <row r="38" spans="1:16" ht="39" customHeight="1" x14ac:dyDescent="0.15">
      <c r="A38" s="22"/>
      <c r="B38" s="35"/>
      <c r="C38" s="1132" t="s">
        <v>570</v>
      </c>
      <c r="D38" s="1132"/>
      <c r="E38" s="1133"/>
      <c r="F38" s="36">
        <v>0.1</v>
      </c>
      <c r="G38" s="37">
        <v>0.03</v>
      </c>
      <c r="H38" s="37">
        <v>0.18</v>
      </c>
      <c r="I38" s="37">
        <v>0.25</v>
      </c>
      <c r="J38" s="38">
        <v>0.27</v>
      </c>
      <c r="K38" s="22"/>
      <c r="L38" s="22"/>
      <c r="M38" s="22"/>
      <c r="N38" s="22"/>
      <c r="O38" s="22"/>
      <c r="P38" s="22"/>
    </row>
    <row r="39" spans="1:16" ht="39" customHeight="1" x14ac:dyDescent="0.15">
      <c r="A39" s="22"/>
      <c r="B39" s="35"/>
      <c r="C39" s="1132" t="s">
        <v>571</v>
      </c>
      <c r="D39" s="1132"/>
      <c r="E39" s="1133"/>
      <c r="F39" s="36">
        <v>0.02</v>
      </c>
      <c r="G39" s="37">
        <v>0.01</v>
      </c>
      <c r="H39" s="37">
        <v>0.02</v>
      </c>
      <c r="I39" s="37">
        <v>0.01</v>
      </c>
      <c r="J39" s="38">
        <v>0.01</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572</v>
      </c>
      <c r="D42" s="1132"/>
      <c r="E42" s="1133"/>
      <c r="F42" s="36" t="s">
        <v>573</v>
      </c>
      <c r="G42" s="37" t="s">
        <v>516</v>
      </c>
      <c r="H42" s="37" t="s">
        <v>516</v>
      </c>
      <c r="I42" s="37" t="s">
        <v>516</v>
      </c>
      <c r="J42" s="38" t="s">
        <v>516</v>
      </c>
      <c r="K42" s="22"/>
      <c r="L42" s="22"/>
      <c r="M42" s="22"/>
      <c r="N42" s="22"/>
      <c r="O42" s="22"/>
      <c r="P42" s="22"/>
    </row>
    <row r="43" spans="1:16" ht="39" customHeight="1" thickBot="1" x14ac:dyDescent="0.2">
      <c r="A43" s="22"/>
      <c r="B43" s="40"/>
      <c r="C43" s="1134" t="s">
        <v>574</v>
      </c>
      <c r="D43" s="1134"/>
      <c r="E43" s="1135"/>
      <c r="F43" s="41">
        <v>1.24</v>
      </c>
      <c r="G43" s="42" t="s">
        <v>516</v>
      </c>
      <c r="H43" s="42" t="s">
        <v>516</v>
      </c>
      <c r="I43" s="42" t="s">
        <v>516</v>
      </c>
      <c r="J43" s="43" t="s">
        <v>516</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bb8hcidUbUUV2NngxZ9MIk04HgPwAgmbAXBWDLM0HFo6oGTRxkGlrV4fXM+/4X5zLCqLQSA659GXvGjWY4pgw==" saltValue="9gSmNQLPjsc8PiEmxI//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824</v>
      </c>
      <c r="L45" s="58">
        <v>700</v>
      </c>
      <c r="M45" s="58">
        <v>752</v>
      </c>
      <c r="N45" s="58">
        <v>850</v>
      </c>
      <c r="O45" s="59">
        <v>884</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516</v>
      </c>
      <c r="L46" s="62" t="s">
        <v>516</v>
      </c>
      <c r="M46" s="62" t="s">
        <v>516</v>
      </c>
      <c r="N46" s="62" t="s">
        <v>516</v>
      </c>
      <c r="O46" s="63" t="s">
        <v>516</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516</v>
      </c>
      <c r="L47" s="62" t="s">
        <v>516</v>
      </c>
      <c r="M47" s="62" t="s">
        <v>516</v>
      </c>
      <c r="N47" s="62" t="s">
        <v>516</v>
      </c>
      <c r="O47" s="63" t="s">
        <v>516</v>
      </c>
      <c r="P47" s="46"/>
      <c r="Q47" s="46"/>
      <c r="R47" s="46"/>
      <c r="S47" s="46"/>
      <c r="T47" s="46"/>
      <c r="U47" s="46"/>
    </row>
    <row r="48" spans="1:21" ht="30.75" customHeight="1" x14ac:dyDescent="0.15">
      <c r="A48" s="46"/>
      <c r="B48" s="1163"/>
      <c r="C48" s="1164"/>
      <c r="D48" s="60"/>
      <c r="E48" s="1140" t="s">
        <v>15</v>
      </c>
      <c r="F48" s="1140"/>
      <c r="G48" s="1140"/>
      <c r="H48" s="1140"/>
      <c r="I48" s="1140"/>
      <c r="J48" s="1141"/>
      <c r="K48" s="61">
        <v>351</v>
      </c>
      <c r="L48" s="62">
        <v>354</v>
      </c>
      <c r="M48" s="62">
        <v>303</v>
      </c>
      <c r="N48" s="62">
        <v>256</v>
      </c>
      <c r="O48" s="63">
        <v>223</v>
      </c>
      <c r="P48" s="46"/>
      <c r="Q48" s="46"/>
      <c r="R48" s="46"/>
      <c r="S48" s="46"/>
      <c r="T48" s="46"/>
      <c r="U48" s="46"/>
    </row>
    <row r="49" spans="1:21" ht="30.75" customHeight="1" x14ac:dyDescent="0.15">
      <c r="A49" s="46"/>
      <c r="B49" s="1163"/>
      <c r="C49" s="1164"/>
      <c r="D49" s="60"/>
      <c r="E49" s="1140" t="s">
        <v>16</v>
      </c>
      <c r="F49" s="1140"/>
      <c r="G49" s="1140"/>
      <c r="H49" s="1140"/>
      <c r="I49" s="1140"/>
      <c r="J49" s="1141"/>
      <c r="K49" s="61">
        <v>28</v>
      </c>
      <c r="L49" s="62">
        <v>19</v>
      </c>
      <c r="M49" s="62">
        <v>24</v>
      </c>
      <c r="N49" s="62">
        <v>25</v>
      </c>
      <c r="O49" s="63">
        <v>26</v>
      </c>
      <c r="P49" s="46"/>
      <c r="Q49" s="46"/>
      <c r="R49" s="46"/>
      <c r="S49" s="46"/>
      <c r="T49" s="46"/>
      <c r="U49" s="46"/>
    </row>
    <row r="50" spans="1:21" ht="30.75" customHeight="1" x14ac:dyDescent="0.15">
      <c r="A50" s="46"/>
      <c r="B50" s="1163"/>
      <c r="C50" s="1164"/>
      <c r="D50" s="60"/>
      <c r="E50" s="1140" t="s">
        <v>17</v>
      </c>
      <c r="F50" s="1140"/>
      <c r="G50" s="1140"/>
      <c r="H50" s="1140"/>
      <c r="I50" s="1140"/>
      <c r="J50" s="1141"/>
      <c r="K50" s="61">
        <v>190</v>
      </c>
      <c r="L50" s="62">
        <v>163</v>
      </c>
      <c r="M50" s="62">
        <v>136</v>
      </c>
      <c r="N50" s="62">
        <v>133</v>
      </c>
      <c r="O50" s="63">
        <v>27</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516</v>
      </c>
      <c r="L51" s="62" t="s">
        <v>516</v>
      </c>
      <c r="M51" s="62" t="s">
        <v>516</v>
      </c>
      <c r="N51" s="62" t="s">
        <v>516</v>
      </c>
      <c r="O51" s="63" t="s">
        <v>516</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1141</v>
      </c>
      <c r="L52" s="62">
        <v>1142</v>
      </c>
      <c r="M52" s="62">
        <v>1111</v>
      </c>
      <c r="N52" s="62">
        <v>997</v>
      </c>
      <c r="O52" s="63">
        <v>1140</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252</v>
      </c>
      <c r="L53" s="67">
        <v>94</v>
      </c>
      <c r="M53" s="67">
        <v>104</v>
      </c>
      <c r="N53" s="67">
        <v>267</v>
      </c>
      <c r="O53" s="68">
        <v>20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575</v>
      </c>
      <c r="P56" s="46"/>
      <c r="Q56" s="46"/>
      <c r="R56" s="46"/>
      <c r="S56" s="46"/>
      <c r="T56" s="46"/>
      <c r="U56" s="46"/>
    </row>
    <row r="57" spans="1:21" ht="31.5" customHeight="1" thickBot="1" x14ac:dyDescent="0.2">
      <c r="A57" s="46"/>
      <c r="B57" s="74"/>
      <c r="C57" s="75"/>
      <c r="D57" s="75"/>
      <c r="E57" s="76"/>
      <c r="F57" s="76"/>
      <c r="G57" s="76"/>
      <c r="H57" s="76"/>
      <c r="I57" s="76"/>
      <c r="J57" s="77" t="s">
        <v>2</v>
      </c>
      <c r="K57" s="78" t="s">
        <v>576</v>
      </c>
      <c r="L57" s="79" t="s">
        <v>577</v>
      </c>
      <c r="M57" s="79" t="s">
        <v>578</v>
      </c>
      <c r="N57" s="79" t="s">
        <v>579</v>
      </c>
      <c r="O57" s="80" t="s">
        <v>580</v>
      </c>
      <c r="P57" s="46"/>
      <c r="Q57" s="46"/>
      <c r="R57" s="46"/>
      <c r="S57" s="46"/>
      <c r="T57" s="46"/>
      <c r="U57" s="46"/>
    </row>
    <row r="58" spans="1:21" ht="31.5" customHeight="1" x14ac:dyDescent="0.15">
      <c r="B58" s="1146" t="s">
        <v>26</v>
      </c>
      <c r="C58" s="1147"/>
      <c r="D58" s="1152" t="s">
        <v>27</v>
      </c>
      <c r="E58" s="1153"/>
      <c r="F58" s="1153"/>
      <c r="G58" s="1153"/>
      <c r="H58" s="1153"/>
      <c r="I58" s="1153"/>
      <c r="J58" s="1154"/>
      <c r="K58" s="81" t="s">
        <v>593</v>
      </c>
      <c r="L58" s="82" t="s">
        <v>593</v>
      </c>
      <c r="M58" s="82" t="s">
        <v>593</v>
      </c>
      <c r="N58" s="82" t="s">
        <v>593</v>
      </c>
      <c r="O58" s="83" t="s">
        <v>593</v>
      </c>
    </row>
    <row r="59" spans="1:21" ht="31.5" customHeight="1" x14ac:dyDescent="0.15">
      <c r="B59" s="1148"/>
      <c r="C59" s="1149"/>
      <c r="D59" s="1155" t="s">
        <v>28</v>
      </c>
      <c r="E59" s="1156"/>
      <c r="F59" s="1156"/>
      <c r="G59" s="1156"/>
      <c r="H59" s="1156"/>
      <c r="I59" s="1156"/>
      <c r="J59" s="1157"/>
      <c r="K59" s="84" t="s">
        <v>593</v>
      </c>
      <c r="L59" s="85" t="s">
        <v>593</v>
      </c>
      <c r="M59" s="85" t="s">
        <v>593</v>
      </c>
      <c r="N59" s="85" t="s">
        <v>593</v>
      </c>
      <c r="O59" s="86" t="s">
        <v>593</v>
      </c>
    </row>
    <row r="60" spans="1:21" ht="31.5" customHeight="1" thickBot="1" x14ac:dyDescent="0.2">
      <c r="B60" s="1150"/>
      <c r="C60" s="1151"/>
      <c r="D60" s="1158" t="s">
        <v>29</v>
      </c>
      <c r="E60" s="1159"/>
      <c r="F60" s="1159"/>
      <c r="G60" s="1159"/>
      <c r="H60" s="1159"/>
      <c r="I60" s="1159"/>
      <c r="J60" s="1160"/>
      <c r="K60" s="87" t="s">
        <v>593</v>
      </c>
      <c r="L60" s="88" t="s">
        <v>593</v>
      </c>
      <c r="M60" s="88" t="s">
        <v>593</v>
      </c>
      <c r="N60" s="88" t="s">
        <v>593</v>
      </c>
      <c r="O60" s="89" t="s">
        <v>593</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nUDgyHGKjqIXn2aMuCZNm8PCGyXhbFKL54gFNFpFjipAF5h+113UAwVTMyKxMLe5RkypZwgEvQhFreg1B+F6uw==" saltValue="H/ryAq9enMDak8SOpUlO4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557</v>
      </c>
      <c r="J40" s="101" t="s">
        <v>558</v>
      </c>
      <c r="K40" s="101" t="s">
        <v>559</v>
      </c>
      <c r="L40" s="101" t="s">
        <v>560</v>
      </c>
      <c r="M40" s="102" t="s">
        <v>561</v>
      </c>
    </row>
    <row r="41" spans="2:13" ht="27.75" customHeight="1" x14ac:dyDescent="0.15">
      <c r="B41" s="1181" t="s">
        <v>32</v>
      </c>
      <c r="C41" s="1182"/>
      <c r="D41" s="103"/>
      <c r="E41" s="1183" t="s">
        <v>33</v>
      </c>
      <c r="F41" s="1183"/>
      <c r="G41" s="1183"/>
      <c r="H41" s="1184"/>
      <c r="I41" s="342">
        <v>8910</v>
      </c>
      <c r="J41" s="343">
        <v>9583</v>
      </c>
      <c r="K41" s="343">
        <v>9982</v>
      </c>
      <c r="L41" s="343">
        <v>10479</v>
      </c>
      <c r="M41" s="344">
        <v>10204</v>
      </c>
    </row>
    <row r="42" spans="2:13" ht="27.75" customHeight="1" x14ac:dyDescent="0.15">
      <c r="B42" s="1171"/>
      <c r="C42" s="1172"/>
      <c r="D42" s="104"/>
      <c r="E42" s="1175" t="s">
        <v>34</v>
      </c>
      <c r="F42" s="1175"/>
      <c r="G42" s="1175"/>
      <c r="H42" s="1176"/>
      <c r="I42" s="345">
        <v>403</v>
      </c>
      <c r="J42" s="346">
        <v>237</v>
      </c>
      <c r="K42" s="346">
        <v>231</v>
      </c>
      <c r="L42" s="346">
        <v>89</v>
      </c>
      <c r="M42" s="347">
        <v>61</v>
      </c>
    </row>
    <row r="43" spans="2:13" ht="27.75" customHeight="1" x14ac:dyDescent="0.15">
      <c r="B43" s="1171"/>
      <c r="C43" s="1172"/>
      <c r="D43" s="104"/>
      <c r="E43" s="1175" t="s">
        <v>35</v>
      </c>
      <c r="F43" s="1175"/>
      <c r="G43" s="1175"/>
      <c r="H43" s="1176"/>
      <c r="I43" s="345">
        <v>3286</v>
      </c>
      <c r="J43" s="346">
        <v>3078</v>
      </c>
      <c r="K43" s="346">
        <v>2597</v>
      </c>
      <c r="L43" s="346">
        <v>2326</v>
      </c>
      <c r="M43" s="347">
        <v>1882</v>
      </c>
    </row>
    <row r="44" spans="2:13" ht="27.75" customHeight="1" x14ac:dyDescent="0.15">
      <c r="B44" s="1171"/>
      <c r="C44" s="1172"/>
      <c r="D44" s="104"/>
      <c r="E44" s="1175" t="s">
        <v>36</v>
      </c>
      <c r="F44" s="1175"/>
      <c r="G44" s="1175"/>
      <c r="H44" s="1176"/>
      <c r="I44" s="345">
        <v>119</v>
      </c>
      <c r="J44" s="346">
        <v>134</v>
      </c>
      <c r="K44" s="346">
        <v>130</v>
      </c>
      <c r="L44" s="346">
        <v>139</v>
      </c>
      <c r="M44" s="347">
        <v>158</v>
      </c>
    </row>
    <row r="45" spans="2:13" ht="27.75" customHeight="1" x14ac:dyDescent="0.15">
      <c r="B45" s="1171"/>
      <c r="C45" s="1172"/>
      <c r="D45" s="104"/>
      <c r="E45" s="1175" t="s">
        <v>37</v>
      </c>
      <c r="F45" s="1175"/>
      <c r="G45" s="1175"/>
      <c r="H45" s="1176"/>
      <c r="I45" s="345">
        <v>1826</v>
      </c>
      <c r="J45" s="346">
        <v>1714</v>
      </c>
      <c r="K45" s="346">
        <v>1582</v>
      </c>
      <c r="L45" s="346">
        <v>1825</v>
      </c>
      <c r="M45" s="347">
        <v>1670</v>
      </c>
    </row>
    <row r="46" spans="2:13" ht="27.75" customHeight="1" x14ac:dyDescent="0.15">
      <c r="B46" s="1171"/>
      <c r="C46" s="1172"/>
      <c r="D46" s="105"/>
      <c r="E46" s="1175" t="s">
        <v>38</v>
      </c>
      <c r="F46" s="1175"/>
      <c r="G46" s="1175"/>
      <c r="H46" s="1176"/>
      <c r="I46" s="345" t="s">
        <v>516</v>
      </c>
      <c r="J46" s="346" t="s">
        <v>516</v>
      </c>
      <c r="K46" s="346" t="s">
        <v>516</v>
      </c>
      <c r="L46" s="346" t="s">
        <v>516</v>
      </c>
      <c r="M46" s="347" t="s">
        <v>516</v>
      </c>
    </row>
    <row r="47" spans="2:13" ht="27.75" customHeight="1" x14ac:dyDescent="0.15">
      <c r="B47" s="1171"/>
      <c r="C47" s="1172"/>
      <c r="D47" s="106"/>
      <c r="E47" s="1185" t="s">
        <v>39</v>
      </c>
      <c r="F47" s="1186"/>
      <c r="G47" s="1186"/>
      <c r="H47" s="1187"/>
      <c r="I47" s="345" t="s">
        <v>516</v>
      </c>
      <c r="J47" s="346" t="s">
        <v>516</v>
      </c>
      <c r="K47" s="346" t="s">
        <v>516</v>
      </c>
      <c r="L47" s="346" t="s">
        <v>516</v>
      </c>
      <c r="M47" s="347" t="s">
        <v>516</v>
      </c>
    </row>
    <row r="48" spans="2:13" ht="27.75" customHeight="1" x14ac:dyDescent="0.15">
      <c r="B48" s="1171"/>
      <c r="C48" s="1172"/>
      <c r="D48" s="104"/>
      <c r="E48" s="1175" t="s">
        <v>40</v>
      </c>
      <c r="F48" s="1175"/>
      <c r="G48" s="1175"/>
      <c r="H48" s="1176"/>
      <c r="I48" s="345" t="s">
        <v>516</v>
      </c>
      <c r="J48" s="346" t="s">
        <v>516</v>
      </c>
      <c r="K48" s="346" t="s">
        <v>516</v>
      </c>
      <c r="L48" s="346" t="s">
        <v>516</v>
      </c>
      <c r="M48" s="347" t="s">
        <v>516</v>
      </c>
    </row>
    <row r="49" spans="2:13" ht="27.75" customHeight="1" x14ac:dyDescent="0.15">
      <c r="B49" s="1173"/>
      <c r="C49" s="1174"/>
      <c r="D49" s="104"/>
      <c r="E49" s="1175" t="s">
        <v>41</v>
      </c>
      <c r="F49" s="1175"/>
      <c r="G49" s="1175"/>
      <c r="H49" s="1176"/>
      <c r="I49" s="345" t="s">
        <v>516</v>
      </c>
      <c r="J49" s="346" t="s">
        <v>516</v>
      </c>
      <c r="K49" s="346" t="s">
        <v>516</v>
      </c>
      <c r="L49" s="346" t="s">
        <v>516</v>
      </c>
      <c r="M49" s="347" t="s">
        <v>516</v>
      </c>
    </row>
    <row r="50" spans="2:13" ht="27.75" customHeight="1" x14ac:dyDescent="0.15">
      <c r="B50" s="1169" t="s">
        <v>42</v>
      </c>
      <c r="C50" s="1170"/>
      <c r="D50" s="107"/>
      <c r="E50" s="1175" t="s">
        <v>43</v>
      </c>
      <c r="F50" s="1175"/>
      <c r="G50" s="1175"/>
      <c r="H50" s="1176"/>
      <c r="I50" s="345">
        <v>2177</v>
      </c>
      <c r="J50" s="346">
        <v>2280</v>
      </c>
      <c r="K50" s="346">
        <v>2647</v>
      </c>
      <c r="L50" s="346">
        <v>3593</v>
      </c>
      <c r="M50" s="347">
        <v>4448</v>
      </c>
    </row>
    <row r="51" spans="2:13" ht="27.75" customHeight="1" x14ac:dyDescent="0.15">
      <c r="B51" s="1171"/>
      <c r="C51" s="1172"/>
      <c r="D51" s="104"/>
      <c r="E51" s="1175" t="s">
        <v>44</v>
      </c>
      <c r="F51" s="1175"/>
      <c r="G51" s="1175"/>
      <c r="H51" s="1176"/>
      <c r="I51" s="345">
        <v>3510</v>
      </c>
      <c r="J51" s="346">
        <v>3422</v>
      </c>
      <c r="K51" s="346">
        <v>3226</v>
      </c>
      <c r="L51" s="346">
        <v>2993</v>
      </c>
      <c r="M51" s="347">
        <v>3062</v>
      </c>
    </row>
    <row r="52" spans="2:13" ht="27.75" customHeight="1" x14ac:dyDescent="0.15">
      <c r="B52" s="1173"/>
      <c r="C52" s="1174"/>
      <c r="D52" s="104"/>
      <c r="E52" s="1175" t="s">
        <v>45</v>
      </c>
      <c r="F52" s="1175"/>
      <c r="G52" s="1175"/>
      <c r="H52" s="1176"/>
      <c r="I52" s="345">
        <v>9916</v>
      </c>
      <c r="J52" s="346">
        <v>9751</v>
      </c>
      <c r="K52" s="346">
        <v>9699</v>
      </c>
      <c r="L52" s="346">
        <v>9530</v>
      </c>
      <c r="M52" s="347">
        <v>9017</v>
      </c>
    </row>
    <row r="53" spans="2:13" ht="27.75" customHeight="1" thickBot="1" x14ac:dyDescent="0.2">
      <c r="B53" s="1177" t="s">
        <v>46</v>
      </c>
      <c r="C53" s="1178"/>
      <c r="D53" s="108"/>
      <c r="E53" s="1179" t="s">
        <v>47</v>
      </c>
      <c r="F53" s="1179"/>
      <c r="G53" s="1179"/>
      <c r="H53" s="1180"/>
      <c r="I53" s="348">
        <v>-1059</v>
      </c>
      <c r="J53" s="349">
        <v>-707</v>
      </c>
      <c r="K53" s="349">
        <v>-1049</v>
      </c>
      <c r="L53" s="349">
        <v>-1259</v>
      </c>
      <c r="M53" s="350">
        <v>-2551</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3QTUcXulHUNHqsDF3+ledphcHpsud2No903DG65Hlihe8o22+4pjwetU/fgv46pZNvoMIWG379k2d8x7THJ9YQ==" saltValue="sBBWEjqx3bdO+rjoPofU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559</v>
      </c>
      <c r="G54" s="117" t="s">
        <v>560</v>
      </c>
      <c r="H54" s="118" t="s">
        <v>561</v>
      </c>
    </row>
    <row r="55" spans="2:8" ht="52.5" customHeight="1" x14ac:dyDescent="0.15">
      <c r="B55" s="119"/>
      <c r="C55" s="1196" t="s">
        <v>50</v>
      </c>
      <c r="D55" s="1196"/>
      <c r="E55" s="1197"/>
      <c r="F55" s="120">
        <v>1092</v>
      </c>
      <c r="G55" s="120">
        <v>1334</v>
      </c>
      <c r="H55" s="121">
        <v>2163</v>
      </c>
    </row>
    <row r="56" spans="2:8" ht="52.5" customHeight="1" x14ac:dyDescent="0.15">
      <c r="B56" s="122"/>
      <c r="C56" s="1198" t="s">
        <v>51</v>
      </c>
      <c r="D56" s="1198"/>
      <c r="E56" s="1199"/>
      <c r="F56" s="123">
        <v>465</v>
      </c>
      <c r="G56" s="123">
        <v>727</v>
      </c>
      <c r="H56" s="124">
        <v>727</v>
      </c>
    </row>
    <row r="57" spans="2:8" ht="53.25" customHeight="1" x14ac:dyDescent="0.15">
      <c r="B57" s="122"/>
      <c r="C57" s="1200" t="s">
        <v>52</v>
      </c>
      <c r="D57" s="1200"/>
      <c r="E57" s="1201"/>
      <c r="F57" s="125">
        <v>518</v>
      </c>
      <c r="G57" s="125">
        <v>1107</v>
      </c>
      <c r="H57" s="126">
        <v>1112</v>
      </c>
    </row>
    <row r="58" spans="2:8" ht="45.75" customHeight="1" x14ac:dyDescent="0.15">
      <c r="B58" s="127"/>
      <c r="C58" s="1188" t="s">
        <v>588</v>
      </c>
      <c r="D58" s="1189"/>
      <c r="E58" s="1190"/>
      <c r="F58" s="128">
        <v>309</v>
      </c>
      <c r="G58" s="128">
        <v>902</v>
      </c>
      <c r="H58" s="129">
        <v>902</v>
      </c>
    </row>
    <row r="59" spans="2:8" ht="45.75" customHeight="1" x14ac:dyDescent="0.15">
      <c r="B59" s="127"/>
      <c r="C59" s="1188" t="s">
        <v>589</v>
      </c>
      <c r="D59" s="1189"/>
      <c r="E59" s="1190"/>
      <c r="F59" s="128">
        <v>200</v>
      </c>
      <c r="G59" s="128">
        <v>200</v>
      </c>
      <c r="H59" s="129">
        <v>200</v>
      </c>
    </row>
    <row r="60" spans="2:8" ht="45.75" customHeight="1" x14ac:dyDescent="0.15">
      <c r="B60" s="127"/>
      <c r="C60" s="1188" t="s">
        <v>590</v>
      </c>
      <c r="D60" s="1189"/>
      <c r="E60" s="1190"/>
      <c r="F60" s="128">
        <v>5</v>
      </c>
      <c r="G60" s="128">
        <v>1</v>
      </c>
      <c r="H60" s="129">
        <v>6</v>
      </c>
    </row>
    <row r="61" spans="2:8" ht="45.75" customHeight="1" x14ac:dyDescent="0.15">
      <c r="B61" s="127"/>
      <c r="C61" s="1188" t="s">
        <v>591</v>
      </c>
      <c r="D61" s="1189"/>
      <c r="E61" s="1190"/>
      <c r="F61" s="128">
        <v>3</v>
      </c>
      <c r="G61" s="128">
        <v>3</v>
      </c>
      <c r="H61" s="129">
        <v>3</v>
      </c>
    </row>
    <row r="62" spans="2:8" ht="45.75" customHeight="1" thickBot="1" x14ac:dyDescent="0.2">
      <c r="B62" s="130"/>
      <c r="C62" s="1191" t="s">
        <v>592</v>
      </c>
      <c r="D62" s="1192"/>
      <c r="E62" s="1193"/>
      <c r="F62" s="131">
        <v>0</v>
      </c>
      <c r="G62" s="131">
        <v>0</v>
      </c>
      <c r="H62" s="132">
        <v>0</v>
      </c>
    </row>
    <row r="63" spans="2:8" ht="52.5" customHeight="1" thickBot="1" x14ac:dyDescent="0.2">
      <c r="B63" s="133"/>
      <c r="C63" s="1194" t="s">
        <v>53</v>
      </c>
      <c r="D63" s="1194"/>
      <c r="E63" s="1195"/>
      <c r="F63" s="134">
        <v>2075</v>
      </c>
      <c r="G63" s="134">
        <v>3168</v>
      </c>
      <c r="H63" s="135">
        <v>4002</v>
      </c>
    </row>
    <row r="64" spans="2:8" x14ac:dyDescent="0.15"/>
  </sheetData>
  <sheetProtection algorithmName="SHA-512" hashValue="2m9AzJmB5V3LLajZvGsoPc4PA3vKUiQqMTrrb5EsLntnNMQN3MMHJJ26FrW19n2sCR3n5EDKQUl+qIPTO0mz/g==" saltValue="uoYGL9QtusLRh2Pqnp+F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554</v>
      </c>
      <c r="G2" s="149"/>
      <c r="H2" s="150"/>
    </row>
    <row r="3" spans="1:8" x14ac:dyDescent="0.15">
      <c r="A3" s="146" t="s">
        <v>547</v>
      </c>
      <c r="B3" s="151"/>
      <c r="C3" s="152"/>
      <c r="D3" s="153">
        <v>30064</v>
      </c>
      <c r="E3" s="154"/>
      <c r="F3" s="155">
        <v>47387</v>
      </c>
      <c r="G3" s="156"/>
      <c r="H3" s="157"/>
    </row>
    <row r="4" spans="1:8" x14ac:dyDescent="0.15">
      <c r="A4" s="158"/>
      <c r="B4" s="159"/>
      <c r="C4" s="160"/>
      <c r="D4" s="161">
        <v>17801</v>
      </c>
      <c r="E4" s="162"/>
      <c r="F4" s="163">
        <v>24928</v>
      </c>
      <c r="G4" s="164"/>
      <c r="H4" s="165"/>
    </row>
    <row r="5" spans="1:8" x14ac:dyDescent="0.15">
      <c r="A5" s="146" t="s">
        <v>549</v>
      </c>
      <c r="B5" s="151"/>
      <c r="C5" s="152"/>
      <c r="D5" s="153">
        <v>43097</v>
      </c>
      <c r="E5" s="154"/>
      <c r="F5" s="155">
        <v>51264</v>
      </c>
      <c r="G5" s="156"/>
      <c r="H5" s="157"/>
    </row>
    <row r="6" spans="1:8" x14ac:dyDescent="0.15">
      <c r="A6" s="158"/>
      <c r="B6" s="159"/>
      <c r="C6" s="160"/>
      <c r="D6" s="161">
        <v>20888</v>
      </c>
      <c r="E6" s="162"/>
      <c r="F6" s="163">
        <v>26040</v>
      </c>
      <c r="G6" s="164"/>
      <c r="H6" s="165"/>
    </row>
    <row r="7" spans="1:8" x14ac:dyDescent="0.15">
      <c r="A7" s="146" t="s">
        <v>550</v>
      </c>
      <c r="B7" s="151"/>
      <c r="C7" s="152"/>
      <c r="D7" s="153">
        <v>33249</v>
      </c>
      <c r="E7" s="154"/>
      <c r="F7" s="155">
        <v>52068</v>
      </c>
      <c r="G7" s="156"/>
      <c r="H7" s="157"/>
    </row>
    <row r="8" spans="1:8" x14ac:dyDescent="0.15">
      <c r="A8" s="158"/>
      <c r="B8" s="159"/>
      <c r="C8" s="160"/>
      <c r="D8" s="161">
        <v>18979</v>
      </c>
      <c r="E8" s="162"/>
      <c r="F8" s="163">
        <v>26936</v>
      </c>
      <c r="G8" s="164"/>
      <c r="H8" s="165"/>
    </row>
    <row r="9" spans="1:8" x14ac:dyDescent="0.15">
      <c r="A9" s="146" t="s">
        <v>551</v>
      </c>
      <c r="B9" s="151"/>
      <c r="C9" s="152"/>
      <c r="D9" s="153">
        <v>26688</v>
      </c>
      <c r="E9" s="154"/>
      <c r="F9" s="155">
        <v>47161</v>
      </c>
      <c r="G9" s="156"/>
      <c r="H9" s="157"/>
    </row>
    <row r="10" spans="1:8" x14ac:dyDescent="0.15">
      <c r="A10" s="158"/>
      <c r="B10" s="159"/>
      <c r="C10" s="160"/>
      <c r="D10" s="161">
        <v>14936</v>
      </c>
      <c r="E10" s="162"/>
      <c r="F10" s="163">
        <v>24595</v>
      </c>
      <c r="G10" s="164"/>
      <c r="H10" s="165"/>
    </row>
    <row r="11" spans="1:8" x14ac:dyDescent="0.15">
      <c r="A11" s="146" t="s">
        <v>552</v>
      </c>
      <c r="B11" s="151"/>
      <c r="C11" s="152"/>
      <c r="D11" s="153">
        <v>22239</v>
      </c>
      <c r="E11" s="154"/>
      <c r="F11" s="155">
        <v>43423</v>
      </c>
      <c r="G11" s="156"/>
      <c r="H11" s="157"/>
    </row>
    <row r="12" spans="1:8" x14ac:dyDescent="0.15">
      <c r="A12" s="158"/>
      <c r="B12" s="159"/>
      <c r="C12" s="166"/>
      <c r="D12" s="161">
        <v>8682</v>
      </c>
      <c r="E12" s="162"/>
      <c r="F12" s="163">
        <v>22207</v>
      </c>
      <c r="G12" s="164"/>
      <c r="H12" s="165"/>
    </row>
    <row r="13" spans="1:8" x14ac:dyDescent="0.15">
      <c r="A13" s="146"/>
      <c r="B13" s="151"/>
      <c r="C13" s="152"/>
      <c r="D13" s="153">
        <v>31067</v>
      </c>
      <c r="E13" s="154"/>
      <c r="F13" s="155">
        <v>48261</v>
      </c>
      <c r="G13" s="167"/>
      <c r="H13" s="157"/>
    </row>
    <row r="14" spans="1:8" x14ac:dyDescent="0.15">
      <c r="A14" s="158"/>
      <c r="B14" s="159"/>
      <c r="C14" s="160"/>
      <c r="D14" s="161">
        <v>16257</v>
      </c>
      <c r="E14" s="162"/>
      <c r="F14" s="163">
        <v>24941</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5.85</v>
      </c>
      <c r="C19" s="168">
        <f>ROUND(VALUE(SUBSTITUTE(実質収支比率等に係る経年分析!G$48,"▲","-")),2)</f>
        <v>4.92</v>
      </c>
      <c r="D19" s="168">
        <f>ROUND(VALUE(SUBSTITUTE(実質収支比率等に係る経年分析!H$48,"▲","-")),2)</f>
        <v>10.08</v>
      </c>
      <c r="E19" s="168">
        <f>ROUND(VALUE(SUBSTITUTE(実質収支比率等に係る経年分析!I$48,"▲","-")),2)</f>
        <v>10.35</v>
      </c>
      <c r="F19" s="168">
        <f>ROUND(VALUE(SUBSTITUTE(実質収支比率等に係る経年分析!J$48,"▲","-")),2)</f>
        <v>8.59</v>
      </c>
    </row>
    <row r="20" spans="1:11" x14ac:dyDescent="0.15">
      <c r="A20" s="168" t="s">
        <v>57</v>
      </c>
      <c r="B20" s="168">
        <f>ROUND(VALUE(SUBSTITUTE(実質収支比率等に係る経年分析!F$47,"▲","-")),2)</f>
        <v>14.37</v>
      </c>
      <c r="C20" s="168">
        <f>ROUND(VALUE(SUBSTITUTE(実質収支比率等に係る経年分析!G$47,"▲","-")),2)</f>
        <v>13.65</v>
      </c>
      <c r="D20" s="168">
        <f>ROUND(VALUE(SUBSTITUTE(実質収支比率等に係る経年分析!H$47,"▲","-")),2)</f>
        <v>12.63</v>
      </c>
      <c r="E20" s="168">
        <f>ROUND(VALUE(SUBSTITUTE(実質収支比率等に係る経年分析!I$47,"▲","-")),2)</f>
        <v>14.3</v>
      </c>
      <c r="F20" s="168">
        <f>ROUND(VALUE(SUBSTITUTE(実質収支比率等に係る経年分析!J$47,"▲","-")),2)</f>
        <v>23.61</v>
      </c>
    </row>
    <row r="21" spans="1:11" x14ac:dyDescent="0.15">
      <c r="A21" s="168" t="s">
        <v>58</v>
      </c>
      <c r="B21" s="168">
        <f>IF(ISNUMBER(VALUE(SUBSTITUTE(実質収支比率等に係る経年分析!F$49,"▲","-"))),ROUND(VALUE(SUBSTITUTE(実質収支比率等に係る経年分析!F$49,"▲","-")),2),NA())</f>
        <v>-0.52</v>
      </c>
      <c r="C21" s="168">
        <f>IF(ISNUMBER(VALUE(SUBSTITUTE(実質収支比率等に係る経年分析!G$49,"▲","-"))),ROUND(VALUE(SUBSTITUTE(実質収支比率等に係る経年分析!G$49,"▲","-")),2),NA())</f>
        <v>-4.8</v>
      </c>
      <c r="D21" s="168">
        <f>IF(ISNUMBER(VALUE(SUBSTITUTE(実質収支比率等に係る経年分析!H$49,"▲","-"))),ROUND(VALUE(SUBSTITUTE(実質収支比率等に係る経年分析!H$49,"▲","-")),2),NA())</f>
        <v>0.81</v>
      </c>
      <c r="E21" s="168">
        <f>IF(ISNUMBER(VALUE(SUBSTITUTE(実質収支比率等に係る経年分析!I$49,"▲","-"))),ROUND(VALUE(SUBSTITUTE(実質収支比率等に係る経年分析!I$49,"▲","-")),2),NA())</f>
        <v>-5.03</v>
      </c>
      <c r="F21" s="168">
        <f>IF(ISNUMBER(VALUE(SUBSTITUTE(実質収支比率等に係る経年分析!J$49,"▲","-"))),ROUND(VALUE(SUBSTITUTE(実質収支比率等に係る経年分析!J$49,"▲","-")),2),NA())</f>
        <v>-3.11</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1.24</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f>IF(ROUND(VALUE(SUBSTITUTE(連結実質赤字比率に係る赤字・黒字の構成分析!F$42,"▲", "-")), 2) &lt; 0, ABS(ROUND(VALUE(SUBSTITUTE(連結実質赤字比率に係る赤字・黒字の構成分析!F$42,"▲", "-")), 2)), NA())</f>
        <v>0.03</v>
      </c>
      <c r="C28" s="169" t="e">
        <f>IF(ROUND(VALUE(SUBSTITUTE(連結実質赤字比率に係る赤字・黒字の構成分析!F$42,"▲", "-")), 2) &gt;= 0, ABS(ROUND(VALUE(SUBSTITUTE(連結実質赤字比率に係る赤字・黒字の構成分析!F$42,"▲", "-")), 2)), NA())</f>
        <v>#N/A</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15">
      <c r="A32" s="169" t="str">
        <f>IF(連結実質赤字比率に係る赤字・黒字の構成分析!C$38="",NA(),連結実質赤字比率に係る赤字・黒字の構成分析!C$38)</f>
        <v>国民健康保険東郷診療所特別会計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0.27</v>
      </c>
    </row>
    <row r="33" spans="1:16" x14ac:dyDescent="0.15">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0.95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0.49</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0.48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0.33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0.44</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0.82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0.82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1.67</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1.05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0.96</v>
      </c>
    </row>
    <row r="35" spans="1:16" x14ac:dyDescent="0.15">
      <c r="A35" s="169" t="str">
        <f>IF(連結実質赤字比率に係る赤字・黒字の構成分析!C$35="",NA(),連結実質赤字比率に係る赤字・黒字の構成分析!C$35)</f>
        <v>下水道事業会計</v>
      </c>
      <c r="B35" s="169" t="e">
        <f>IF(ROUND(VALUE(SUBSTITUTE(連結実質赤字比率に係る赤字・黒字の構成分析!F$35,"▲", "-")), 2) &lt; 0, ABS(ROUND(VALUE(SUBSTITUTE(連結実質赤字比率に係る赤字・黒字の構成分析!F$35,"▲", "-")), 2)), NA())</f>
        <v>#VALUE!</v>
      </c>
      <c r="C35" s="169" t="e">
        <f>IF(ROUND(VALUE(SUBSTITUTE(連結実質赤字比率に係る赤字・黒字の構成分析!F$35,"▲", "-")), 2) &gt;= 0, ABS(ROUND(VALUE(SUBSTITUTE(連結実質赤字比率に係る赤字・黒字の構成分析!F$35,"▲", "-")), 2)), NA())</f>
        <v>#VALUE!</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0.56000000000000005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1.31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1.25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1.32</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5.74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4.91</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10.08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10.35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8.59</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1141</v>
      </c>
      <c r="E42" s="170"/>
      <c r="F42" s="170"/>
      <c r="G42" s="170">
        <f>'実質公債費比率（分子）の構造'!L$52</f>
        <v>1142</v>
      </c>
      <c r="H42" s="170"/>
      <c r="I42" s="170"/>
      <c r="J42" s="170">
        <f>'実質公債費比率（分子）の構造'!M$52</f>
        <v>1111</v>
      </c>
      <c r="K42" s="170"/>
      <c r="L42" s="170"/>
      <c r="M42" s="170">
        <f>'実質公債費比率（分子）の構造'!N$52</f>
        <v>997</v>
      </c>
      <c r="N42" s="170"/>
      <c r="O42" s="170"/>
      <c r="P42" s="170">
        <f>'実質公債費比率（分子）の構造'!O$52</f>
        <v>1140</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190</v>
      </c>
      <c r="C44" s="170"/>
      <c r="D44" s="170"/>
      <c r="E44" s="170">
        <f>'実質公債費比率（分子）の構造'!L$50</f>
        <v>163</v>
      </c>
      <c r="F44" s="170"/>
      <c r="G44" s="170"/>
      <c r="H44" s="170">
        <f>'実質公債費比率（分子）の構造'!M$50</f>
        <v>136</v>
      </c>
      <c r="I44" s="170"/>
      <c r="J44" s="170"/>
      <c r="K44" s="170">
        <f>'実質公債費比率（分子）の構造'!N$50</f>
        <v>133</v>
      </c>
      <c r="L44" s="170"/>
      <c r="M44" s="170"/>
      <c r="N44" s="170">
        <f>'実質公債費比率（分子）の構造'!O$50</f>
        <v>27</v>
      </c>
      <c r="O44" s="170"/>
      <c r="P44" s="170"/>
    </row>
    <row r="45" spans="1:16" x14ac:dyDescent="0.15">
      <c r="A45" s="170" t="s">
        <v>68</v>
      </c>
      <c r="B45" s="170">
        <f>'実質公債費比率（分子）の構造'!K$49</f>
        <v>28</v>
      </c>
      <c r="C45" s="170"/>
      <c r="D45" s="170"/>
      <c r="E45" s="170">
        <f>'実質公債費比率（分子）の構造'!L$49</f>
        <v>19</v>
      </c>
      <c r="F45" s="170"/>
      <c r="G45" s="170"/>
      <c r="H45" s="170">
        <f>'実質公債費比率（分子）の構造'!M$49</f>
        <v>24</v>
      </c>
      <c r="I45" s="170"/>
      <c r="J45" s="170"/>
      <c r="K45" s="170">
        <f>'実質公債費比率（分子）の構造'!N$49</f>
        <v>25</v>
      </c>
      <c r="L45" s="170"/>
      <c r="M45" s="170"/>
      <c r="N45" s="170">
        <f>'実質公債費比率（分子）の構造'!O$49</f>
        <v>26</v>
      </c>
      <c r="O45" s="170"/>
      <c r="P45" s="170"/>
    </row>
    <row r="46" spans="1:16" x14ac:dyDescent="0.15">
      <c r="A46" s="170" t="s">
        <v>69</v>
      </c>
      <c r="B46" s="170">
        <f>'実質公債費比率（分子）の構造'!K$48</f>
        <v>351</v>
      </c>
      <c r="C46" s="170"/>
      <c r="D46" s="170"/>
      <c r="E46" s="170">
        <f>'実質公債費比率（分子）の構造'!L$48</f>
        <v>354</v>
      </c>
      <c r="F46" s="170"/>
      <c r="G46" s="170"/>
      <c r="H46" s="170">
        <f>'実質公債費比率（分子）の構造'!M$48</f>
        <v>303</v>
      </c>
      <c r="I46" s="170"/>
      <c r="J46" s="170"/>
      <c r="K46" s="170">
        <f>'実質公債費比率（分子）の構造'!N$48</f>
        <v>256</v>
      </c>
      <c r="L46" s="170"/>
      <c r="M46" s="170"/>
      <c r="N46" s="170">
        <f>'実質公債費比率（分子）の構造'!O$48</f>
        <v>223</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824</v>
      </c>
      <c r="C49" s="170"/>
      <c r="D49" s="170"/>
      <c r="E49" s="170">
        <f>'実質公債費比率（分子）の構造'!L$45</f>
        <v>700</v>
      </c>
      <c r="F49" s="170"/>
      <c r="G49" s="170"/>
      <c r="H49" s="170">
        <f>'実質公債費比率（分子）の構造'!M$45</f>
        <v>752</v>
      </c>
      <c r="I49" s="170"/>
      <c r="J49" s="170"/>
      <c r="K49" s="170">
        <f>'実質公債費比率（分子）の構造'!N$45</f>
        <v>850</v>
      </c>
      <c r="L49" s="170"/>
      <c r="M49" s="170"/>
      <c r="N49" s="170">
        <f>'実質公債費比率（分子）の構造'!O$45</f>
        <v>884</v>
      </c>
      <c r="O49" s="170"/>
      <c r="P49" s="170"/>
    </row>
    <row r="50" spans="1:16" x14ac:dyDescent="0.15">
      <c r="A50" s="170" t="s">
        <v>73</v>
      </c>
      <c r="B50" s="170" t="e">
        <f>NA()</f>
        <v>#N/A</v>
      </c>
      <c r="C50" s="170">
        <f>IF(ISNUMBER('実質公債費比率（分子）の構造'!K$53),'実質公債費比率（分子）の構造'!K$53,NA())</f>
        <v>252</v>
      </c>
      <c r="D50" s="170" t="e">
        <f>NA()</f>
        <v>#N/A</v>
      </c>
      <c r="E50" s="170" t="e">
        <f>NA()</f>
        <v>#N/A</v>
      </c>
      <c r="F50" s="170">
        <f>IF(ISNUMBER('実質公債費比率（分子）の構造'!L$53),'実質公債費比率（分子）の構造'!L$53,NA())</f>
        <v>94</v>
      </c>
      <c r="G50" s="170" t="e">
        <f>NA()</f>
        <v>#N/A</v>
      </c>
      <c r="H50" s="170" t="e">
        <f>NA()</f>
        <v>#N/A</v>
      </c>
      <c r="I50" s="170">
        <f>IF(ISNUMBER('実質公債費比率（分子）の構造'!M$53),'実質公債費比率（分子）の構造'!M$53,NA())</f>
        <v>104</v>
      </c>
      <c r="J50" s="170" t="e">
        <f>NA()</f>
        <v>#N/A</v>
      </c>
      <c r="K50" s="170" t="e">
        <f>NA()</f>
        <v>#N/A</v>
      </c>
      <c r="L50" s="170">
        <f>IF(ISNUMBER('実質公債費比率（分子）の構造'!N$53),'実質公債費比率（分子）の構造'!N$53,NA())</f>
        <v>267</v>
      </c>
      <c r="M50" s="170" t="e">
        <f>NA()</f>
        <v>#N/A</v>
      </c>
      <c r="N50" s="170" t="e">
        <f>NA()</f>
        <v>#N/A</v>
      </c>
      <c r="O50" s="170">
        <f>IF(ISNUMBER('実質公債費比率（分子）の構造'!O$53),'実質公債費比率（分子）の構造'!O$53,NA())</f>
        <v>20</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9916</v>
      </c>
      <c r="E56" s="169"/>
      <c r="F56" s="169"/>
      <c r="G56" s="169">
        <f>'将来負担比率（分子）の構造'!J$52</f>
        <v>9751</v>
      </c>
      <c r="H56" s="169"/>
      <c r="I56" s="169"/>
      <c r="J56" s="169">
        <f>'将来負担比率（分子）の構造'!K$52</f>
        <v>9699</v>
      </c>
      <c r="K56" s="169"/>
      <c r="L56" s="169"/>
      <c r="M56" s="169">
        <f>'将来負担比率（分子）の構造'!L$52</f>
        <v>9530</v>
      </c>
      <c r="N56" s="169"/>
      <c r="O56" s="169"/>
      <c r="P56" s="169">
        <f>'将来負担比率（分子）の構造'!M$52</f>
        <v>9017</v>
      </c>
    </row>
    <row r="57" spans="1:16" x14ac:dyDescent="0.15">
      <c r="A57" s="169" t="s">
        <v>44</v>
      </c>
      <c r="B57" s="169"/>
      <c r="C57" s="169"/>
      <c r="D57" s="169">
        <f>'将来負担比率（分子）の構造'!I$51</f>
        <v>3510</v>
      </c>
      <c r="E57" s="169"/>
      <c r="F57" s="169"/>
      <c r="G57" s="169">
        <f>'将来負担比率（分子）の構造'!J$51</f>
        <v>3422</v>
      </c>
      <c r="H57" s="169"/>
      <c r="I57" s="169"/>
      <c r="J57" s="169">
        <f>'将来負担比率（分子）の構造'!K$51</f>
        <v>3226</v>
      </c>
      <c r="K57" s="169"/>
      <c r="L57" s="169"/>
      <c r="M57" s="169">
        <f>'将来負担比率（分子）の構造'!L$51</f>
        <v>2993</v>
      </c>
      <c r="N57" s="169"/>
      <c r="O57" s="169"/>
      <c r="P57" s="169">
        <f>'将来負担比率（分子）の構造'!M$51</f>
        <v>3062</v>
      </c>
    </row>
    <row r="58" spans="1:16" x14ac:dyDescent="0.15">
      <c r="A58" s="169" t="s">
        <v>43</v>
      </c>
      <c r="B58" s="169"/>
      <c r="C58" s="169"/>
      <c r="D58" s="169">
        <f>'将来負担比率（分子）の構造'!I$50</f>
        <v>2177</v>
      </c>
      <c r="E58" s="169"/>
      <c r="F58" s="169"/>
      <c r="G58" s="169">
        <f>'将来負担比率（分子）の構造'!J$50</f>
        <v>2280</v>
      </c>
      <c r="H58" s="169"/>
      <c r="I58" s="169"/>
      <c r="J58" s="169">
        <f>'将来負担比率（分子）の構造'!K$50</f>
        <v>2647</v>
      </c>
      <c r="K58" s="169"/>
      <c r="L58" s="169"/>
      <c r="M58" s="169">
        <f>'将来負担比率（分子）の構造'!L$50</f>
        <v>3593</v>
      </c>
      <c r="N58" s="169"/>
      <c r="O58" s="169"/>
      <c r="P58" s="169">
        <f>'将来負担比率（分子）の構造'!M$50</f>
        <v>4448</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1826</v>
      </c>
      <c r="C62" s="169"/>
      <c r="D62" s="169"/>
      <c r="E62" s="169">
        <f>'将来負担比率（分子）の構造'!J$45</f>
        <v>1714</v>
      </c>
      <c r="F62" s="169"/>
      <c r="G62" s="169"/>
      <c r="H62" s="169">
        <f>'将来負担比率（分子）の構造'!K$45</f>
        <v>1582</v>
      </c>
      <c r="I62" s="169"/>
      <c r="J62" s="169"/>
      <c r="K62" s="169">
        <f>'将来負担比率（分子）の構造'!L$45</f>
        <v>1825</v>
      </c>
      <c r="L62" s="169"/>
      <c r="M62" s="169"/>
      <c r="N62" s="169">
        <f>'将来負担比率（分子）の構造'!M$45</f>
        <v>1670</v>
      </c>
      <c r="O62" s="169"/>
      <c r="P62" s="169"/>
    </row>
    <row r="63" spans="1:16" x14ac:dyDescent="0.15">
      <c r="A63" s="169" t="s">
        <v>36</v>
      </c>
      <c r="B63" s="169">
        <f>'将来負担比率（分子）の構造'!I$44</f>
        <v>119</v>
      </c>
      <c r="C63" s="169"/>
      <c r="D63" s="169"/>
      <c r="E63" s="169">
        <f>'将来負担比率（分子）の構造'!J$44</f>
        <v>134</v>
      </c>
      <c r="F63" s="169"/>
      <c r="G63" s="169"/>
      <c r="H63" s="169">
        <f>'将来負担比率（分子）の構造'!K$44</f>
        <v>130</v>
      </c>
      <c r="I63" s="169"/>
      <c r="J63" s="169"/>
      <c r="K63" s="169">
        <f>'将来負担比率（分子）の構造'!L$44</f>
        <v>139</v>
      </c>
      <c r="L63" s="169"/>
      <c r="M63" s="169"/>
      <c r="N63" s="169">
        <f>'将来負担比率（分子）の構造'!M$44</f>
        <v>158</v>
      </c>
      <c r="O63" s="169"/>
      <c r="P63" s="169"/>
    </row>
    <row r="64" spans="1:16" x14ac:dyDescent="0.15">
      <c r="A64" s="169" t="s">
        <v>35</v>
      </c>
      <c r="B64" s="169">
        <f>'将来負担比率（分子）の構造'!I$43</f>
        <v>3286</v>
      </c>
      <c r="C64" s="169"/>
      <c r="D64" s="169"/>
      <c r="E64" s="169">
        <f>'将来負担比率（分子）の構造'!J$43</f>
        <v>3078</v>
      </c>
      <c r="F64" s="169"/>
      <c r="G64" s="169"/>
      <c r="H64" s="169">
        <f>'将来負担比率（分子）の構造'!K$43</f>
        <v>2597</v>
      </c>
      <c r="I64" s="169"/>
      <c r="J64" s="169"/>
      <c r="K64" s="169">
        <f>'将来負担比率（分子）の構造'!L$43</f>
        <v>2326</v>
      </c>
      <c r="L64" s="169"/>
      <c r="M64" s="169"/>
      <c r="N64" s="169">
        <f>'将来負担比率（分子）の構造'!M$43</f>
        <v>1882</v>
      </c>
      <c r="O64" s="169"/>
      <c r="P64" s="169"/>
    </row>
    <row r="65" spans="1:16" x14ac:dyDescent="0.15">
      <c r="A65" s="169" t="s">
        <v>34</v>
      </c>
      <c r="B65" s="169">
        <f>'将来負担比率（分子）の構造'!I$42</f>
        <v>403</v>
      </c>
      <c r="C65" s="169"/>
      <c r="D65" s="169"/>
      <c r="E65" s="169">
        <f>'将来負担比率（分子）の構造'!J$42</f>
        <v>237</v>
      </c>
      <c r="F65" s="169"/>
      <c r="G65" s="169"/>
      <c r="H65" s="169">
        <f>'将来負担比率（分子）の構造'!K$42</f>
        <v>231</v>
      </c>
      <c r="I65" s="169"/>
      <c r="J65" s="169"/>
      <c r="K65" s="169">
        <f>'将来負担比率（分子）の構造'!L$42</f>
        <v>89</v>
      </c>
      <c r="L65" s="169"/>
      <c r="M65" s="169"/>
      <c r="N65" s="169">
        <f>'将来負担比率（分子）の構造'!M$42</f>
        <v>61</v>
      </c>
      <c r="O65" s="169"/>
      <c r="P65" s="169"/>
    </row>
    <row r="66" spans="1:16" x14ac:dyDescent="0.15">
      <c r="A66" s="169" t="s">
        <v>33</v>
      </c>
      <c r="B66" s="169">
        <f>'将来負担比率（分子）の構造'!I$41</f>
        <v>8910</v>
      </c>
      <c r="C66" s="169"/>
      <c r="D66" s="169"/>
      <c r="E66" s="169">
        <f>'将来負担比率（分子）の構造'!J$41</f>
        <v>9583</v>
      </c>
      <c r="F66" s="169"/>
      <c r="G66" s="169"/>
      <c r="H66" s="169">
        <f>'将来負担比率（分子）の構造'!K$41</f>
        <v>9982</v>
      </c>
      <c r="I66" s="169"/>
      <c r="J66" s="169"/>
      <c r="K66" s="169">
        <f>'将来負担比率（分子）の構造'!L$41</f>
        <v>10479</v>
      </c>
      <c r="L66" s="169"/>
      <c r="M66" s="169"/>
      <c r="N66" s="169">
        <f>'将来負担比率（分子）の構造'!M$41</f>
        <v>10204</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1092</v>
      </c>
      <c r="C72" s="173">
        <f>基金残高に係る経年分析!G55</f>
        <v>1334</v>
      </c>
      <c r="D72" s="173">
        <f>基金残高に係る経年分析!H55</f>
        <v>2163</v>
      </c>
    </row>
    <row r="73" spans="1:16" x14ac:dyDescent="0.15">
      <c r="A73" s="172" t="s">
        <v>80</v>
      </c>
      <c r="B73" s="173">
        <f>基金残高に係る経年分析!F56</f>
        <v>465</v>
      </c>
      <c r="C73" s="173">
        <f>基金残高に係る経年分析!G56</f>
        <v>727</v>
      </c>
      <c r="D73" s="173">
        <f>基金残高に係る経年分析!H56</f>
        <v>727</v>
      </c>
    </row>
    <row r="74" spans="1:16" x14ac:dyDescent="0.15">
      <c r="A74" s="172" t="s">
        <v>81</v>
      </c>
      <c r="B74" s="173">
        <f>基金残高に係る経年分析!F57</f>
        <v>518</v>
      </c>
      <c r="C74" s="173">
        <f>基金残高に係る経年分析!G57</f>
        <v>1107</v>
      </c>
      <c r="D74" s="173">
        <f>基金残高に係る経年分析!H57</f>
        <v>1112</v>
      </c>
    </row>
  </sheetData>
  <sheetProtection algorithmName="SHA-512" hashValue="XHeMvAk5DvGWyavOp1cy+q5sQHfcYDzhTrMZDVNOOkxqr8m8+3bZ3CJxBrpXxd/0Av4Tihp0Qy+FTG1CGNJrtw==" saltValue="D/wYPrg8DXBxHcpxoT9p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217</v>
      </c>
      <c r="DI1" s="705"/>
      <c r="DJ1" s="705"/>
      <c r="DK1" s="705"/>
      <c r="DL1" s="705"/>
      <c r="DM1" s="705"/>
      <c r="DN1" s="706"/>
      <c r="DO1" s="208"/>
      <c r="DP1" s="704" t="s">
        <v>218</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220</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221</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222</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223</v>
      </c>
      <c r="S4" s="661"/>
      <c r="T4" s="661"/>
      <c r="U4" s="661"/>
      <c r="V4" s="661"/>
      <c r="W4" s="661"/>
      <c r="X4" s="661"/>
      <c r="Y4" s="662"/>
      <c r="Z4" s="660" t="s">
        <v>224</v>
      </c>
      <c r="AA4" s="661"/>
      <c r="AB4" s="661"/>
      <c r="AC4" s="662"/>
      <c r="AD4" s="660" t="s">
        <v>225</v>
      </c>
      <c r="AE4" s="661"/>
      <c r="AF4" s="661"/>
      <c r="AG4" s="661"/>
      <c r="AH4" s="661"/>
      <c r="AI4" s="661"/>
      <c r="AJ4" s="661"/>
      <c r="AK4" s="662"/>
      <c r="AL4" s="660" t="s">
        <v>224</v>
      </c>
      <c r="AM4" s="661"/>
      <c r="AN4" s="661"/>
      <c r="AO4" s="662"/>
      <c r="AP4" s="707" t="s">
        <v>226</v>
      </c>
      <c r="AQ4" s="707"/>
      <c r="AR4" s="707"/>
      <c r="AS4" s="707"/>
      <c r="AT4" s="707"/>
      <c r="AU4" s="707"/>
      <c r="AV4" s="707"/>
      <c r="AW4" s="707"/>
      <c r="AX4" s="707"/>
      <c r="AY4" s="707"/>
      <c r="AZ4" s="707"/>
      <c r="BA4" s="707"/>
      <c r="BB4" s="707"/>
      <c r="BC4" s="707"/>
      <c r="BD4" s="707"/>
      <c r="BE4" s="707"/>
      <c r="BF4" s="707"/>
      <c r="BG4" s="707" t="s">
        <v>227</v>
      </c>
      <c r="BH4" s="707"/>
      <c r="BI4" s="707"/>
      <c r="BJ4" s="707"/>
      <c r="BK4" s="707"/>
      <c r="BL4" s="707"/>
      <c r="BM4" s="707"/>
      <c r="BN4" s="707"/>
      <c r="BO4" s="707" t="s">
        <v>224</v>
      </c>
      <c r="BP4" s="707"/>
      <c r="BQ4" s="707"/>
      <c r="BR4" s="707"/>
      <c r="BS4" s="707" t="s">
        <v>228</v>
      </c>
      <c r="BT4" s="707"/>
      <c r="BU4" s="707"/>
      <c r="BV4" s="707"/>
      <c r="BW4" s="707"/>
      <c r="BX4" s="707"/>
      <c r="BY4" s="707"/>
      <c r="BZ4" s="707"/>
      <c r="CA4" s="707"/>
      <c r="CB4" s="707"/>
      <c r="CD4" s="660" t="s">
        <v>229</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230</v>
      </c>
      <c r="C5" s="667"/>
      <c r="D5" s="667"/>
      <c r="E5" s="667"/>
      <c r="F5" s="667"/>
      <c r="G5" s="667"/>
      <c r="H5" s="667"/>
      <c r="I5" s="667"/>
      <c r="J5" s="667"/>
      <c r="K5" s="667"/>
      <c r="L5" s="667"/>
      <c r="M5" s="667"/>
      <c r="N5" s="667"/>
      <c r="O5" s="667"/>
      <c r="P5" s="667"/>
      <c r="Q5" s="668"/>
      <c r="R5" s="663">
        <v>7310699</v>
      </c>
      <c r="S5" s="664"/>
      <c r="T5" s="664"/>
      <c r="U5" s="664"/>
      <c r="V5" s="664"/>
      <c r="W5" s="664"/>
      <c r="X5" s="664"/>
      <c r="Y5" s="689"/>
      <c r="Z5" s="702">
        <v>48.3</v>
      </c>
      <c r="AA5" s="702"/>
      <c r="AB5" s="702"/>
      <c r="AC5" s="702"/>
      <c r="AD5" s="703">
        <v>6772555</v>
      </c>
      <c r="AE5" s="703"/>
      <c r="AF5" s="703"/>
      <c r="AG5" s="703"/>
      <c r="AH5" s="703"/>
      <c r="AI5" s="703"/>
      <c r="AJ5" s="703"/>
      <c r="AK5" s="703"/>
      <c r="AL5" s="690">
        <v>73.3</v>
      </c>
      <c r="AM5" s="672"/>
      <c r="AN5" s="672"/>
      <c r="AO5" s="691"/>
      <c r="AP5" s="666" t="s">
        <v>231</v>
      </c>
      <c r="AQ5" s="667"/>
      <c r="AR5" s="667"/>
      <c r="AS5" s="667"/>
      <c r="AT5" s="667"/>
      <c r="AU5" s="667"/>
      <c r="AV5" s="667"/>
      <c r="AW5" s="667"/>
      <c r="AX5" s="667"/>
      <c r="AY5" s="667"/>
      <c r="AZ5" s="667"/>
      <c r="BA5" s="667"/>
      <c r="BB5" s="667"/>
      <c r="BC5" s="667"/>
      <c r="BD5" s="667"/>
      <c r="BE5" s="667"/>
      <c r="BF5" s="668"/>
      <c r="BG5" s="608">
        <v>6772555</v>
      </c>
      <c r="BH5" s="609"/>
      <c r="BI5" s="609"/>
      <c r="BJ5" s="609"/>
      <c r="BK5" s="609"/>
      <c r="BL5" s="609"/>
      <c r="BM5" s="609"/>
      <c r="BN5" s="610"/>
      <c r="BO5" s="646">
        <v>92.6</v>
      </c>
      <c r="BP5" s="646"/>
      <c r="BQ5" s="646"/>
      <c r="BR5" s="646"/>
      <c r="BS5" s="647" t="s">
        <v>130</v>
      </c>
      <c r="BT5" s="647"/>
      <c r="BU5" s="647"/>
      <c r="BV5" s="647"/>
      <c r="BW5" s="647"/>
      <c r="BX5" s="647"/>
      <c r="BY5" s="647"/>
      <c r="BZ5" s="647"/>
      <c r="CA5" s="647"/>
      <c r="CB5" s="687"/>
      <c r="CD5" s="660" t="s">
        <v>226</v>
      </c>
      <c r="CE5" s="661"/>
      <c r="CF5" s="661"/>
      <c r="CG5" s="661"/>
      <c r="CH5" s="661"/>
      <c r="CI5" s="661"/>
      <c r="CJ5" s="661"/>
      <c r="CK5" s="661"/>
      <c r="CL5" s="661"/>
      <c r="CM5" s="661"/>
      <c r="CN5" s="661"/>
      <c r="CO5" s="661"/>
      <c r="CP5" s="661"/>
      <c r="CQ5" s="662"/>
      <c r="CR5" s="660" t="s">
        <v>232</v>
      </c>
      <c r="CS5" s="661"/>
      <c r="CT5" s="661"/>
      <c r="CU5" s="661"/>
      <c r="CV5" s="661"/>
      <c r="CW5" s="661"/>
      <c r="CX5" s="661"/>
      <c r="CY5" s="662"/>
      <c r="CZ5" s="660" t="s">
        <v>224</v>
      </c>
      <c r="DA5" s="661"/>
      <c r="DB5" s="661"/>
      <c r="DC5" s="662"/>
      <c r="DD5" s="660" t="s">
        <v>233</v>
      </c>
      <c r="DE5" s="661"/>
      <c r="DF5" s="661"/>
      <c r="DG5" s="661"/>
      <c r="DH5" s="661"/>
      <c r="DI5" s="661"/>
      <c r="DJ5" s="661"/>
      <c r="DK5" s="661"/>
      <c r="DL5" s="661"/>
      <c r="DM5" s="661"/>
      <c r="DN5" s="661"/>
      <c r="DO5" s="661"/>
      <c r="DP5" s="662"/>
      <c r="DQ5" s="660" t="s">
        <v>234</v>
      </c>
      <c r="DR5" s="661"/>
      <c r="DS5" s="661"/>
      <c r="DT5" s="661"/>
      <c r="DU5" s="661"/>
      <c r="DV5" s="661"/>
      <c r="DW5" s="661"/>
      <c r="DX5" s="661"/>
      <c r="DY5" s="661"/>
      <c r="DZ5" s="661"/>
      <c r="EA5" s="661"/>
      <c r="EB5" s="661"/>
      <c r="EC5" s="662"/>
    </row>
    <row r="6" spans="2:143" ht="11.25" customHeight="1" x14ac:dyDescent="0.15">
      <c r="B6" s="605" t="s">
        <v>235</v>
      </c>
      <c r="C6" s="606"/>
      <c r="D6" s="606"/>
      <c r="E6" s="606"/>
      <c r="F6" s="606"/>
      <c r="G6" s="606"/>
      <c r="H6" s="606"/>
      <c r="I6" s="606"/>
      <c r="J6" s="606"/>
      <c r="K6" s="606"/>
      <c r="L6" s="606"/>
      <c r="M6" s="606"/>
      <c r="N6" s="606"/>
      <c r="O6" s="606"/>
      <c r="P6" s="606"/>
      <c r="Q6" s="607"/>
      <c r="R6" s="608">
        <v>112665</v>
      </c>
      <c r="S6" s="609"/>
      <c r="T6" s="609"/>
      <c r="U6" s="609"/>
      <c r="V6" s="609"/>
      <c r="W6" s="609"/>
      <c r="X6" s="609"/>
      <c r="Y6" s="610"/>
      <c r="Z6" s="646">
        <v>0.7</v>
      </c>
      <c r="AA6" s="646"/>
      <c r="AB6" s="646"/>
      <c r="AC6" s="646"/>
      <c r="AD6" s="647">
        <v>112665</v>
      </c>
      <c r="AE6" s="647"/>
      <c r="AF6" s="647"/>
      <c r="AG6" s="647"/>
      <c r="AH6" s="647"/>
      <c r="AI6" s="647"/>
      <c r="AJ6" s="647"/>
      <c r="AK6" s="647"/>
      <c r="AL6" s="611">
        <v>1.2</v>
      </c>
      <c r="AM6" s="612"/>
      <c r="AN6" s="612"/>
      <c r="AO6" s="648"/>
      <c r="AP6" s="605" t="s">
        <v>236</v>
      </c>
      <c r="AQ6" s="606"/>
      <c r="AR6" s="606"/>
      <c r="AS6" s="606"/>
      <c r="AT6" s="606"/>
      <c r="AU6" s="606"/>
      <c r="AV6" s="606"/>
      <c r="AW6" s="606"/>
      <c r="AX6" s="606"/>
      <c r="AY6" s="606"/>
      <c r="AZ6" s="606"/>
      <c r="BA6" s="606"/>
      <c r="BB6" s="606"/>
      <c r="BC6" s="606"/>
      <c r="BD6" s="606"/>
      <c r="BE6" s="606"/>
      <c r="BF6" s="607"/>
      <c r="BG6" s="608">
        <v>6772555</v>
      </c>
      <c r="BH6" s="609"/>
      <c r="BI6" s="609"/>
      <c r="BJ6" s="609"/>
      <c r="BK6" s="609"/>
      <c r="BL6" s="609"/>
      <c r="BM6" s="609"/>
      <c r="BN6" s="610"/>
      <c r="BO6" s="646">
        <v>92.6</v>
      </c>
      <c r="BP6" s="646"/>
      <c r="BQ6" s="646"/>
      <c r="BR6" s="646"/>
      <c r="BS6" s="647" t="s">
        <v>237</v>
      </c>
      <c r="BT6" s="647"/>
      <c r="BU6" s="647"/>
      <c r="BV6" s="647"/>
      <c r="BW6" s="647"/>
      <c r="BX6" s="647"/>
      <c r="BY6" s="647"/>
      <c r="BZ6" s="647"/>
      <c r="CA6" s="647"/>
      <c r="CB6" s="687"/>
      <c r="CD6" s="666" t="s">
        <v>238</v>
      </c>
      <c r="CE6" s="667"/>
      <c r="CF6" s="667"/>
      <c r="CG6" s="667"/>
      <c r="CH6" s="667"/>
      <c r="CI6" s="667"/>
      <c r="CJ6" s="667"/>
      <c r="CK6" s="667"/>
      <c r="CL6" s="667"/>
      <c r="CM6" s="667"/>
      <c r="CN6" s="667"/>
      <c r="CO6" s="667"/>
      <c r="CP6" s="667"/>
      <c r="CQ6" s="668"/>
      <c r="CR6" s="608">
        <v>126798</v>
      </c>
      <c r="CS6" s="609"/>
      <c r="CT6" s="609"/>
      <c r="CU6" s="609"/>
      <c r="CV6" s="609"/>
      <c r="CW6" s="609"/>
      <c r="CX6" s="609"/>
      <c r="CY6" s="610"/>
      <c r="CZ6" s="690">
        <v>0.9</v>
      </c>
      <c r="DA6" s="672"/>
      <c r="DB6" s="672"/>
      <c r="DC6" s="692"/>
      <c r="DD6" s="614" t="s">
        <v>178</v>
      </c>
      <c r="DE6" s="609"/>
      <c r="DF6" s="609"/>
      <c r="DG6" s="609"/>
      <c r="DH6" s="609"/>
      <c r="DI6" s="609"/>
      <c r="DJ6" s="609"/>
      <c r="DK6" s="609"/>
      <c r="DL6" s="609"/>
      <c r="DM6" s="609"/>
      <c r="DN6" s="609"/>
      <c r="DO6" s="609"/>
      <c r="DP6" s="610"/>
      <c r="DQ6" s="614">
        <v>126798</v>
      </c>
      <c r="DR6" s="609"/>
      <c r="DS6" s="609"/>
      <c r="DT6" s="609"/>
      <c r="DU6" s="609"/>
      <c r="DV6" s="609"/>
      <c r="DW6" s="609"/>
      <c r="DX6" s="609"/>
      <c r="DY6" s="609"/>
      <c r="DZ6" s="609"/>
      <c r="EA6" s="609"/>
      <c r="EB6" s="609"/>
      <c r="EC6" s="645"/>
    </row>
    <row r="7" spans="2:143" ht="11.25" customHeight="1" x14ac:dyDescent="0.15">
      <c r="B7" s="605" t="s">
        <v>239</v>
      </c>
      <c r="C7" s="606"/>
      <c r="D7" s="606"/>
      <c r="E7" s="606"/>
      <c r="F7" s="606"/>
      <c r="G7" s="606"/>
      <c r="H7" s="606"/>
      <c r="I7" s="606"/>
      <c r="J7" s="606"/>
      <c r="K7" s="606"/>
      <c r="L7" s="606"/>
      <c r="M7" s="606"/>
      <c r="N7" s="606"/>
      <c r="O7" s="606"/>
      <c r="P7" s="606"/>
      <c r="Q7" s="607"/>
      <c r="R7" s="608">
        <v>3256</v>
      </c>
      <c r="S7" s="609"/>
      <c r="T7" s="609"/>
      <c r="U7" s="609"/>
      <c r="V7" s="609"/>
      <c r="W7" s="609"/>
      <c r="X7" s="609"/>
      <c r="Y7" s="610"/>
      <c r="Z7" s="646">
        <v>0</v>
      </c>
      <c r="AA7" s="646"/>
      <c r="AB7" s="646"/>
      <c r="AC7" s="646"/>
      <c r="AD7" s="647">
        <v>3256</v>
      </c>
      <c r="AE7" s="647"/>
      <c r="AF7" s="647"/>
      <c r="AG7" s="647"/>
      <c r="AH7" s="647"/>
      <c r="AI7" s="647"/>
      <c r="AJ7" s="647"/>
      <c r="AK7" s="647"/>
      <c r="AL7" s="611">
        <v>0</v>
      </c>
      <c r="AM7" s="612"/>
      <c r="AN7" s="612"/>
      <c r="AO7" s="648"/>
      <c r="AP7" s="605" t="s">
        <v>240</v>
      </c>
      <c r="AQ7" s="606"/>
      <c r="AR7" s="606"/>
      <c r="AS7" s="606"/>
      <c r="AT7" s="606"/>
      <c r="AU7" s="606"/>
      <c r="AV7" s="606"/>
      <c r="AW7" s="606"/>
      <c r="AX7" s="606"/>
      <c r="AY7" s="606"/>
      <c r="AZ7" s="606"/>
      <c r="BA7" s="606"/>
      <c r="BB7" s="606"/>
      <c r="BC7" s="606"/>
      <c r="BD7" s="606"/>
      <c r="BE7" s="606"/>
      <c r="BF7" s="607"/>
      <c r="BG7" s="608">
        <v>3159388</v>
      </c>
      <c r="BH7" s="609"/>
      <c r="BI7" s="609"/>
      <c r="BJ7" s="609"/>
      <c r="BK7" s="609"/>
      <c r="BL7" s="609"/>
      <c r="BM7" s="609"/>
      <c r="BN7" s="610"/>
      <c r="BO7" s="646">
        <v>43.2</v>
      </c>
      <c r="BP7" s="646"/>
      <c r="BQ7" s="646"/>
      <c r="BR7" s="646"/>
      <c r="BS7" s="647" t="s">
        <v>237</v>
      </c>
      <c r="BT7" s="647"/>
      <c r="BU7" s="647"/>
      <c r="BV7" s="647"/>
      <c r="BW7" s="647"/>
      <c r="BX7" s="647"/>
      <c r="BY7" s="647"/>
      <c r="BZ7" s="647"/>
      <c r="CA7" s="647"/>
      <c r="CB7" s="687"/>
      <c r="CD7" s="605" t="s">
        <v>241</v>
      </c>
      <c r="CE7" s="606"/>
      <c r="CF7" s="606"/>
      <c r="CG7" s="606"/>
      <c r="CH7" s="606"/>
      <c r="CI7" s="606"/>
      <c r="CJ7" s="606"/>
      <c r="CK7" s="606"/>
      <c r="CL7" s="606"/>
      <c r="CM7" s="606"/>
      <c r="CN7" s="606"/>
      <c r="CO7" s="606"/>
      <c r="CP7" s="606"/>
      <c r="CQ7" s="607"/>
      <c r="CR7" s="608">
        <v>2022863</v>
      </c>
      <c r="CS7" s="609"/>
      <c r="CT7" s="609"/>
      <c r="CU7" s="609"/>
      <c r="CV7" s="609"/>
      <c r="CW7" s="609"/>
      <c r="CX7" s="609"/>
      <c r="CY7" s="610"/>
      <c r="CZ7" s="646">
        <v>14.1</v>
      </c>
      <c r="DA7" s="646"/>
      <c r="DB7" s="646"/>
      <c r="DC7" s="646"/>
      <c r="DD7" s="614">
        <v>29057</v>
      </c>
      <c r="DE7" s="609"/>
      <c r="DF7" s="609"/>
      <c r="DG7" s="609"/>
      <c r="DH7" s="609"/>
      <c r="DI7" s="609"/>
      <c r="DJ7" s="609"/>
      <c r="DK7" s="609"/>
      <c r="DL7" s="609"/>
      <c r="DM7" s="609"/>
      <c r="DN7" s="609"/>
      <c r="DO7" s="609"/>
      <c r="DP7" s="610"/>
      <c r="DQ7" s="614">
        <v>1802523</v>
      </c>
      <c r="DR7" s="609"/>
      <c r="DS7" s="609"/>
      <c r="DT7" s="609"/>
      <c r="DU7" s="609"/>
      <c r="DV7" s="609"/>
      <c r="DW7" s="609"/>
      <c r="DX7" s="609"/>
      <c r="DY7" s="609"/>
      <c r="DZ7" s="609"/>
      <c r="EA7" s="609"/>
      <c r="EB7" s="609"/>
      <c r="EC7" s="645"/>
    </row>
    <row r="8" spans="2:143" ht="11.25" customHeight="1" x14ac:dyDescent="0.15">
      <c r="B8" s="605" t="s">
        <v>242</v>
      </c>
      <c r="C8" s="606"/>
      <c r="D8" s="606"/>
      <c r="E8" s="606"/>
      <c r="F8" s="606"/>
      <c r="G8" s="606"/>
      <c r="H8" s="606"/>
      <c r="I8" s="606"/>
      <c r="J8" s="606"/>
      <c r="K8" s="606"/>
      <c r="L8" s="606"/>
      <c r="M8" s="606"/>
      <c r="N8" s="606"/>
      <c r="O8" s="606"/>
      <c r="P8" s="606"/>
      <c r="Q8" s="607"/>
      <c r="R8" s="608">
        <v>57164</v>
      </c>
      <c r="S8" s="609"/>
      <c r="T8" s="609"/>
      <c r="U8" s="609"/>
      <c r="V8" s="609"/>
      <c r="W8" s="609"/>
      <c r="X8" s="609"/>
      <c r="Y8" s="610"/>
      <c r="Z8" s="646">
        <v>0.4</v>
      </c>
      <c r="AA8" s="646"/>
      <c r="AB8" s="646"/>
      <c r="AC8" s="646"/>
      <c r="AD8" s="647">
        <v>57164</v>
      </c>
      <c r="AE8" s="647"/>
      <c r="AF8" s="647"/>
      <c r="AG8" s="647"/>
      <c r="AH8" s="647"/>
      <c r="AI8" s="647"/>
      <c r="AJ8" s="647"/>
      <c r="AK8" s="647"/>
      <c r="AL8" s="611">
        <v>0.6</v>
      </c>
      <c r="AM8" s="612"/>
      <c r="AN8" s="612"/>
      <c r="AO8" s="648"/>
      <c r="AP8" s="605" t="s">
        <v>243</v>
      </c>
      <c r="AQ8" s="606"/>
      <c r="AR8" s="606"/>
      <c r="AS8" s="606"/>
      <c r="AT8" s="606"/>
      <c r="AU8" s="606"/>
      <c r="AV8" s="606"/>
      <c r="AW8" s="606"/>
      <c r="AX8" s="606"/>
      <c r="AY8" s="606"/>
      <c r="AZ8" s="606"/>
      <c r="BA8" s="606"/>
      <c r="BB8" s="606"/>
      <c r="BC8" s="606"/>
      <c r="BD8" s="606"/>
      <c r="BE8" s="606"/>
      <c r="BF8" s="607"/>
      <c r="BG8" s="608">
        <v>80607</v>
      </c>
      <c r="BH8" s="609"/>
      <c r="BI8" s="609"/>
      <c r="BJ8" s="609"/>
      <c r="BK8" s="609"/>
      <c r="BL8" s="609"/>
      <c r="BM8" s="609"/>
      <c r="BN8" s="610"/>
      <c r="BO8" s="646">
        <v>1.1000000000000001</v>
      </c>
      <c r="BP8" s="646"/>
      <c r="BQ8" s="646"/>
      <c r="BR8" s="646"/>
      <c r="BS8" s="647" t="s">
        <v>130</v>
      </c>
      <c r="BT8" s="647"/>
      <c r="BU8" s="647"/>
      <c r="BV8" s="647"/>
      <c r="BW8" s="647"/>
      <c r="BX8" s="647"/>
      <c r="BY8" s="647"/>
      <c r="BZ8" s="647"/>
      <c r="CA8" s="647"/>
      <c r="CB8" s="687"/>
      <c r="CD8" s="605" t="s">
        <v>244</v>
      </c>
      <c r="CE8" s="606"/>
      <c r="CF8" s="606"/>
      <c r="CG8" s="606"/>
      <c r="CH8" s="606"/>
      <c r="CI8" s="606"/>
      <c r="CJ8" s="606"/>
      <c r="CK8" s="606"/>
      <c r="CL8" s="606"/>
      <c r="CM8" s="606"/>
      <c r="CN8" s="606"/>
      <c r="CO8" s="606"/>
      <c r="CP8" s="606"/>
      <c r="CQ8" s="607"/>
      <c r="CR8" s="608">
        <v>6095716</v>
      </c>
      <c r="CS8" s="609"/>
      <c r="CT8" s="609"/>
      <c r="CU8" s="609"/>
      <c r="CV8" s="609"/>
      <c r="CW8" s="609"/>
      <c r="CX8" s="609"/>
      <c r="CY8" s="610"/>
      <c r="CZ8" s="646">
        <v>42.6</v>
      </c>
      <c r="DA8" s="646"/>
      <c r="DB8" s="646"/>
      <c r="DC8" s="646"/>
      <c r="DD8" s="614">
        <v>268246</v>
      </c>
      <c r="DE8" s="609"/>
      <c r="DF8" s="609"/>
      <c r="DG8" s="609"/>
      <c r="DH8" s="609"/>
      <c r="DI8" s="609"/>
      <c r="DJ8" s="609"/>
      <c r="DK8" s="609"/>
      <c r="DL8" s="609"/>
      <c r="DM8" s="609"/>
      <c r="DN8" s="609"/>
      <c r="DO8" s="609"/>
      <c r="DP8" s="610"/>
      <c r="DQ8" s="614">
        <v>3080606</v>
      </c>
      <c r="DR8" s="609"/>
      <c r="DS8" s="609"/>
      <c r="DT8" s="609"/>
      <c r="DU8" s="609"/>
      <c r="DV8" s="609"/>
      <c r="DW8" s="609"/>
      <c r="DX8" s="609"/>
      <c r="DY8" s="609"/>
      <c r="DZ8" s="609"/>
      <c r="EA8" s="609"/>
      <c r="EB8" s="609"/>
      <c r="EC8" s="645"/>
    </row>
    <row r="9" spans="2:143" ht="11.25" customHeight="1" x14ac:dyDescent="0.15">
      <c r="B9" s="605" t="s">
        <v>245</v>
      </c>
      <c r="C9" s="606"/>
      <c r="D9" s="606"/>
      <c r="E9" s="606"/>
      <c r="F9" s="606"/>
      <c r="G9" s="606"/>
      <c r="H9" s="606"/>
      <c r="I9" s="606"/>
      <c r="J9" s="606"/>
      <c r="K9" s="606"/>
      <c r="L9" s="606"/>
      <c r="M9" s="606"/>
      <c r="N9" s="606"/>
      <c r="O9" s="606"/>
      <c r="P9" s="606"/>
      <c r="Q9" s="607"/>
      <c r="R9" s="608">
        <v>39349</v>
      </c>
      <c r="S9" s="609"/>
      <c r="T9" s="609"/>
      <c r="U9" s="609"/>
      <c r="V9" s="609"/>
      <c r="W9" s="609"/>
      <c r="X9" s="609"/>
      <c r="Y9" s="610"/>
      <c r="Z9" s="646">
        <v>0.3</v>
      </c>
      <c r="AA9" s="646"/>
      <c r="AB9" s="646"/>
      <c r="AC9" s="646"/>
      <c r="AD9" s="647">
        <v>39349</v>
      </c>
      <c r="AE9" s="647"/>
      <c r="AF9" s="647"/>
      <c r="AG9" s="647"/>
      <c r="AH9" s="647"/>
      <c r="AI9" s="647"/>
      <c r="AJ9" s="647"/>
      <c r="AK9" s="647"/>
      <c r="AL9" s="611">
        <v>0.4</v>
      </c>
      <c r="AM9" s="612"/>
      <c r="AN9" s="612"/>
      <c r="AO9" s="648"/>
      <c r="AP9" s="605" t="s">
        <v>246</v>
      </c>
      <c r="AQ9" s="606"/>
      <c r="AR9" s="606"/>
      <c r="AS9" s="606"/>
      <c r="AT9" s="606"/>
      <c r="AU9" s="606"/>
      <c r="AV9" s="606"/>
      <c r="AW9" s="606"/>
      <c r="AX9" s="606"/>
      <c r="AY9" s="606"/>
      <c r="AZ9" s="606"/>
      <c r="BA9" s="606"/>
      <c r="BB9" s="606"/>
      <c r="BC9" s="606"/>
      <c r="BD9" s="606"/>
      <c r="BE9" s="606"/>
      <c r="BF9" s="607"/>
      <c r="BG9" s="608">
        <v>2808073</v>
      </c>
      <c r="BH9" s="609"/>
      <c r="BI9" s="609"/>
      <c r="BJ9" s="609"/>
      <c r="BK9" s="609"/>
      <c r="BL9" s="609"/>
      <c r="BM9" s="609"/>
      <c r="BN9" s="610"/>
      <c r="BO9" s="646">
        <v>38.4</v>
      </c>
      <c r="BP9" s="646"/>
      <c r="BQ9" s="646"/>
      <c r="BR9" s="646"/>
      <c r="BS9" s="647" t="s">
        <v>237</v>
      </c>
      <c r="BT9" s="647"/>
      <c r="BU9" s="647"/>
      <c r="BV9" s="647"/>
      <c r="BW9" s="647"/>
      <c r="BX9" s="647"/>
      <c r="BY9" s="647"/>
      <c r="BZ9" s="647"/>
      <c r="CA9" s="647"/>
      <c r="CB9" s="687"/>
      <c r="CD9" s="605" t="s">
        <v>247</v>
      </c>
      <c r="CE9" s="606"/>
      <c r="CF9" s="606"/>
      <c r="CG9" s="606"/>
      <c r="CH9" s="606"/>
      <c r="CI9" s="606"/>
      <c r="CJ9" s="606"/>
      <c r="CK9" s="606"/>
      <c r="CL9" s="606"/>
      <c r="CM9" s="606"/>
      <c r="CN9" s="606"/>
      <c r="CO9" s="606"/>
      <c r="CP9" s="606"/>
      <c r="CQ9" s="607"/>
      <c r="CR9" s="608">
        <v>1451184</v>
      </c>
      <c r="CS9" s="609"/>
      <c r="CT9" s="609"/>
      <c r="CU9" s="609"/>
      <c r="CV9" s="609"/>
      <c r="CW9" s="609"/>
      <c r="CX9" s="609"/>
      <c r="CY9" s="610"/>
      <c r="CZ9" s="646">
        <v>10.1</v>
      </c>
      <c r="DA9" s="646"/>
      <c r="DB9" s="646"/>
      <c r="DC9" s="646"/>
      <c r="DD9" s="614">
        <v>20632</v>
      </c>
      <c r="DE9" s="609"/>
      <c r="DF9" s="609"/>
      <c r="DG9" s="609"/>
      <c r="DH9" s="609"/>
      <c r="DI9" s="609"/>
      <c r="DJ9" s="609"/>
      <c r="DK9" s="609"/>
      <c r="DL9" s="609"/>
      <c r="DM9" s="609"/>
      <c r="DN9" s="609"/>
      <c r="DO9" s="609"/>
      <c r="DP9" s="610"/>
      <c r="DQ9" s="614">
        <v>1036359</v>
      </c>
      <c r="DR9" s="609"/>
      <c r="DS9" s="609"/>
      <c r="DT9" s="609"/>
      <c r="DU9" s="609"/>
      <c r="DV9" s="609"/>
      <c r="DW9" s="609"/>
      <c r="DX9" s="609"/>
      <c r="DY9" s="609"/>
      <c r="DZ9" s="609"/>
      <c r="EA9" s="609"/>
      <c r="EB9" s="609"/>
      <c r="EC9" s="645"/>
    </row>
    <row r="10" spans="2:143" ht="11.25" customHeight="1" x14ac:dyDescent="0.15">
      <c r="B10" s="605" t="s">
        <v>248</v>
      </c>
      <c r="C10" s="606"/>
      <c r="D10" s="606"/>
      <c r="E10" s="606"/>
      <c r="F10" s="606"/>
      <c r="G10" s="606"/>
      <c r="H10" s="606"/>
      <c r="I10" s="606"/>
      <c r="J10" s="606"/>
      <c r="K10" s="606"/>
      <c r="L10" s="606"/>
      <c r="M10" s="606"/>
      <c r="N10" s="606"/>
      <c r="O10" s="606"/>
      <c r="P10" s="606"/>
      <c r="Q10" s="607"/>
      <c r="R10" s="608" t="s">
        <v>237</v>
      </c>
      <c r="S10" s="609"/>
      <c r="T10" s="609"/>
      <c r="U10" s="609"/>
      <c r="V10" s="609"/>
      <c r="W10" s="609"/>
      <c r="X10" s="609"/>
      <c r="Y10" s="610"/>
      <c r="Z10" s="646" t="s">
        <v>237</v>
      </c>
      <c r="AA10" s="646"/>
      <c r="AB10" s="646"/>
      <c r="AC10" s="646"/>
      <c r="AD10" s="647" t="s">
        <v>237</v>
      </c>
      <c r="AE10" s="647"/>
      <c r="AF10" s="647"/>
      <c r="AG10" s="647"/>
      <c r="AH10" s="647"/>
      <c r="AI10" s="647"/>
      <c r="AJ10" s="647"/>
      <c r="AK10" s="647"/>
      <c r="AL10" s="611" t="s">
        <v>130</v>
      </c>
      <c r="AM10" s="612"/>
      <c r="AN10" s="612"/>
      <c r="AO10" s="648"/>
      <c r="AP10" s="605" t="s">
        <v>249</v>
      </c>
      <c r="AQ10" s="606"/>
      <c r="AR10" s="606"/>
      <c r="AS10" s="606"/>
      <c r="AT10" s="606"/>
      <c r="AU10" s="606"/>
      <c r="AV10" s="606"/>
      <c r="AW10" s="606"/>
      <c r="AX10" s="606"/>
      <c r="AY10" s="606"/>
      <c r="AZ10" s="606"/>
      <c r="BA10" s="606"/>
      <c r="BB10" s="606"/>
      <c r="BC10" s="606"/>
      <c r="BD10" s="606"/>
      <c r="BE10" s="606"/>
      <c r="BF10" s="607"/>
      <c r="BG10" s="608">
        <v>120107</v>
      </c>
      <c r="BH10" s="609"/>
      <c r="BI10" s="609"/>
      <c r="BJ10" s="609"/>
      <c r="BK10" s="609"/>
      <c r="BL10" s="609"/>
      <c r="BM10" s="609"/>
      <c r="BN10" s="610"/>
      <c r="BO10" s="646">
        <v>1.6</v>
      </c>
      <c r="BP10" s="646"/>
      <c r="BQ10" s="646"/>
      <c r="BR10" s="646"/>
      <c r="BS10" s="647" t="s">
        <v>130</v>
      </c>
      <c r="BT10" s="647"/>
      <c r="BU10" s="647"/>
      <c r="BV10" s="647"/>
      <c r="BW10" s="647"/>
      <c r="BX10" s="647"/>
      <c r="BY10" s="647"/>
      <c r="BZ10" s="647"/>
      <c r="CA10" s="647"/>
      <c r="CB10" s="687"/>
      <c r="CD10" s="605" t="s">
        <v>250</v>
      </c>
      <c r="CE10" s="606"/>
      <c r="CF10" s="606"/>
      <c r="CG10" s="606"/>
      <c r="CH10" s="606"/>
      <c r="CI10" s="606"/>
      <c r="CJ10" s="606"/>
      <c r="CK10" s="606"/>
      <c r="CL10" s="606"/>
      <c r="CM10" s="606"/>
      <c r="CN10" s="606"/>
      <c r="CO10" s="606"/>
      <c r="CP10" s="606"/>
      <c r="CQ10" s="607"/>
      <c r="CR10" s="608">
        <v>16936</v>
      </c>
      <c r="CS10" s="609"/>
      <c r="CT10" s="609"/>
      <c r="CU10" s="609"/>
      <c r="CV10" s="609"/>
      <c r="CW10" s="609"/>
      <c r="CX10" s="609"/>
      <c r="CY10" s="610"/>
      <c r="CZ10" s="646">
        <v>0.1</v>
      </c>
      <c r="DA10" s="646"/>
      <c r="DB10" s="646"/>
      <c r="DC10" s="646"/>
      <c r="DD10" s="614" t="s">
        <v>130</v>
      </c>
      <c r="DE10" s="609"/>
      <c r="DF10" s="609"/>
      <c r="DG10" s="609"/>
      <c r="DH10" s="609"/>
      <c r="DI10" s="609"/>
      <c r="DJ10" s="609"/>
      <c r="DK10" s="609"/>
      <c r="DL10" s="609"/>
      <c r="DM10" s="609"/>
      <c r="DN10" s="609"/>
      <c r="DO10" s="609"/>
      <c r="DP10" s="610"/>
      <c r="DQ10" s="614">
        <v>16936</v>
      </c>
      <c r="DR10" s="609"/>
      <c r="DS10" s="609"/>
      <c r="DT10" s="609"/>
      <c r="DU10" s="609"/>
      <c r="DV10" s="609"/>
      <c r="DW10" s="609"/>
      <c r="DX10" s="609"/>
      <c r="DY10" s="609"/>
      <c r="DZ10" s="609"/>
      <c r="EA10" s="609"/>
      <c r="EB10" s="609"/>
      <c r="EC10" s="645"/>
    </row>
    <row r="11" spans="2:143" ht="11.25" customHeight="1" x14ac:dyDescent="0.15">
      <c r="B11" s="605" t="s">
        <v>251</v>
      </c>
      <c r="C11" s="606"/>
      <c r="D11" s="606"/>
      <c r="E11" s="606"/>
      <c r="F11" s="606"/>
      <c r="G11" s="606"/>
      <c r="H11" s="606"/>
      <c r="I11" s="606"/>
      <c r="J11" s="606"/>
      <c r="K11" s="606"/>
      <c r="L11" s="606"/>
      <c r="M11" s="606"/>
      <c r="N11" s="606"/>
      <c r="O11" s="606"/>
      <c r="P11" s="606"/>
      <c r="Q11" s="607"/>
      <c r="R11" s="608">
        <v>1020665</v>
      </c>
      <c r="S11" s="609"/>
      <c r="T11" s="609"/>
      <c r="U11" s="609"/>
      <c r="V11" s="609"/>
      <c r="W11" s="609"/>
      <c r="X11" s="609"/>
      <c r="Y11" s="610"/>
      <c r="Z11" s="611">
        <v>6.7</v>
      </c>
      <c r="AA11" s="612"/>
      <c r="AB11" s="612"/>
      <c r="AC11" s="613"/>
      <c r="AD11" s="614">
        <v>1020665</v>
      </c>
      <c r="AE11" s="609"/>
      <c r="AF11" s="609"/>
      <c r="AG11" s="609"/>
      <c r="AH11" s="609"/>
      <c r="AI11" s="609"/>
      <c r="AJ11" s="609"/>
      <c r="AK11" s="610"/>
      <c r="AL11" s="611">
        <v>11.1</v>
      </c>
      <c r="AM11" s="612"/>
      <c r="AN11" s="612"/>
      <c r="AO11" s="648"/>
      <c r="AP11" s="605" t="s">
        <v>252</v>
      </c>
      <c r="AQ11" s="606"/>
      <c r="AR11" s="606"/>
      <c r="AS11" s="606"/>
      <c r="AT11" s="606"/>
      <c r="AU11" s="606"/>
      <c r="AV11" s="606"/>
      <c r="AW11" s="606"/>
      <c r="AX11" s="606"/>
      <c r="AY11" s="606"/>
      <c r="AZ11" s="606"/>
      <c r="BA11" s="606"/>
      <c r="BB11" s="606"/>
      <c r="BC11" s="606"/>
      <c r="BD11" s="606"/>
      <c r="BE11" s="606"/>
      <c r="BF11" s="607"/>
      <c r="BG11" s="608">
        <v>150601</v>
      </c>
      <c r="BH11" s="609"/>
      <c r="BI11" s="609"/>
      <c r="BJ11" s="609"/>
      <c r="BK11" s="609"/>
      <c r="BL11" s="609"/>
      <c r="BM11" s="609"/>
      <c r="BN11" s="610"/>
      <c r="BO11" s="646">
        <v>2.1</v>
      </c>
      <c r="BP11" s="646"/>
      <c r="BQ11" s="646"/>
      <c r="BR11" s="646"/>
      <c r="BS11" s="647" t="s">
        <v>130</v>
      </c>
      <c r="BT11" s="647"/>
      <c r="BU11" s="647"/>
      <c r="BV11" s="647"/>
      <c r="BW11" s="647"/>
      <c r="BX11" s="647"/>
      <c r="BY11" s="647"/>
      <c r="BZ11" s="647"/>
      <c r="CA11" s="647"/>
      <c r="CB11" s="687"/>
      <c r="CD11" s="605" t="s">
        <v>253</v>
      </c>
      <c r="CE11" s="606"/>
      <c r="CF11" s="606"/>
      <c r="CG11" s="606"/>
      <c r="CH11" s="606"/>
      <c r="CI11" s="606"/>
      <c r="CJ11" s="606"/>
      <c r="CK11" s="606"/>
      <c r="CL11" s="606"/>
      <c r="CM11" s="606"/>
      <c r="CN11" s="606"/>
      <c r="CO11" s="606"/>
      <c r="CP11" s="606"/>
      <c r="CQ11" s="607"/>
      <c r="CR11" s="608">
        <v>82798</v>
      </c>
      <c r="CS11" s="609"/>
      <c r="CT11" s="609"/>
      <c r="CU11" s="609"/>
      <c r="CV11" s="609"/>
      <c r="CW11" s="609"/>
      <c r="CX11" s="609"/>
      <c r="CY11" s="610"/>
      <c r="CZ11" s="646">
        <v>0.6</v>
      </c>
      <c r="DA11" s="646"/>
      <c r="DB11" s="646"/>
      <c r="DC11" s="646"/>
      <c r="DD11" s="614">
        <v>2136</v>
      </c>
      <c r="DE11" s="609"/>
      <c r="DF11" s="609"/>
      <c r="DG11" s="609"/>
      <c r="DH11" s="609"/>
      <c r="DI11" s="609"/>
      <c r="DJ11" s="609"/>
      <c r="DK11" s="609"/>
      <c r="DL11" s="609"/>
      <c r="DM11" s="609"/>
      <c r="DN11" s="609"/>
      <c r="DO11" s="609"/>
      <c r="DP11" s="610"/>
      <c r="DQ11" s="614">
        <v>62409</v>
      </c>
      <c r="DR11" s="609"/>
      <c r="DS11" s="609"/>
      <c r="DT11" s="609"/>
      <c r="DU11" s="609"/>
      <c r="DV11" s="609"/>
      <c r="DW11" s="609"/>
      <c r="DX11" s="609"/>
      <c r="DY11" s="609"/>
      <c r="DZ11" s="609"/>
      <c r="EA11" s="609"/>
      <c r="EB11" s="609"/>
      <c r="EC11" s="645"/>
    </row>
    <row r="12" spans="2:143" ht="11.25" customHeight="1" x14ac:dyDescent="0.15">
      <c r="B12" s="605" t="s">
        <v>254</v>
      </c>
      <c r="C12" s="606"/>
      <c r="D12" s="606"/>
      <c r="E12" s="606"/>
      <c r="F12" s="606"/>
      <c r="G12" s="606"/>
      <c r="H12" s="606"/>
      <c r="I12" s="606"/>
      <c r="J12" s="606"/>
      <c r="K12" s="606"/>
      <c r="L12" s="606"/>
      <c r="M12" s="606"/>
      <c r="N12" s="606"/>
      <c r="O12" s="606"/>
      <c r="P12" s="606"/>
      <c r="Q12" s="607"/>
      <c r="R12" s="608">
        <v>16980</v>
      </c>
      <c r="S12" s="609"/>
      <c r="T12" s="609"/>
      <c r="U12" s="609"/>
      <c r="V12" s="609"/>
      <c r="W12" s="609"/>
      <c r="X12" s="609"/>
      <c r="Y12" s="610"/>
      <c r="Z12" s="646">
        <v>0.1</v>
      </c>
      <c r="AA12" s="646"/>
      <c r="AB12" s="646"/>
      <c r="AC12" s="646"/>
      <c r="AD12" s="647">
        <v>16980</v>
      </c>
      <c r="AE12" s="647"/>
      <c r="AF12" s="647"/>
      <c r="AG12" s="647"/>
      <c r="AH12" s="647"/>
      <c r="AI12" s="647"/>
      <c r="AJ12" s="647"/>
      <c r="AK12" s="647"/>
      <c r="AL12" s="611">
        <v>0.2</v>
      </c>
      <c r="AM12" s="612"/>
      <c r="AN12" s="612"/>
      <c r="AO12" s="648"/>
      <c r="AP12" s="605" t="s">
        <v>255</v>
      </c>
      <c r="AQ12" s="606"/>
      <c r="AR12" s="606"/>
      <c r="AS12" s="606"/>
      <c r="AT12" s="606"/>
      <c r="AU12" s="606"/>
      <c r="AV12" s="606"/>
      <c r="AW12" s="606"/>
      <c r="AX12" s="606"/>
      <c r="AY12" s="606"/>
      <c r="AZ12" s="606"/>
      <c r="BA12" s="606"/>
      <c r="BB12" s="606"/>
      <c r="BC12" s="606"/>
      <c r="BD12" s="606"/>
      <c r="BE12" s="606"/>
      <c r="BF12" s="607"/>
      <c r="BG12" s="608">
        <v>3228253</v>
      </c>
      <c r="BH12" s="609"/>
      <c r="BI12" s="609"/>
      <c r="BJ12" s="609"/>
      <c r="BK12" s="609"/>
      <c r="BL12" s="609"/>
      <c r="BM12" s="609"/>
      <c r="BN12" s="610"/>
      <c r="BO12" s="646">
        <v>44.2</v>
      </c>
      <c r="BP12" s="646"/>
      <c r="BQ12" s="646"/>
      <c r="BR12" s="646"/>
      <c r="BS12" s="647" t="s">
        <v>130</v>
      </c>
      <c r="BT12" s="647"/>
      <c r="BU12" s="647"/>
      <c r="BV12" s="647"/>
      <c r="BW12" s="647"/>
      <c r="BX12" s="647"/>
      <c r="BY12" s="647"/>
      <c r="BZ12" s="647"/>
      <c r="CA12" s="647"/>
      <c r="CB12" s="687"/>
      <c r="CD12" s="605" t="s">
        <v>256</v>
      </c>
      <c r="CE12" s="606"/>
      <c r="CF12" s="606"/>
      <c r="CG12" s="606"/>
      <c r="CH12" s="606"/>
      <c r="CI12" s="606"/>
      <c r="CJ12" s="606"/>
      <c r="CK12" s="606"/>
      <c r="CL12" s="606"/>
      <c r="CM12" s="606"/>
      <c r="CN12" s="606"/>
      <c r="CO12" s="606"/>
      <c r="CP12" s="606"/>
      <c r="CQ12" s="607"/>
      <c r="CR12" s="608">
        <v>341501</v>
      </c>
      <c r="CS12" s="609"/>
      <c r="CT12" s="609"/>
      <c r="CU12" s="609"/>
      <c r="CV12" s="609"/>
      <c r="CW12" s="609"/>
      <c r="CX12" s="609"/>
      <c r="CY12" s="610"/>
      <c r="CZ12" s="646">
        <v>2.4</v>
      </c>
      <c r="DA12" s="646"/>
      <c r="DB12" s="646"/>
      <c r="DC12" s="646"/>
      <c r="DD12" s="614" t="s">
        <v>237</v>
      </c>
      <c r="DE12" s="609"/>
      <c r="DF12" s="609"/>
      <c r="DG12" s="609"/>
      <c r="DH12" s="609"/>
      <c r="DI12" s="609"/>
      <c r="DJ12" s="609"/>
      <c r="DK12" s="609"/>
      <c r="DL12" s="609"/>
      <c r="DM12" s="609"/>
      <c r="DN12" s="609"/>
      <c r="DO12" s="609"/>
      <c r="DP12" s="610"/>
      <c r="DQ12" s="614">
        <v>63824</v>
      </c>
      <c r="DR12" s="609"/>
      <c r="DS12" s="609"/>
      <c r="DT12" s="609"/>
      <c r="DU12" s="609"/>
      <c r="DV12" s="609"/>
      <c r="DW12" s="609"/>
      <c r="DX12" s="609"/>
      <c r="DY12" s="609"/>
      <c r="DZ12" s="609"/>
      <c r="EA12" s="609"/>
      <c r="EB12" s="609"/>
      <c r="EC12" s="645"/>
    </row>
    <row r="13" spans="2:143" ht="11.25" customHeight="1" x14ac:dyDescent="0.15">
      <c r="B13" s="605" t="s">
        <v>257</v>
      </c>
      <c r="C13" s="606"/>
      <c r="D13" s="606"/>
      <c r="E13" s="606"/>
      <c r="F13" s="606"/>
      <c r="G13" s="606"/>
      <c r="H13" s="606"/>
      <c r="I13" s="606"/>
      <c r="J13" s="606"/>
      <c r="K13" s="606"/>
      <c r="L13" s="606"/>
      <c r="M13" s="606"/>
      <c r="N13" s="606"/>
      <c r="O13" s="606"/>
      <c r="P13" s="606"/>
      <c r="Q13" s="607"/>
      <c r="R13" s="608" t="s">
        <v>237</v>
      </c>
      <c r="S13" s="609"/>
      <c r="T13" s="609"/>
      <c r="U13" s="609"/>
      <c r="V13" s="609"/>
      <c r="W13" s="609"/>
      <c r="X13" s="609"/>
      <c r="Y13" s="610"/>
      <c r="Z13" s="646" t="s">
        <v>178</v>
      </c>
      <c r="AA13" s="646"/>
      <c r="AB13" s="646"/>
      <c r="AC13" s="646"/>
      <c r="AD13" s="647" t="s">
        <v>178</v>
      </c>
      <c r="AE13" s="647"/>
      <c r="AF13" s="647"/>
      <c r="AG13" s="647"/>
      <c r="AH13" s="647"/>
      <c r="AI13" s="647"/>
      <c r="AJ13" s="647"/>
      <c r="AK13" s="647"/>
      <c r="AL13" s="611" t="s">
        <v>237</v>
      </c>
      <c r="AM13" s="612"/>
      <c r="AN13" s="612"/>
      <c r="AO13" s="648"/>
      <c r="AP13" s="605" t="s">
        <v>258</v>
      </c>
      <c r="AQ13" s="606"/>
      <c r="AR13" s="606"/>
      <c r="AS13" s="606"/>
      <c r="AT13" s="606"/>
      <c r="AU13" s="606"/>
      <c r="AV13" s="606"/>
      <c r="AW13" s="606"/>
      <c r="AX13" s="606"/>
      <c r="AY13" s="606"/>
      <c r="AZ13" s="606"/>
      <c r="BA13" s="606"/>
      <c r="BB13" s="606"/>
      <c r="BC13" s="606"/>
      <c r="BD13" s="606"/>
      <c r="BE13" s="606"/>
      <c r="BF13" s="607"/>
      <c r="BG13" s="608">
        <v>3209543</v>
      </c>
      <c r="BH13" s="609"/>
      <c r="BI13" s="609"/>
      <c r="BJ13" s="609"/>
      <c r="BK13" s="609"/>
      <c r="BL13" s="609"/>
      <c r="BM13" s="609"/>
      <c r="BN13" s="610"/>
      <c r="BO13" s="646">
        <v>43.9</v>
      </c>
      <c r="BP13" s="646"/>
      <c r="BQ13" s="646"/>
      <c r="BR13" s="646"/>
      <c r="BS13" s="647" t="s">
        <v>130</v>
      </c>
      <c r="BT13" s="647"/>
      <c r="BU13" s="647"/>
      <c r="BV13" s="647"/>
      <c r="BW13" s="647"/>
      <c r="BX13" s="647"/>
      <c r="BY13" s="647"/>
      <c r="BZ13" s="647"/>
      <c r="CA13" s="647"/>
      <c r="CB13" s="687"/>
      <c r="CD13" s="605" t="s">
        <v>259</v>
      </c>
      <c r="CE13" s="606"/>
      <c r="CF13" s="606"/>
      <c r="CG13" s="606"/>
      <c r="CH13" s="606"/>
      <c r="CI13" s="606"/>
      <c r="CJ13" s="606"/>
      <c r="CK13" s="606"/>
      <c r="CL13" s="606"/>
      <c r="CM13" s="606"/>
      <c r="CN13" s="606"/>
      <c r="CO13" s="606"/>
      <c r="CP13" s="606"/>
      <c r="CQ13" s="607"/>
      <c r="CR13" s="608">
        <v>957668</v>
      </c>
      <c r="CS13" s="609"/>
      <c r="CT13" s="609"/>
      <c r="CU13" s="609"/>
      <c r="CV13" s="609"/>
      <c r="CW13" s="609"/>
      <c r="CX13" s="609"/>
      <c r="CY13" s="610"/>
      <c r="CZ13" s="646">
        <v>6.7</v>
      </c>
      <c r="DA13" s="646"/>
      <c r="DB13" s="646"/>
      <c r="DC13" s="646"/>
      <c r="DD13" s="614">
        <v>407541</v>
      </c>
      <c r="DE13" s="609"/>
      <c r="DF13" s="609"/>
      <c r="DG13" s="609"/>
      <c r="DH13" s="609"/>
      <c r="DI13" s="609"/>
      <c r="DJ13" s="609"/>
      <c r="DK13" s="609"/>
      <c r="DL13" s="609"/>
      <c r="DM13" s="609"/>
      <c r="DN13" s="609"/>
      <c r="DO13" s="609"/>
      <c r="DP13" s="610"/>
      <c r="DQ13" s="614">
        <v>721242</v>
      </c>
      <c r="DR13" s="609"/>
      <c r="DS13" s="609"/>
      <c r="DT13" s="609"/>
      <c r="DU13" s="609"/>
      <c r="DV13" s="609"/>
      <c r="DW13" s="609"/>
      <c r="DX13" s="609"/>
      <c r="DY13" s="609"/>
      <c r="DZ13" s="609"/>
      <c r="EA13" s="609"/>
      <c r="EB13" s="609"/>
      <c r="EC13" s="645"/>
    </row>
    <row r="14" spans="2:143" ht="11.25" customHeight="1" x14ac:dyDescent="0.15">
      <c r="B14" s="605" t="s">
        <v>260</v>
      </c>
      <c r="C14" s="606"/>
      <c r="D14" s="606"/>
      <c r="E14" s="606"/>
      <c r="F14" s="606"/>
      <c r="G14" s="606"/>
      <c r="H14" s="606"/>
      <c r="I14" s="606"/>
      <c r="J14" s="606"/>
      <c r="K14" s="606"/>
      <c r="L14" s="606"/>
      <c r="M14" s="606"/>
      <c r="N14" s="606"/>
      <c r="O14" s="606"/>
      <c r="P14" s="606"/>
      <c r="Q14" s="607"/>
      <c r="R14" s="608">
        <v>2</v>
      </c>
      <c r="S14" s="609"/>
      <c r="T14" s="609"/>
      <c r="U14" s="609"/>
      <c r="V14" s="609"/>
      <c r="W14" s="609"/>
      <c r="X14" s="609"/>
      <c r="Y14" s="610"/>
      <c r="Z14" s="646">
        <v>0</v>
      </c>
      <c r="AA14" s="646"/>
      <c r="AB14" s="646"/>
      <c r="AC14" s="646"/>
      <c r="AD14" s="647">
        <v>2</v>
      </c>
      <c r="AE14" s="647"/>
      <c r="AF14" s="647"/>
      <c r="AG14" s="647"/>
      <c r="AH14" s="647"/>
      <c r="AI14" s="647"/>
      <c r="AJ14" s="647"/>
      <c r="AK14" s="647"/>
      <c r="AL14" s="611">
        <v>0</v>
      </c>
      <c r="AM14" s="612"/>
      <c r="AN14" s="612"/>
      <c r="AO14" s="648"/>
      <c r="AP14" s="605" t="s">
        <v>261</v>
      </c>
      <c r="AQ14" s="606"/>
      <c r="AR14" s="606"/>
      <c r="AS14" s="606"/>
      <c r="AT14" s="606"/>
      <c r="AU14" s="606"/>
      <c r="AV14" s="606"/>
      <c r="AW14" s="606"/>
      <c r="AX14" s="606"/>
      <c r="AY14" s="606"/>
      <c r="AZ14" s="606"/>
      <c r="BA14" s="606"/>
      <c r="BB14" s="606"/>
      <c r="BC14" s="606"/>
      <c r="BD14" s="606"/>
      <c r="BE14" s="606"/>
      <c r="BF14" s="607"/>
      <c r="BG14" s="608">
        <v>102259</v>
      </c>
      <c r="BH14" s="609"/>
      <c r="BI14" s="609"/>
      <c r="BJ14" s="609"/>
      <c r="BK14" s="609"/>
      <c r="BL14" s="609"/>
      <c r="BM14" s="609"/>
      <c r="BN14" s="610"/>
      <c r="BO14" s="646">
        <v>1.4</v>
      </c>
      <c r="BP14" s="646"/>
      <c r="BQ14" s="646"/>
      <c r="BR14" s="646"/>
      <c r="BS14" s="647" t="s">
        <v>130</v>
      </c>
      <c r="BT14" s="647"/>
      <c r="BU14" s="647"/>
      <c r="BV14" s="647"/>
      <c r="BW14" s="647"/>
      <c r="BX14" s="647"/>
      <c r="BY14" s="647"/>
      <c r="BZ14" s="647"/>
      <c r="CA14" s="647"/>
      <c r="CB14" s="687"/>
      <c r="CD14" s="605" t="s">
        <v>262</v>
      </c>
      <c r="CE14" s="606"/>
      <c r="CF14" s="606"/>
      <c r="CG14" s="606"/>
      <c r="CH14" s="606"/>
      <c r="CI14" s="606"/>
      <c r="CJ14" s="606"/>
      <c r="CK14" s="606"/>
      <c r="CL14" s="606"/>
      <c r="CM14" s="606"/>
      <c r="CN14" s="606"/>
      <c r="CO14" s="606"/>
      <c r="CP14" s="606"/>
      <c r="CQ14" s="607"/>
      <c r="CR14" s="608">
        <v>655491</v>
      </c>
      <c r="CS14" s="609"/>
      <c r="CT14" s="609"/>
      <c r="CU14" s="609"/>
      <c r="CV14" s="609"/>
      <c r="CW14" s="609"/>
      <c r="CX14" s="609"/>
      <c r="CY14" s="610"/>
      <c r="CZ14" s="646">
        <v>4.5999999999999996</v>
      </c>
      <c r="DA14" s="646"/>
      <c r="DB14" s="646"/>
      <c r="DC14" s="646"/>
      <c r="DD14" s="614">
        <v>50587</v>
      </c>
      <c r="DE14" s="609"/>
      <c r="DF14" s="609"/>
      <c r="DG14" s="609"/>
      <c r="DH14" s="609"/>
      <c r="DI14" s="609"/>
      <c r="DJ14" s="609"/>
      <c r="DK14" s="609"/>
      <c r="DL14" s="609"/>
      <c r="DM14" s="609"/>
      <c r="DN14" s="609"/>
      <c r="DO14" s="609"/>
      <c r="DP14" s="610"/>
      <c r="DQ14" s="614">
        <v>606982</v>
      </c>
      <c r="DR14" s="609"/>
      <c r="DS14" s="609"/>
      <c r="DT14" s="609"/>
      <c r="DU14" s="609"/>
      <c r="DV14" s="609"/>
      <c r="DW14" s="609"/>
      <c r="DX14" s="609"/>
      <c r="DY14" s="609"/>
      <c r="DZ14" s="609"/>
      <c r="EA14" s="609"/>
      <c r="EB14" s="609"/>
      <c r="EC14" s="645"/>
    </row>
    <row r="15" spans="2:143" ht="11.25" customHeight="1" x14ac:dyDescent="0.15">
      <c r="B15" s="605" t="s">
        <v>263</v>
      </c>
      <c r="C15" s="606"/>
      <c r="D15" s="606"/>
      <c r="E15" s="606"/>
      <c r="F15" s="606"/>
      <c r="G15" s="606"/>
      <c r="H15" s="606"/>
      <c r="I15" s="606"/>
      <c r="J15" s="606"/>
      <c r="K15" s="606"/>
      <c r="L15" s="606"/>
      <c r="M15" s="606"/>
      <c r="N15" s="606"/>
      <c r="O15" s="606"/>
      <c r="P15" s="606"/>
      <c r="Q15" s="607"/>
      <c r="R15" s="608" t="s">
        <v>130</v>
      </c>
      <c r="S15" s="609"/>
      <c r="T15" s="609"/>
      <c r="U15" s="609"/>
      <c r="V15" s="609"/>
      <c r="W15" s="609"/>
      <c r="X15" s="609"/>
      <c r="Y15" s="610"/>
      <c r="Z15" s="646" t="s">
        <v>237</v>
      </c>
      <c r="AA15" s="646"/>
      <c r="AB15" s="646"/>
      <c r="AC15" s="646"/>
      <c r="AD15" s="647" t="s">
        <v>130</v>
      </c>
      <c r="AE15" s="647"/>
      <c r="AF15" s="647"/>
      <c r="AG15" s="647"/>
      <c r="AH15" s="647"/>
      <c r="AI15" s="647"/>
      <c r="AJ15" s="647"/>
      <c r="AK15" s="647"/>
      <c r="AL15" s="611" t="s">
        <v>237</v>
      </c>
      <c r="AM15" s="612"/>
      <c r="AN15" s="612"/>
      <c r="AO15" s="648"/>
      <c r="AP15" s="605" t="s">
        <v>264</v>
      </c>
      <c r="AQ15" s="606"/>
      <c r="AR15" s="606"/>
      <c r="AS15" s="606"/>
      <c r="AT15" s="606"/>
      <c r="AU15" s="606"/>
      <c r="AV15" s="606"/>
      <c r="AW15" s="606"/>
      <c r="AX15" s="606"/>
      <c r="AY15" s="606"/>
      <c r="AZ15" s="606"/>
      <c r="BA15" s="606"/>
      <c r="BB15" s="606"/>
      <c r="BC15" s="606"/>
      <c r="BD15" s="606"/>
      <c r="BE15" s="606"/>
      <c r="BF15" s="607"/>
      <c r="BG15" s="608">
        <v>282655</v>
      </c>
      <c r="BH15" s="609"/>
      <c r="BI15" s="609"/>
      <c r="BJ15" s="609"/>
      <c r="BK15" s="609"/>
      <c r="BL15" s="609"/>
      <c r="BM15" s="609"/>
      <c r="BN15" s="610"/>
      <c r="BO15" s="646">
        <v>3.9</v>
      </c>
      <c r="BP15" s="646"/>
      <c r="BQ15" s="646"/>
      <c r="BR15" s="646"/>
      <c r="BS15" s="647" t="s">
        <v>130</v>
      </c>
      <c r="BT15" s="647"/>
      <c r="BU15" s="647"/>
      <c r="BV15" s="647"/>
      <c r="BW15" s="647"/>
      <c r="BX15" s="647"/>
      <c r="BY15" s="647"/>
      <c r="BZ15" s="647"/>
      <c r="CA15" s="647"/>
      <c r="CB15" s="687"/>
      <c r="CD15" s="605" t="s">
        <v>265</v>
      </c>
      <c r="CE15" s="606"/>
      <c r="CF15" s="606"/>
      <c r="CG15" s="606"/>
      <c r="CH15" s="606"/>
      <c r="CI15" s="606"/>
      <c r="CJ15" s="606"/>
      <c r="CK15" s="606"/>
      <c r="CL15" s="606"/>
      <c r="CM15" s="606"/>
      <c r="CN15" s="606"/>
      <c r="CO15" s="606"/>
      <c r="CP15" s="606"/>
      <c r="CQ15" s="607"/>
      <c r="CR15" s="608">
        <v>1667631</v>
      </c>
      <c r="CS15" s="609"/>
      <c r="CT15" s="609"/>
      <c r="CU15" s="609"/>
      <c r="CV15" s="609"/>
      <c r="CW15" s="609"/>
      <c r="CX15" s="609"/>
      <c r="CY15" s="610"/>
      <c r="CZ15" s="646">
        <v>11.7</v>
      </c>
      <c r="DA15" s="646"/>
      <c r="DB15" s="646"/>
      <c r="DC15" s="646"/>
      <c r="DD15" s="614">
        <v>195497</v>
      </c>
      <c r="DE15" s="609"/>
      <c r="DF15" s="609"/>
      <c r="DG15" s="609"/>
      <c r="DH15" s="609"/>
      <c r="DI15" s="609"/>
      <c r="DJ15" s="609"/>
      <c r="DK15" s="609"/>
      <c r="DL15" s="609"/>
      <c r="DM15" s="609"/>
      <c r="DN15" s="609"/>
      <c r="DO15" s="609"/>
      <c r="DP15" s="610"/>
      <c r="DQ15" s="614">
        <v>1273551</v>
      </c>
      <c r="DR15" s="609"/>
      <c r="DS15" s="609"/>
      <c r="DT15" s="609"/>
      <c r="DU15" s="609"/>
      <c r="DV15" s="609"/>
      <c r="DW15" s="609"/>
      <c r="DX15" s="609"/>
      <c r="DY15" s="609"/>
      <c r="DZ15" s="609"/>
      <c r="EA15" s="609"/>
      <c r="EB15" s="609"/>
      <c r="EC15" s="645"/>
    </row>
    <row r="16" spans="2:143" ht="11.25" customHeight="1" x14ac:dyDescent="0.15">
      <c r="B16" s="605" t="s">
        <v>266</v>
      </c>
      <c r="C16" s="606"/>
      <c r="D16" s="606"/>
      <c r="E16" s="606"/>
      <c r="F16" s="606"/>
      <c r="G16" s="606"/>
      <c r="H16" s="606"/>
      <c r="I16" s="606"/>
      <c r="J16" s="606"/>
      <c r="K16" s="606"/>
      <c r="L16" s="606"/>
      <c r="M16" s="606"/>
      <c r="N16" s="606"/>
      <c r="O16" s="606"/>
      <c r="P16" s="606"/>
      <c r="Q16" s="607"/>
      <c r="R16" s="608">
        <v>25482</v>
      </c>
      <c r="S16" s="609"/>
      <c r="T16" s="609"/>
      <c r="U16" s="609"/>
      <c r="V16" s="609"/>
      <c r="W16" s="609"/>
      <c r="X16" s="609"/>
      <c r="Y16" s="610"/>
      <c r="Z16" s="646">
        <v>0.2</v>
      </c>
      <c r="AA16" s="646"/>
      <c r="AB16" s="646"/>
      <c r="AC16" s="646"/>
      <c r="AD16" s="647">
        <v>25482</v>
      </c>
      <c r="AE16" s="647"/>
      <c r="AF16" s="647"/>
      <c r="AG16" s="647"/>
      <c r="AH16" s="647"/>
      <c r="AI16" s="647"/>
      <c r="AJ16" s="647"/>
      <c r="AK16" s="647"/>
      <c r="AL16" s="611">
        <v>0.3</v>
      </c>
      <c r="AM16" s="612"/>
      <c r="AN16" s="612"/>
      <c r="AO16" s="648"/>
      <c r="AP16" s="605" t="s">
        <v>267</v>
      </c>
      <c r="AQ16" s="606"/>
      <c r="AR16" s="606"/>
      <c r="AS16" s="606"/>
      <c r="AT16" s="606"/>
      <c r="AU16" s="606"/>
      <c r="AV16" s="606"/>
      <c r="AW16" s="606"/>
      <c r="AX16" s="606"/>
      <c r="AY16" s="606"/>
      <c r="AZ16" s="606"/>
      <c r="BA16" s="606"/>
      <c r="BB16" s="606"/>
      <c r="BC16" s="606"/>
      <c r="BD16" s="606"/>
      <c r="BE16" s="606"/>
      <c r="BF16" s="607"/>
      <c r="BG16" s="608" t="s">
        <v>130</v>
      </c>
      <c r="BH16" s="609"/>
      <c r="BI16" s="609"/>
      <c r="BJ16" s="609"/>
      <c r="BK16" s="609"/>
      <c r="BL16" s="609"/>
      <c r="BM16" s="609"/>
      <c r="BN16" s="610"/>
      <c r="BO16" s="646" t="s">
        <v>130</v>
      </c>
      <c r="BP16" s="646"/>
      <c r="BQ16" s="646"/>
      <c r="BR16" s="646"/>
      <c r="BS16" s="647" t="s">
        <v>130</v>
      </c>
      <c r="BT16" s="647"/>
      <c r="BU16" s="647"/>
      <c r="BV16" s="647"/>
      <c r="BW16" s="647"/>
      <c r="BX16" s="647"/>
      <c r="BY16" s="647"/>
      <c r="BZ16" s="647"/>
      <c r="CA16" s="647"/>
      <c r="CB16" s="687"/>
      <c r="CD16" s="605" t="s">
        <v>268</v>
      </c>
      <c r="CE16" s="606"/>
      <c r="CF16" s="606"/>
      <c r="CG16" s="606"/>
      <c r="CH16" s="606"/>
      <c r="CI16" s="606"/>
      <c r="CJ16" s="606"/>
      <c r="CK16" s="606"/>
      <c r="CL16" s="606"/>
      <c r="CM16" s="606"/>
      <c r="CN16" s="606"/>
      <c r="CO16" s="606"/>
      <c r="CP16" s="606"/>
      <c r="CQ16" s="607"/>
      <c r="CR16" s="608" t="s">
        <v>237</v>
      </c>
      <c r="CS16" s="609"/>
      <c r="CT16" s="609"/>
      <c r="CU16" s="609"/>
      <c r="CV16" s="609"/>
      <c r="CW16" s="609"/>
      <c r="CX16" s="609"/>
      <c r="CY16" s="610"/>
      <c r="CZ16" s="646" t="s">
        <v>237</v>
      </c>
      <c r="DA16" s="646"/>
      <c r="DB16" s="646"/>
      <c r="DC16" s="646"/>
      <c r="DD16" s="614" t="s">
        <v>130</v>
      </c>
      <c r="DE16" s="609"/>
      <c r="DF16" s="609"/>
      <c r="DG16" s="609"/>
      <c r="DH16" s="609"/>
      <c r="DI16" s="609"/>
      <c r="DJ16" s="609"/>
      <c r="DK16" s="609"/>
      <c r="DL16" s="609"/>
      <c r="DM16" s="609"/>
      <c r="DN16" s="609"/>
      <c r="DO16" s="609"/>
      <c r="DP16" s="610"/>
      <c r="DQ16" s="614" t="s">
        <v>130</v>
      </c>
      <c r="DR16" s="609"/>
      <c r="DS16" s="609"/>
      <c r="DT16" s="609"/>
      <c r="DU16" s="609"/>
      <c r="DV16" s="609"/>
      <c r="DW16" s="609"/>
      <c r="DX16" s="609"/>
      <c r="DY16" s="609"/>
      <c r="DZ16" s="609"/>
      <c r="EA16" s="609"/>
      <c r="EB16" s="609"/>
      <c r="EC16" s="645"/>
    </row>
    <row r="17" spans="2:133" ht="11.25" customHeight="1" x14ac:dyDescent="0.15">
      <c r="B17" s="605" t="s">
        <v>269</v>
      </c>
      <c r="C17" s="606"/>
      <c r="D17" s="606"/>
      <c r="E17" s="606"/>
      <c r="F17" s="606"/>
      <c r="G17" s="606"/>
      <c r="H17" s="606"/>
      <c r="I17" s="606"/>
      <c r="J17" s="606"/>
      <c r="K17" s="606"/>
      <c r="L17" s="606"/>
      <c r="M17" s="606"/>
      <c r="N17" s="606"/>
      <c r="O17" s="606"/>
      <c r="P17" s="606"/>
      <c r="Q17" s="607"/>
      <c r="R17" s="608">
        <v>93423</v>
      </c>
      <c r="S17" s="609"/>
      <c r="T17" s="609"/>
      <c r="U17" s="609"/>
      <c r="V17" s="609"/>
      <c r="W17" s="609"/>
      <c r="X17" s="609"/>
      <c r="Y17" s="610"/>
      <c r="Z17" s="646">
        <v>0.6</v>
      </c>
      <c r="AA17" s="646"/>
      <c r="AB17" s="646"/>
      <c r="AC17" s="646"/>
      <c r="AD17" s="647">
        <v>93423</v>
      </c>
      <c r="AE17" s="647"/>
      <c r="AF17" s="647"/>
      <c r="AG17" s="647"/>
      <c r="AH17" s="647"/>
      <c r="AI17" s="647"/>
      <c r="AJ17" s="647"/>
      <c r="AK17" s="647"/>
      <c r="AL17" s="611">
        <v>1</v>
      </c>
      <c r="AM17" s="612"/>
      <c r="AN17" s="612"/>
      <c r="AO17" s="648"/>
      <c r="AP17" s="605" t="s">
        <v>270</v>
      </c>
      <c r="AQ17" s="606"/>
      <c r="AR17" s="606"/>
      <c r="AS17" s="606"/>
      <c r="AT17" s="606"/>
      <c r="AU17" s="606"/>
      <c r="AV17" s="606"/>
      <c r="AW17" s="606"/>
      <c r="AX17" s="606"/>
      <c r="AY17" s="606"/>
      <c r="AZ17" s="606"/>
      <c r="BA17" s="606"/>
      <c r="BB17" s="606"/>
      <c r="BC17" s="606"/>
      <c r="BD17" s="606"/>
      <c r="BE17" s="606"/>
      <c r="BF17" s="607"/>
      <c r="BG17" s="608" t="s">
        <v>130</v>
      </c>
      <c r="BH17" s="609"/>
      <c r="BI17" s="609"/>
      <c r="BJ17" s="609"/>
      <c r="BK17" s="609"/>
      <c r="BL17" s="609"/>
      <c r="BM17" s="609"/>
      <c r="BN17" s="610"/>
      <c r="BO17" s="646" t="s">
        <v>237</v>
      </c>
      <c r="BP17" s="646"/>
      <c r="BQ17" s="646"/>
      <c r="BR17" s="646"/>
      <c r="BS17" s="647" t="s">
        <v>237</v>
      </c>
      <c r="BT17" s="647"/>
      <c r="BU17" s="647"/>
      <c r="BV17" s="647"/>
      <c r="BW17" s="647"/>
      <c r="BX17" s="647"/>
      <c r="BY17" s="647"/>
      <c r="BZ17" s="647"/>
      <c r="CA17" s="647"/>
      <c r="CB17" s="687"/>
      <c r="CD17" s="605" t="s">
        <v>271</v>
      </c>
      <c r="CE17" s="606"/>
      <c r="CF17" s="606"/>
      <c r="CG17" s="606"/>
      <c r="CH17" s="606"/>
      <c r="CI17" s="606"/>
      <c r="CJ17" s="606"/>
      <c r="CK17" s="606"/>
      <c r="CL17" s="606"/>
      <c r="CM17" s="606"/>
      <c r="CN17" s="606"/>
      <c r="CO17" s="606"/>
      <c r="CP17" s="606"/>
      <c r="CQ17" s="607"/>
      <c r="CR17" s="608">
        <v>884363</v>
      </c>
      <c r="CS17" s="609"/>
      <c r="CT17" s="609"/>
      <c r="CU17" s="609"/>
      <c r="CV17" s="609"/>
      <c r="CW17" s="609"/>
      <c r="CX17" s="609"/>
      <c r="CY17" s="610"/>
      <c r="CZ17" s="646">
        <v>6.2</v>
      </c>
      <c r="DA17" s="646"/>
      <c r="DB17" s="646"/>
      <c r="DC17" s="646"/>
      <c r="DD17" s="614" t="s">
        <v>130</v>
      </c>
      <c r="DE17" s="609"/>
      <c r="DF17" s="609"/>
      <c r="DG17" s="609"/>
      <c r="DH17" s="609"/>
      <c r="DI17" s="609"/>
      <c r="DJ17" s="609"/>
      <c r="DK17" s="609"/>
      <c r="DL17" s="609"/>
      <c r="DM17" s="609"/>
      <c r="DN17" s="609"/>
      <c r="DO17" s="609"/>
      <c r="DP17" s="610"/>
      <c r="DQ17" s="614">
        <v>884363</v>
      </c>
      <c r="DR17" s="609"/>
      <c r="DS17" s="609"/>
      <c r="DT17" s="609"/>
      <c r="DU17" s="609"/>
      <c r="DV17" s="609"/>
      <c r="DW17" s="609"/>
      <c r="DX17" s="609"/>
      <c r="DY17" s="609"/>
      <c r="DZ17" s="609"/>
      <c r="EA17" s="609"/>
      <c r="EB17" s="609"/>
      <c r="EC17" s="645"/>
    </row>
    <row r="18" spans="2:133" ht="11.25" customHeight="1" x14ac:dyDescent="0.15">
      <c r="B18" s="605" t="s">
        <v>272</v>
      </c>
      <c r="C18" s="606"/>
      <c r="D18" s="606"/>
      <c r="E18" s="606"/>
      <c r="F18" s="606"/>
      <c r="G18" s="606"/>
      <c r="H18" s="606"/>
      <c r="I18" s="606"/>
      <c r="J18" s="606"/>
      <c r="K18" s="606"/>
      <c r="L18" s="606"/>
      <c r="M18" s="606"/>
      <c r="N18" s="606"/>
      <c r="O18" s="606"/>
      <c r="P18" s="606"/>
      <c r="Q18" s="607"/>
      <c r="R18" s="608">
        <v>85675</v>
      </c>
      <c r="S18" s="609"/>
      <c r="T18" s="609"/>
      <c r="U18" s="609"/>
      <c r="V18" s="609"/>
      <c r="W18" s="609"/>
      <c r="X18" s="609"/>
      <c r="Y18" s="610"/>
      <c r="Z18" s="646">
        <v>0.6</v>
      </c>
      <c r="AA18" s="646"/>
      <c r="AB18" s="646"/>
      <c r="AC18" s="646"/>
      <c r="AD18" s="647">
        <v>85675</v>
      </c>
      <c r="AE18" s="647"/>
      <c r="AF18" s="647"/>
      <c r="AG18" s="647"/>
      <c r="AH18" s="647"/>
      <c r="AI18" s="647"/>
      <c r="AJ18" s="647"/>
      <c r="AK18" s="647"/>
      <c r="AL18" s="611">
        <v>0.9</v>
      </c>
      <c r="AM18" s="612"/>
      <c r="AN18" s="612"/>
      <c r="AO18" s="648"/>
      <c r="AP18" s="605" t="s">
        <v>273</v>
      </c>
      <c r="AQ18" s="606"/>
      <c r="AR18" s="606"/>
      <c r="AS18" s="606"/>
      <c r="AT18" s="606"/>
      <c r="AU18" s="606"/>
      <c r="AV18" s="606"/>
      <c r="AW18" s="606"/>
      <c r="AX18" s="606"/>
      <c r="AY18" s="606"/>
      <c r="AZ18" s="606"/>
      <c r="BA18" s="606"/>
      <c r="BB18" s="606"/>
      <c r="BC18" s="606"/>
      <c r="BD18" s="606"/>
      <c r="BE18" s="606"/>
      <c r="BF18" s="607"/>
      <c r="BG18" s="608" t="s">
        <v>130</v>
      </c>
      <c r="BH18" s="609"/>
      <c r="BI18" s="609"/>
      <c r="BJ18" s="609"/>
      <c r="BK18" s="609"/>
      <c r="BL18" s="609"/>
      <c r="BM18" s="609"/>
      <c r="BN18" s="610"/>
      <c r="BO18" s="646" t="s">
        <v>178</v>
      </c>
      <c r="BP18" s="646"/>
      <c r="BQ18" s="646"/>
      <c r="BR18" s="646"/>
      <c r="BS18" s="647" t="s">
        <v>130</v>
      </c>
      <c r="BT18" s="647"/>
      <c r="BU18" s="647"/>
      <c r="BV18" s="647"/>
      <c r="BW18" s="647"/>
      <c r="BX18" s="647"/>
      <c r="BY18" s="647"/>
      <c r="BZ18" s="647"/>
      <c r="CA18" s="647"/>
      <c r="CB18" s="687"/>
      <c r="CD18" s="605" t="s">
        <v>274</v>
      </c>
      <c r="CE18" s="606"/>
      <c r="CF18" s="606"/>
      <c r="CG18" s="606"/>
      <c r="CH18" s="606"/>
      <c r="CI18" s="606"/>
      <c r="CJ18" s="606"/>
      <c r="CK18" s="606"/>
      <c r="CL18" s="606"/>
      <c r="CM18" s="606"/>
      <c r="CN18" s="606"/>
      <c r="CO18" s="606"/>
      <c r="CP18" s="606"/>
      <c r="CQ18" s="607"/>
      <c r="CR18" s="608" t="s">
        <v>237</v>
      </c>
      <c r="CS18" s="609"/>
      <c r="CT18" s="609"/>
      <c r="CU18" s="609"/>
      <c r="CV18" s="609"/>
      <c r="CW18" s="609"/>
      <c r="CX18" s="609"/>
      <c r="CY18" s="610"/>
      <c r="CZ18" s="646" t="s">
        <v>237</v>
      </c>
      <c r="DA18" s="646"/>
      <c r="DB18" s="646"/>
      <c r="DC18" s="646"/>
      <c r="DD18" s="614" t="s">
        <v>130</v>
      </c>
      <c r="DE18" s="609"/>
      <c r="DF18" s="609"/>
      <c r="DG18" s="609"/>
      <c r="DH18" s="609"/>
      <c r="DI18" s="609"/>
      <c r="DJ18" s="609"/>
      <c r="DK18" s="609"/>
      <c r="DL18" s="609"/>
      <c r="DM18" s="609"/>
      <c r="DN18" s="609"/>
      <c r="DO18" s="609"/>
      <c r="DP18" s="610"/>
      <c r="DQ18" s="614" t="s">
        <v>178</v>
      </c>
      <c r="DR18" s="609"/>
      <c r="DS18" s="609"/>
      <c r="DT18" s="609"/>
      <c r="DU18" s="609"/>
      <c r="DV18" s="609"/>
      <c r="DW18" s="609"/>
      <c r="DX18" s="609"/>
      <c r="DY18" s="609"/>
      <c r="DZ18" s="609"/>
      <c r="EA18" s="609"/>
      <c r="EB18" s="609"/>
      <c r="EC18" s="645"/>
    </row>
    <row r="19" spans="2:133" ht="11.25" customHeight="1" x14ac:dyDescent="0.15">
      <c r="B19" s="605" t="s">
        <v>275</v>
      </c>
      <c r="C19" s="606"/>
      <c r="D19" s="606"/>
      <c r="E19" s="606"/>
      <c r="F19" s="606"/>
      <c r="G19" s="606"/>
      <c r="H19" s="606"/>
      <c r="I19" s="606"/>
      <c r="J19" s="606"/>
      <c r="K19" s="606"/>
      <c r="L19" s="606"/>
      <c r="M19" s="606"/>
      <c r="N19" s="606"/>
      <c r="O19" s="606"/>
      <c r="P19" s="606"/>
      <c r="Q19" s="607"/>
      <c r="R19" s="608">
        <v>80391</v>
      </c>
      <c r="S19" s="609"/>
      <c r="T19" s="609"/>
      <c r="U19" s="609"/>
      <c r="V19" s="609"/>
      <c r="W19" s="609"/>
      <c r="X19" s="609"/>
      <c r="Y19" s="610"/>
      <c r="Z19" s="646">
        <v>0.5</v>
      </c>
      <c r="AA19" s="646"/>
      <c r="AB19" s="646"/>
      <c r="AC19" s="646"/>
      <c r="AD19" s="647">
        <v>80391</v>
      </c>
      <c r="AE19" s="647"/>
      <c r="AF19" s="647"/>
      <c r="AG19" s="647"/>
      <c r="AH19" s="647"/>
      <c r="AI19" s="647"/>
      <c r="AJ19" s="647"/>
      <c r="AK19" s="647"/>
      <c r="AL19" s="611">
        <v>0.9</v>
      </c>
      <c r="AM19" s="612"/>
      <c r="AN19" s="612"/>
      <c r="AO19" s="648"/>
      <c r="AP19" s="605" t="s">
        <v>276</v>
      </c>
      <c r="AQ19" s="606"/>
      <c r="AR19" s="606"/>
      <c r="AS19" s="606"/>
      <c r="AT19" s="606"/>
      <c r="AU19" s="606"/>
      <c r="AV19" s="606"/>
      <c r="AW19" s="606"/>
      <c r="AX19" s="606"/>
      <c r="AY19" s="606"/>
      <c r="AZ19" s="606"/>
      <c r="BA19" s="606"/>
      <c r="BB19" s="606"/>
      <c r="BC19" s="606"/>
      <c r="BD19" s="606"/>
      <c r="BE19" s="606"/>
      <c r="BF19" s="607"/>
      <c r="BG19" s="608">
        <v>538144</v>
      </c>
      <c r="BH19" s="609"/>
      <c r="BI19" s="609"/>
      <c r="BJ19" s="609"/>
      <c r="BK19" s="609"/>
      <c r="BL19" s="609"/>
      <c r="BM19" s="609"/>
      <c r="BN19" s="610"/>
      <c r="BO19" s="646">
        <v>7.4</v>
      </c>
      <c r="BP19" s="646"/>
      <c r="BQ19" s="646"/>
      <c r="BR19" s="646"/>
      <c r="BS19" s="647" t="s">
        <v>237</v>
      </c>
      <c r="BT19" s="647"/>
      <c r="BU19" s="647"/>
      <c r="BV19" s="647"/>
      <c r="BW19" s="647"/>
      <c r="BX19" s="647"/>
      <c r="BY19" s="647"/>
      <c r="BZ19" s="647"/>
      <c r="CA19" s="647"/>
      <c r="CB19" s="687"/>
      <c r="CD19" s="605" t="s">
        <v>277</v>
      </c>
      <c r="CE19" s="606"/>
      <c r="CF19" s="606"/>
      <c r="CG19" s="606"/>
      <c r="CH19" s="606"/>
      <c r="CI19" s="606"/>
      <c r="CJ19" s="606"/>
      <c r="CK19" s="606"/>
      <c r="CL19" s="606"/>
      <c r="CM19" s="606"/>
      <c r="CN19" s="606"/>
      <c r="CO19" s="606"/>
      <c r="CP19" s="606"/>
      <c r="CQ19" s="607"/>
      <c r="CR19" s="608" t="s">
        <v>237</v>
      </c>
      <c r="CS19" s="609"/>
      <c r="CT19" s="609"/>
      <c r="CU19" s="609"/>
      <c r="CV19" s="609"/>
      <c r="CW19" s="609"/>
      <c r="CX19" s="609"/>
      <c r="CY19" s="610"/>
      <c r="CZ19" s="646" t="s">
        <v>130</v>
      </c>
      <c r="DA19" s="646"/>
      <c r="DB19" s="646"/>
      <c r="DC19" s="646"/>
      <c r="DD19" s="614" t="s">
        <v>130</v>
      </c>
      <c r="DE19" s="609"/>
      <c r="DF19" s="609"/>
      <c r="DG19" s="609"/>
      <c r="DH19" s="609"/>
      <c r="DI19" s="609"/>
      <c r="DJ19" s="609"/>
      <c r="DK19" s="609"/>
      <c r="DL19" s="609"/>
      <c r="DM19" s="609"/>
      <c r="DN19" s="609"/>
      <c r="DO19" s="609"/>
      <c r="DP19" s="610"/>
      <c r="DQ19" s="614" t="s">
        <v>237</v>
      </c>
      <c r="DR19" s="609"/>
      <c r="DS19" s="609"/>
      <c r="DT19" s="609"/>
      <c r="DU19" s="609"/>
      <c r="DV19" s="609"/>
      <c r="DW19" s="609"/>
      <c r="DX19" s="609"/>
      <c r="DY19" s="609"/>
      <c r="DZ19" s="609"/>
      <c r="EA19" s="609"/>
      <c r="EB19" s="609"/>
      <c r="EC19" s="645"/>
    </row>
    <row r="20" spans="2:133" ht="11.25" customHeight="1" x14ac:dyDescent="0.15">
      <c r="B20" s="675" t="s">
        <v>278</v>
      </c>
      <c r="C20" s="676"/>
      <c r="D20" s="676"/>
      <c r="E20" s="676"/>
      <c r="F20" s="676"/>
      <c r="G20" s="676"/>
      <c r="H20" s="676"/>
      <c r="I20" s="676"/>
      <c r="J20" s="676"/>
      <c r="K20" s="676"/>
      <c r="L20" s="676"/>
      <c r="M20" s="676"/>
      <c r="N20" s="676"/>
      <c r="O20" s="676"/>
      <c r="P20" s="676"/>
      <c r="Q20" s="677"/>
      <c r="R20" s="608">
        <v>5284</v>
      </c>
      <c r="S20" s="609"/>
      <c r="T20" s="609"/>
      <c r="U20" s="609"/>
      <c r="V20" s="609"/>
      <c r="W20" s="609"/>
      <c r="X20" s="609"/>
      <c r="Y20" s="610"/>
      <c r="Z20" s="646">
        <v>0</v>
      </c>
      <c r="AA20" s="646"/>
      <c r="AB20" s="646"/>
      <c r="AC20" s="646"/>
      <c r="AD20" s="647">
        <v>5284</v>
      </c>
      <c r="AE20" s="647"/>
      <c r="AF20" s="647"/>
      <c r="AG20" s="647"/>
      <c r="AH20" s="647"/>
      <c r="AI20" s="647"/>
      <c r="AJ20" s="647"/>
      <c r="AK20" s="647"/>
      <c r="AL20" s="611">
        <v>0.1</v>
      </c>
      <c r="AM20" s="612"/>
      <c r="AN20" s="612"/>
      <c r="AO20" s="648"/>
      <c r="AP20" s="605" t="s">
        <v>279</v>
      </c>
      <c r="AQ20" s="606"/>
      <c r="AR20" s="606"/>
      <c r="AS20" s="606"/>
      <c r="AT20" s="606"/>
      <c r="AU20" s="606"/>
      <c r="AV20" s="606"/>
      <c r="AW20" s="606"/>
      <c r="AX20" s="606"/>
      <c r="AY20" s="606"/>
      <c r="AZ20" s="606"/>
      <c r="BA20" s="606"/>
      <c r="BB20" s="606"/>
      <c r="BC20" s="606"/>
      <c r="BD20" s="606"/>
      <c r="BE20" s="606"/>
      <c r="BF20" s="607"/>
      <c r="BG20" s="608">
        <v>538144</v>
      </c>
      <c r="BH20" s="609"/>
      <c r="BI20" s="609"/>
      <c r="BJ20" s="609"/>
      <c r="BK20" s="609"/>
      <c r="BL20" s="609"/>
      <c r="BM20" s="609"/>
      <c r="BN20" s="610"/>
      <c r="BO20" s="646">
        <v>7.4</v>
      </c>
      <c r="BP20" s="646"/>
      <c r="BQ20" s="646"/>
      <c r="BR20" s="646"/>
      <c r="BS20" s="647" t="s">
        <v>237</v>
      </c>
      <c r="BT20" s="647"/>
      <c r="BU20" s="647"/>
      <c r="BV20" s="647"/>
      <c r="BW20" s="647"/>
      <c r="BX20" s="647"/>
      <c r="BY20" s="647"/>
      <c r="BZ20" s="647"/>
      <c r="CA20" s="647"/>
      <c r="CB20" s="687"/>
      <c r="CD20" s="605" t="s">
        <v>280</v>
      </c>
      <c r="CE20" s="606"/>
      <c r="CF20" s="606"/>
      <c r="CG20" s="606"/>
      <c r="CH20" s="606"/>
      <c r="CI20" s="606"/>
      <c r="CJ20" s="606"/>
      <c r="CK20" s="606"/>
      <c r="CL20" s="606"/>
      <c r="CM20" s="606"/>
      <c r="CN20" s="606"/>
      <c r="CO20" s="606"/>
      <c r="CP20" s="606"/>
      <c r="CQ20" s="607"/>
      <c r="CR20" s="608">
        <v>14302949</v>
      </c>
      <c r="CS20" s="609"/>
      <c r="CT20" s="609"/>
      <c r="CU20" s="609"/>
      <c r="CV20" s="609"/>
      <c r="CW20" s="609"/>
      <c r="CX20" s="609"/>
      <c r="CY20" s="610"/>
      <c r="CZ20" s="646">
        <v>100</v>
      </c>
      <c r="DA20" s="646"/>
      <c r="DB20" s="646"/>
      <c r="DC20" s="646"/>
      <c r="DD20" s="614">
        <v>973696</v>
      </c>
      <c r="DE20" s="609"/>
      <c r="DF20" s="609"/>
      <c r="DG20" s="609"/>
      <c r="DH20" s="609"/>
      <c r="DI20" s="609"/>
      <c r="DJ20" s="609"/>
      <c r="DK20" s="609"/>
      <c r="DL20" s="609"/>
      <c r="DM20" s="609"/>
      <c r="DN20" s="609"/>
      <c r="DO20" s="609"/>
      <c r="DP20" s="610"/>
      <c r="DQ20" s="614">
        <v>9675593</v>
      </c>
      <c r="DR20" s="609"/>
      <c r="DS20" s="609"/>
      <c r="DT20" s="609"/>
      <c r="DU20" s="609"/>
      <c r="DV20" s="609"/>
      <c r="DW20" s="609"/>
      <c r="DX20" s="609"/>
      <c r="DY20" s="609"/>
      <c r="DZ20" s="609"/>
      <c r="EA20" s="609"/>
      <c r="EB20" s="609"/>
      <c r="EC20" s="645"/>
    </row>
    <row r="21" spans="2:133" ht="11.25" customHeight="1" x14ac:dyDescent="0.15">
      <c r="B21" s="605" t="s">
        <v>281</v>
      </c>
      <c r="C21" s="606"/>
      <c r="D21" s="606"/>
      <c r="E21" s="606"/>
      <c r="F21" s="606"/>
      <c r="G21" s="606"/>
      <c r="H21" s="606"/>
      <c r="I21" s="606"/>
      <c r="J21" s="606"/>
      <c r="K21" s="606"/>
      <c r="L21" s="606"/>
      <c r="M21" s="606"/>
      <c r="N21" s="606"/>
      <c r="O21" s="606"/>
      <c r="P21" s="606"/>
      <c r="Q21" s="607"/>
      <c r="R21" s="608">
        <v>1069747</v>
      </c>
      <c r="S21" s="609"/>
      <c r="T21" s="609"/>
      <c r="U21" s="609"/>
      <c r="V21" s="609"/>
      <c r="W21" s="609"/>
      <c r="X21" s="609"/>
      <c r="Y21" s="610"/>
      <c r="Z21" s="646">
        <v>7.1</v>
      </c>
      <c r="AA21" s="646"/>
      <c r="AB21" s="646"/>
      <c r="AC21" s="646"/>
      <c r="AD21" s="647">
        <v>994635</v>
      </c>
      <c r="AE21" s="647"/>
      <c r="AF21" s="647"/>
      <c r="AG21" s="647"/>
      <c r="AH21" s="647"/>
      <c r="AI21" s="647"/>
      <c r="AJ21" s="647"/>
      <c r="AK21" s="647"/>
      <c r="AL21" s="611">
        <v>10.8</v>
      </c>
      <c r="AM21" s="612"/>
      <c r="AN21" s="612"/>
      <c r="AO21" s="648"/>
      <c r="AP21" s="605" t="s">
        <v>282</v>
      </c>
      <c r="AQ21" s="685"/>
      <c r="AR21" s="685"/>
      <c r="AS21" s="685"/>
      <c r="AT21" s="685"/>
      <c r="AU21" s="685"/>
      <c r="AV21" s="685"/>
      <c r="AW21" s="685"/>
      <c r="AX21" s="685"/>
      <c r="AY21" s="685"/>
      <c r="AZ21" s="685"/>
      <c r="BA21" s="685"/>
      <c r="BB21" s="685"/>
      <c r="BC21" s="685"/>
      <c r="BD21" s="685"/>
      <c r="BE21" s="685"/>
      <c r="BF21" s="686"/>
      <c r="BG21" s="608" t="s">
        <v>130</v>
      </c>
      <c r="BH21" s="609"/>
      <c r="BI21" s="609"/>
      <c r="BJ21" s="609"/>
      <c r="BK21" s="609"/>
      <c r="BL21" s="609"/>
      <c r="BM21" s="609"/>
      <c r="BN21" s="610"/>
      <c r="BO21" s="646" t="s">
        <v>237</v>
      </c>
      <c r="BP21" s="646"/>
      <c r="BQ21" s="646"/>
      <c r="BR21" s="646"/>
      <c r="BS21" s="647" t="s">
        <v>130</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283</v>
      </c>
      <c r="C22" s="606"/>
      <c r="D22" s="606"/>
      <c r="E22" s="606"/>
      <c r="F22" s="606"/>
      <c r="G22" s="606"/>
      <c r="H22" s="606"/>
      <c r="I22" s="606"/>
      <c r="J22" s="606"/>
      <c r="K22" s="606"/>
      <c r="L22" s="606"/>
      <c r="M22" s="606"/>
      <c r="N22" s="606"/>
      <c r="O22" s="606"/>
      <c r="P22" s="606"/>
      <c r="Q22" s="607"/>
      <c r="R22" s="608">
        <v>994635</v>
      </c>
      <c r="S22" s="609"/>
      <c r="T22" s="609"/>
      <c r="U22" s="609"/>
      <c r="V22" s="609"/>
      <c r="W22" s="609"/>
      <c r="X22" s="609"/>
      <c r="Y22" s="610"/>
      <c r="Z22" s="646">
        <v>6.6</v>
      </c>
      <c r="AA22" s="646"/>
      <c r="AB22" s="646"/>
      <c r="AC22" s="646"/>
      <c r="AD22" s="647">
        <v>994635</v>
      </c>
      <c r="AE22" s="647"/>
      <c r="AF22" s="647"/>
      <c r="AG22" s="647"/>
      <c r="AH22" s="647"/>
      <c r="AI22" s="647"/>
      <c r="AJ22" s="647"/>
      <c r="AK22" s="647"/>
      <c r="AL22" s="611">
        <v>10.8</v>
      </c>
      <c r="AM22" s="612"/>
      <c r="AN22" s="612"/>
      <c r="AO22" s="648"/>
      <c r="AP22" s="605" t="s">
        <v>284</v>
      </c>
      <c r="AQ22" s="685"/>
      <c r="AR22" s="685"/>
      <c r="AS22" s="685"/>
      <c r="AT22" s="685"/>
      <c r="AU22" s="685"/>
      <c r="AV22" s="685"/>
      <c r="AW22" s="685"/>
      <c r="AX22" s="685"/>
      <c r="AY22" s="685"/>
      <c r="AZ22" s="685"/>
      <c r="BA22" s="685"/>
      <c r="BB22" s="685"/>
      <c r="BC22" s="685"/>
      <c r="BD22" s="685"/>
      <c r="BE22" s="685"/>
      <c r="BF22" s="686"/>
      <c r="BG22" s="608" t="s">
        <v>237</v>
      </c>
      <c r="BH22" s="609"/>
      <c r="BI22" s="609"/>
      <c r="BJ22" s="609"/>
      <c r="BK22" s="609"/>
      <c r="BL22" s="609"/>
      <c r="BM22" s="609"/>
      <c r="BN22" s="610"/>
      <c r="BO22" s="646" t="s">
        <v>130</v>
      </c>
      <c r="BP22" s="646"/>
      <c r="BQ22" s="646"/>
      <c r="BR22" s="646"/>
      <c r="BS22" s="647" t="s">
        <v>130</v>
      </c>
      <c r="BT22" s="647"/>
      <c r="BU22" s="647"/>
      <c r="BV22" s="647"/>
      <c r="BW22" s="647"/>
      <c r="BX22" s="647"/>
      <c r="BY22" s="647"/>
      <c r="BZ22" s="647"/>
      <c r="CA22" s="647"/>
      <c r="CB22" s="687"/>
      <c r="CD22" s="660" t="s">
        <v>285</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286</v>
      </c>
      <c r="C23" s="606"/>
      <c r="D23" s="606"/>
      <c r="E23" s="606"/>
      <c r="F23" s="606"/>
      <c r="G23" s="606"/>
      <c r="H23" s="606"/>
      <c r="I23" s="606"/>
      <c r="J23" s="606"/>
      <c r="K23" s="606"/>
      <c r="L23" s="606"/>
      <c r="M23" s="606"/>
      <c r="N23" s="606"/>
      <c r="O23" s="606"/>
      <c r="P23" s="606"/>
      <c r="Q23" s="607"/>
      <c r="R23" s="608">
        <v>75112</v>
      </c>
      <c r="S23" s="609"/>
      <c r="T23" s="609"/>
      <c r="U23" s="609"/>
      <c r="V23" s="609"/>
      <c r="W23" s="609"/>
      <c r="X23" s="609"/>
      <c r="Y23" s="610"/>
      <c r="Z23" s="646">
        <v>0.5</v>
      </c>
      <c r="AA23" s="646"/>
      <c r="AB23" s="646"/>
      <c r="AC23" s="646"/>
      <c r="AD23" s="647" t="s">
        <v>237</v>
      </c>
      <c r="AE23" s="647"/>
      <c r="AF23" s="647"/>
      <c r="AG23" s="647"/>
      <c r="AH23" s="647"/>
      <c r="AI23" s="647"/>
      <c r="AJ23" s="647"/>
      <c r="AK23" s="647"/>
      <c r="AL23" s="611" t="s">
        <v>237</v>
      </c>
      <c r="AM23" s="612"/>
      <c r="AN23" s="612"/>
      <c r="AO23" s="648"/>
      <c r="AP23" s="605" t="s">
        <v>287</v>
      </c>
      <c r="AQ23" s="685"/>
      <c r="AR23" s="685"/>
      <c r="AS23" s="685"/>
      <c r="AT23" s="685"/>
      <c r="AU23" s="685"/>
      <c r="AV23" s="685"/>
      <c r="AW23" s="685"/>
      <c r="AX23" s="685"/>
      <c r="AY23" s="685"/>
      <c r="AZ23" s="685"/>
      <c r="BA23" s="685"/>
      <c r="BB23" s="685"/>
      <c r="BC23" s="685"/>
      <c r="BD23" s="685"/>
      <c r="BE23" s="685"/>
      <c r="BF23" s="686"/>
      <c r="BG23" s="608">
        <v>538144</v>
      </c>
      <c r="BH23" s="609"/>
      <c r="BI23" s="609"/>
      <c r="BJ23" s="609"/>
      <c r="BK23" s="609"/>
      <c r="BL23" s="609"/>
      <c r="BM23" s="609"/>
      <c r="BN23" s="610"/>
      <c r="BO23" s="646">
        <v>7.4</v>
      </c>
      <c r="BP23" s="646"/>
      <c r="BQ23" s="646"/>
      <c r="BR23" s="646"/>
      <c r="BS23" s="647" t="s">
        <v>130</v>
      </c>
      <c r="BT23" s="647"/>
      <c r="BU23" s="647"/>
      <c r="BV23" s="647"/>
      <c r="BW23" s="647"/>
      <c r="BX23" s="647"/>
      <c r="BY23" s="647"/>
      <c r="BZ23" s="647"/>
      <c r="CA23" s="647"/>
      <c r="CB23" s="687"/>
      <c r="CD23" s="660" t="s">
        <v>226</v>
      </c>
      <c r="CE23" s="661"/>
      <c r="CF23" s="661"/>
      <c r="CG23" s="661"/>
      <c r="CH23" s="661"/>
      <c r="CI23" s="661"/>
      <c r="CJ23" s="661"/>
      <c r="CK23" s="661"/>
      <c r="CL23" s="661"/>
      <c r="CM23" s="661"/>
      <c r="CN23" s="661"/>
      <c r="CO23" s="661"/>
      <c r="CP23" s="661"/>
      <c r="CQ23" s="662"/>
      <c r="CR23" s="660" t="s">
        <v>288</v>
      </c>
      <c r="CS23" s="661"/>
      <c r="CT23" s="661"/>
      <c r="CU23" s="661"/>
      <c r="CV23" s="661"/>
      <c r="CW23" s="661"/>
      <c r="CX23" s="661"/>
      <c r="CY23" s="662"/>
      <c r="CZ23" s="660" t="s">
        <v>289</v>
      </c>
      <c r="DA23" s="661"/>
      <c r="DB23" s="661"/>
      <c r="DC23" s="662"/>
      <c r="DD23" s="660" t="s">
        <v>290</v>
      </c>
      <c r="DE23" s="661"/>
      <c r="DF23" s="661"/>
      <c r="DG23" s="661"/>
      <c r="DH23" s="661"/>
      <c r="DI23" s="661"/>
      <c r="DJ23" s="661"/>
      <c r="DK23" s="662"/>
      <c r="DL23" s="698" t="s">
        <v>291</v>
      </c>
      <c r="DM23" s="699"/>
      <c r="DN23" s="699"/>
      <c r="DO23" s="699"/>
      <c r="DP23" s="699"/>
      <c r="DQ23" s="699"/>
      <c r="DR23" s="699"/>
      <c r="DS23" s="699"/>
      <c r="DT23" s="699"/>
      <c r="DU23" s="699"/>
      <c r="DV23" s="700"/>
      <c r="DW23" s="660" t="s">
        <v>292</v>
      </c>
      <c r="DX23" s="661"/>
      <c r="DY23" s="661"/>
      <c r="DZ23" s="661"/>
      <c r="EA23" s="661"/>
      <c r="EB23" s="661"/>
      <c r="EC23" s="662"/>
    </row>
    <row r="24" spans="2:133" ht="11.25" customHeight="1" x14ac:dyDescent="0.15">
      <c r="B24" s="605" t="s">
        <v>293</v>
      </c>
      <c r="C24" s="606"/>
      <c r="D24" s="606"/>
      <c r="E24" s="606"/>
      <c r="F24" s="606"/>
      <c r="G24" s="606"/>
      <c r="H24" s="606"/>
      <c r="I24" s="606"/>
      <c r="J24" s="606"/>
      <c r="K24" s="606"/>
      <c r="L24" s="606"/>
      <c r="M24" s="606"/>
      <c r="N24" s="606"/>
      <c r="O24" s="606"/>
      <c r="P24" s="606"/>
      <c r="Q24" s="607"/>
      <c r="R24" s="608" t="s">
        <v>130</v>
      </c>
      <c r="S24" s="609"/>
      <c r="T24" s="609"/>
      <c r="U24" s="609"/>
      <c r="V24" s="609"/>
      <c r="W24" s="609"/>
      <c r="X24" s="609"/>
      <c r="Y24" s="610"/>
      <c r="Z24" s="646" t="s">
        <v>130</v>
      </c>
      <c r="AA24" s="646"/>
      <c r="AB24" s="646"/>
      <c r="AC24" s="646"/>
      <c r="AD24" s="647" t="s">
        <v>130</v>
      </c>
      <c r="AE24" s="647"/>
      <c r="AF24" s="647"/>
      <c r="AG24" s="647"/>
      <c r="AH24" s="647"/>
      <c r="AI24" s="647"/>
      <c r="AJ24" s="647"/>
      <c r="AK24" s="647"/>
      <c r="AL24" s="611" t="s">
        <v>130</v>
      </c>
      <c r="AM24" s="612"/>
      <c r="AN24" s="612"/>
      <c r="AO24" s="648"/>
      <c r="AP24" s="605" t="s">
        <v>294</v>
      </c>
      <c r="AQ24" s="685"/>
      <c r="AR24" s="685"/>
      <c r="AS24" s="685"/>
      <c r="AT24" s="685"/>
      <c r="AU24" s="685"/>
      <c r="AV24" s="685"/>
      <c r="AW24" s="685"/>
      <c r="AX24" s="685"/>
      <c r="AY24" s="685"/>
      <c r="AZ24" s="685"/>
      <c r="BA24" s="685"/>
      <c r="BB24" s="685"/>
      <c r="BC24" s="685"/>
      <c r="BD24" s="685"/>
      <c r="BE24" s="685"/>
      <c r="BF24" s="686"/>
      <c r="BG24" s="608" t="s">
        <v>237</v>
      </c>
      <c r="BH24" s="609"/>
      <c r="BI24" s="609"/>
      <c r="BJ24" s="609"/>
      <c r="BK24" s="609"/>
      <c r="BL24" s="609"/>
      <c r="BM24" s="609"/>
      <c r="BN24" s="610"/>
      <c r="BO24" s="646" t="s">
        <v>178</v>
      </c>
      <c r="BP24" s="646"/>
      <c r="BQ24" s="646"/>
      <c r="BR24" s="646"/>
      <c r="BS24" s="647" t="s">
        <v>130</v>
      </c>
      <c r="BT24" s="647"/>
      <c r="BU24" s="647"/>
      <c r="BV24" s="647"/>
      <c r="BW24" s="647"/>
      <c r="BX24" s="647"/>
      <c r="BY24" s="647"/>
      <c r="BZ24" s="647"/>
      <c r="CA24" s="647"/>
      <c r="CB24" s="687"/>
      <c r="CD24" s="666" t="s">
        <v>295</v>
      </c>
      <c r="CE24" s="667"/>
      <c r="CF24" s="667"/>
      <c r="CG24" s="667"/>
      <c r="CH24" s="667"/>
      <c r="CI24" s="667"/>
      <c r="CJ24" s="667"/>
      <c r="CK24" s="667"/>
      <c r="CL24" s="667"/>
      <c r="CM24" s="667"/>
      <c r="CN24" s="667"/>
      <c r="CO24" s="667"/>
      <c r="CP24" s="667"/>
      <c r="CQ24" s="668"/>
      <c r="CR24" s="663">
        <v>7097513</v>
      </c>
      <c r="CS24" s="664"/>
      <c r="CT24" s="664"/>
      <c r="CU24" s="664"/>
      <c r="CV24" s="664"/>
      <c r="CW24" s="664"/>
      <c r="CX24" s="664"/>
      <c r="CY24" s="689"/>
      <c r="CZ24" s="690">
        <v>49.6</v>
      </c>
      <c r="DA24" s="672"/>
      <c r="DB24" s="672"/>
      <c r="DC24" s="692"/>
      <c r="DD24" s="688">
        <v>4545254</v>
      </c>
      <c r="DE24" s="664"/>
      <c r="DF24" s="664"/>
      <c r="DG24" s="664"/>
      <c r="DH24" s="664"/>
      <c r="DI24" s="664"/>
      <c r="DJ24" s="664"/>
      <c r="DK24" s="689"/>
      <c r="DL24" s="688">
        <v>4496651</v>
      </c>
      <c r="DM24" s="664"/>
      <c r="DN24" s="664"/>
      <c r="DO24" s="664"/>
      <c r="DP24" s="664"/>
      <c r="DQ24" s="664"/>
      <c r="DR24" s="664"/>
      <c r="DS24" s="664"/>
      <c r="DT24" s="664"/>
      <c r="DU24" s="664"/>
      <c r="DV24" s="689"/>
      <c r="DW24" s="690">
        <v>47.7</v>
      </c>
      <c r="DX24" s="672"/>
      <c r="DY24" s="672"/>
      <c r="DZ24" s="672"/>
      <c r="EA24" s="672"/>
      <c r="EB24" s="672"/>
      <c r="EC24" s="691"/>
    </row>
    <row r="25" spans="2:133" ht="11.25" customHeight="1" x14ac:dyDescent="0.15">
      <c r="B25" s="605" t="s">
        <v>296</v>
      </c>
      <c r="C25" s="606"/>
      <c r="D25" s="606"/>
      <c r="E25" s="606"/>
      <c r="F25" s="606"/>
      <c r="G25" s="606"/>
      <c r="H25" s="606"/>
      <c r="I25" s="606"/>
      <c r="J25" s="606"/>
      <c r="K25" s="606"/>
      <c r="L25" s="606"/>
      <c r="M25" s="606"/>
      <c r="N25" s="606"/>
      <c r="O25" s="606"/>
      <c r="P25" s="606"/>
      <c r="Q25" s="607"/>
      <c r="R25" s="608">
        <v>9835107</v>
      </c>
      <c r="S25" s="609"/>
      <c r="T25" s="609"/>
      <c r="U25" s="609"/>
      <c r="V25" s="609"/>
      <c r="W25" s="609"/>
      <c r="X25" s="609"/>
      <c r="Y25" s="610"/>
      <c r="Z25" s="646">
        <v>65</v>
      </c>
      <c r="AA25" s="646"/>
      <c r="AB25" s="646"/>
      <c r="AC25" s="646"/>
      <c r="AD25" s="647">
        <v>9221851</v>
      </c>
      <c r="AE25" s="647"/>
      <c r="AF25" s="647"/>
      <c r="AG25" s="647"/>
      <c r="AH25" s="647"/>
      <c r="AI25" s="647"/>
      <c r="AJ25" s="647"/>
      <c r="AK25" s="647"/>
      <c r="AL25" s="611">
        <v>99.9</v>
      </c>
      <c r="AM25" s="612"/>
      <c r="AN25" s="612"/>
      <c r="AO25" s="648"/>
      <c r="AP25" s="605" t="s">
        <v>297</v>
      </c>
      <c r="AQ25" s="685"/>
      <c r="AR25" s="685"/>
      <c r="AS25" s="685"/>
      <c r="AT25" s="685"/>
      <c r="AU25" s="685"/>
      <c r="AV25" s="685"/>
      <c r="AW25" s="685"/>
      <c r="AX25" s="685"/>
      <c r="AY25" s="685"/>
      <c r="AZ25" s="685"/>
      <c r="BA25" s="685"/>
      <c r="BB25" s="685"/>
      <c r="BC25" s="685"/>
      <c r="BD25" s="685"/>
      <c r="BE25" s="685"/>
      <c r="BF25" s="686"/>
      <c r="BG25" s="608" t="s">
        <v>237</v>
      </c>
      <c r="BH25" s="609"/>
      <c r="BI25" s="609"/>
      <c r="BJ25" s="609"/>
      <c r="BK25" s="609"/>
      <c r="BL25" s="609"/>
      <c r="BM25" s="609"/>
      <c r="BN25" s="610"/>
      <c r="BO25" s="646" t="s">
        <v>237</v>
      </c>
      <c r="BP25" s="646"/>
      <c r="BQ25" s="646"/>
      <c r="BR25" s="646"/>
      <c r="BS25" s="647" t="s">
        <v>237</v>
      </c>
      <c r="BT25" s="647"/>
      <c r="BU25" s="647"/>
      <c r="BV25" s="647"/>
      <c r="BW25" s="647"/>
      <c r="BX25" s="647"/>
      <c r="BY25" s="647"/>
      <c r="BZ25" s="647"/>
      <c r="CA25" s="647"/>
      <c r="CB25" s="687"/>
      <c r="CD25" s="605" t="s">
        <v>298</v>
      </c>
      <c r="CE25" s="606"/>
      <c r="CF25" s="606"/>
      <c r="CG25" s="606"/>
      <c r="CH25" s="606"/>
      <c r="CI25" s="606"/>
      <c r="CJ25" s="606"/>
      <c r="CK25" s="606"/>
      <c r="CL25" s="606"/>
      <c r="CM25" s="606"/>
      <c r="CN25" s="606"/>
      <c r="CO25" s="606"/>
      <c r="CP25" s="606"/>
      <c r="CQ25" s="607"/>
      <c r="CR25" s="608">
        <v>2799990</v>
      </c>
      <c r="CS25" s="621"/>
      <c r="CT25" s="621"/>
      <c r="CU25" s="621"/>
      <c r="CV25" s="621"/>
      <c r="CW25" s="621"/>
      <c r="CX25" s="621"/>
      <c r="CY25" s="622"/>
      <c r="CZ25" s="611">
        <v>19.600000000000001</v>
      </c>
      <c r="DA25" s="623"/>
      <c r="DB25" s="623"/>
      <c r="DC25" s="624"/>
      <c r="DD25" s="614">
        <v>2565459</v>
      </c>
      <c r="DE25" s="621"/>
      <c r="DF25" s="621"/>
      <c r="DG25" s="621"/>
      <c r="DH25" s="621"/>
      <c r="DI25" s="621"/>
      <c r="DJ25" s="621"/>
      <c r="DK25" s="622"/>
      <c r="DL25" s="614">
        <v>2557764</v>
      </c>
      <c r="DM25" s="621"/>
      <c r="DN25" s="621"/>
      <c r="DO25" s="621"/>
      <c r="DP25" s="621"/>
      <c r="DQ25" s="621"/>
      <c r="DR25" s="621"/>
      <c r="DS25" s="621"/>
      <c r="DT25" s="621"/>
      <c r="DU25" s="621"/>
      <c r="DV25" s="622"/>
      <c r="DW25" s="611">
        <v>27.2</v>
      </c>
      <c r="DX25" s="623"/>
      <c r="DY25" s="623"/>
      <c r="DZ25" s="623"/>
      <c r="EA25" s="623"/>
      <c r="EB25" s="623"/>
      <c r="EC25" s="635"/>
    </row>
    <row r="26" spans="2:133" ht="11.25" customHeight="1" x14ac:dyDescent="0.15">
      <c r="B26" s="605" t="s">
        <v>299</v>
      </c>
      <c r="C26" s="606"/>
      <c r="D26" s="606"/>
      <c r="E26" s="606"/>
      <c r="F26" s="606"/>
      <c r="G26" s="606"/>
      <c r="H26" s="606"/>
      <c r="I26" s="606"/>
      <c r="J26" s="606"/>
      <c r="K26" s="606"/>
      <c r="L26" s="606"/>
      <c r="M26" s="606"/>
      <c r="N26" s="606"/>
      <c r="O26" s="606"/>
      <c r="P26" s="606"/>
      <c r="Q26" s="607"/>
      <c r="R26" s="608">
        <v>5398</v>
      </c>
      <c r="S26" s="609"/>
      <c r="T26" s="609"/>
      <c r="U26" s="609"/>
      <c r="V26" s="609"/>
      <c r="W26" s="609"/>
      <c r="X26" s="609"/>
      <c r="Y26" s="610"/>
      <c r="Z26" s="646">
        <v>0</v>
      </c>
      <c r="AA26" s="646"/>
      <c r="AB26" s="646"/>
      <c r="AC26" s="646"/>
      <c r="AD26" s="647">
        <v>5398</v>
      </c>
      <c r="AE26" s="647"/>
      <c r="AF26" s="647"/>
      <c r="AG26" s="647"/>
      <c r="AH26" s="647"/>
      <c r="AI26" s="647"/>
      <c r="AJ26" s="647"/>
      <c r="AK26" s="647"/>
      <c r="AL26" s="611">
        <v>0.1</v>
      </c>
      <c r="AM26" s="612"/>
      <c r="AN26" s="612"/>
      <c r="AO26" s="648"/>
      <c r="AP26" s="605" t="s">
        <v>300</v>
      </c>
      <c r="AQ26" s="685"/>
      <c r="AR26" s="685"/>
      <c r="AS26" s="685"/>
      <c r="AT26" s="685"/>
      <c r="AU26" s="685"/>
      <c r="AV26" s="685"/>
      <c r="AW26" s="685"/>
      <c r="AX26" s="685"/>
      <c r="AY26" s="685"/>
      <c r="AZ26" s="685"/>
      <c r="BA26" s="685"/>
      <c r="BB26" s="685"/>
      <c r="BC26" s="685"/>
      <c r="BD26" s="685"/>
      <c r="BE26" s="685"/>
      <c r="BF26" s="686"/>
      <c r="BG26" s="608" t="s">
        <v>237</v>
      </c>
      <c r="BH26" s="609"/>
      <c r="BI26" s="609"/>
      <c r="BJ26" s="609"/>
      <c r="BK26" s="609"/>
      <c r="BL26" s="609"/>
      <c r="BM26" s="609"/>
      <c r="BN26" s="610"/>
      <c r="BO26" s="646" t="s">
        <v>237</v>
      </c>
      <c r="BP26" s="646"/>
      <c r="BQ26" s="646"/>
      <c r="BR26" s="646"/>
      <c r="BS26" s="647" t="s">
        <v>130</v>
      </c>
      <c r="BT26" s="647"/>
      <c r="BU26" s="647"/>
      <c r="BV26" s="647"/>
      <c r="BW26" s="647"/>
      <c r="BX26" s="647"/>
      <c r="BY26" s="647"/>
      <c r="BZ26" s="647"/>
      <c r="CA26" s="647"/>
      <c r="CB26" s="687"/>
      <c r="CD26" s="605" t="s">
        <v>301</v>
      </c>
      <c r="CE26" s="606"/>
      <c r="CF26" s="606"/>
      <c r="CG26" s="606"/>
      <c r="CH26" s="606"/>
      <c r="CI26" s="606"/>
      <c r="CJ26" s="606"/>
      <c r="CK26" s="606"/>
      <c r="CL26" s="606"/>
      <c r="CM26" s="606"/>
      <c r="CN26" s="606"/>
      <c r="CO26" s="606"/>
      <c r="CP26" s="606"/>
      <c r="CQ26" s="607"/>
      <c r="CR26" s="608">
        <v>1526451</v>
      </c>
      <c r="CS26" s="609"/>
      <c r="CT26" s="609"/>
      <c r="CU26" s="609"/>
      <c r="CV26" s="609"/>
      <c r="CW26" s="609"/>
      <c r="CX26" s="609"/>
      <c r="CY26" s="610"/>
      <c r="CZ26" s="611">
        <v>10.7</v>
      </c>
      <c r="DA26" s="623"/>
      <c r="DB26" s="623"/>
      <c r="DC26" s="624"/>
      <c r="DD26" s="614">
        <v>1397145</v>
      </c>
      <c r="DE26" s="609"/>
      <c r="DF26" s="609"/>
      <c r="DG26" s="609"/>
      <c r="DH26" s="609"/>
      <c r="DI26" s="609"/>
      <c r="DJ26" s="609"/>
      <c r="DK26" s="610"/>
      <c r="DL26" s="614" t="s">
        <v>237</v>
      </c>
      <c r="DM26" s="609"/>
      <c r="DN26" s="609"/>
      <c r="DO26" s="609"/>
      <c r="DP26" s="609"/>
      <c r="DQ26" s="609"/>
      <c r="DR26" s="609"/>
      <c r="DS26" s="609"/>
      <c r="DT26" s="609"/>
      <c r="DU26" s="609"/>
      <c r="DV26" s="610"/>
      <c r="DW26" s="611" t="s">
        <v>130</v>
      </c>
      <c r="DX26" s="623"/>
      <c r="DY26" s="623"/>
      <c r="DZ26" s="623"/>
      <c r="EA26" s="623"/>
      <c r="EB26" s="623"/>
      <c r="EC26" s="635"/>
    </row>
    <row r="27" spans="2:133" ht="11.25" customHeight="1" x14ac:dyDescent="0.15">
      <c r="B27" s="605" t="s">
        <v>302</v>
      </c>
      <c r="C27" s="606"/>
      <c r="D27" s="606"/>
      <c r="E27" s="606"/>
      <c r="F27" s="606"/>
      <c r="G27" s="606"/>
      <c r="H27" s="606"/>
      <c r="I27" s="606"/>
      <c r="J27" s="606"/>
      <c r="K27" s="606"/>
      <c r="L27" s="606"/>
      <c r="M27" s="606"/>
      <c r="N27" s="606"/>
      <c r="O27" s="606"/>
      <c r="P27" s="606"/>
      <c r="Q27" s="607"/>
      <c r="R27" s="608">
        <v>52228</v>
      </c>
      <c r="S27" s="609"/>
      <c r="T27" s="609"/>
      <c r="U27" s="609"/>
      <c r="V27" s="609"/>
      <c r="W27" s="609"/>
      <c r="X27" s="609"/>
      <c r="Y27" s="610"/>
      <c r="Z27" s="646">
        <v>0.3</v>
      </c>
      <c r="AA27" s="646"/>
      <c r="AB27" s="646"/>
      <c r="AC27" s="646"/>
      <c r="AD27" s="647">
        <v>188</v>
      </c>
      <c r="AE27" s="647"/>
      <c r="AF27" s="647"/>
      <c r="AG27" s="647"/>
      <c r="AH27" s="647"/>
      <c r="AI27" s="647"/>
      <c r="AJ27" s="647"/>
      <c r="AK27" s="647"/>
      <c r="AL27" s="611">
        <v>0</v>
      </c>
      <c r="AM27" s="612"/>
      <c r="AN27" s="612"/>
      <c r="AO27" s="648"/>
      <c r="AP27" s="605" t="s">
        <v>303</v>
      </c>
      <c r="AQ27" s="606"/>
      <c r="AR27" s="606"/>
      <c r="AS27" s="606"/>
      <c r="AT27" s="606"/>
      <c r="AU27" s="606"/>
      <c r="AV27" s="606"/>
      <c r="AW27" s="606"/>
      <c r="AX27" s="606"/>
      <c r="AY27" s="606"/>
      <c r="AZ27" s="606"/>
      <c r="BA27" s="606"/>
      <c r="BB27" s="606"/>
      <c r="BC27" s="606"/>
      <c r="BD27" s="606"/>
      <c r="BE27" s="606"/>
      <c r="BF27" s="607"/>
      <c r="BG27" s="608">
        <v>7310699</v>
      </c>
      <c r="BH27" s="609"/>
      <c r="BI27" s="609"/>
      <c r="BJ27" s="609"/>
      <c r="BK27" s="609"/>
      <c r="BL27" s="609"/>
      <c r="BM27" s="609"/>
      <c r="BN27" s="610"/>
      <c r="BO27" s="646">
        <v>100</v>
      </c>
      <c r="BP27" s="646"/>
      <c r="BQ27" s="646"/>
      <c r="BR27" s="646"/>
      <c r="BS27" s="647" t="s">
        <v>237</v>
      </c>
      <c r="BT27" s="647"/>
      <c r="BU27" s="647"/>
      <c r="BV27" s="647"/>
      <c r="BW27" s="647"/>
      <c r="BX27" s="647"/>
      <c r="BY27" s="647"/>
      <c r="BZ27" s="647"/>
      <c r="CA27" s="647"/>
      <c r="CB27" s="687"/>
      <c r="CD27" s="605" t="s">
        <v>304</v>
      </c>
      <c r="CE27" s="606"/>
      <c r="CF27" s="606"/>
      <c r="CG27" s="606"/>
      <c r="CH27" s="606"/>
      <c r="CI27" s="606"/>
      <c r="CJ27" s="606"/>
      <c r="CK27" s="606"/>
      <c r="CL27" s="606"/>
      <c r="CM27" s="606"/>
      <c r="CN27" s="606"/>
      <c r="CO27" s="606"/>
      <c r="CP27" s="606"/>
      <c r="CQ27" s="607"/>
      <c r="CR27" s="608">
        <v>3413160</v>
      </c>
      <c r="CS27" s="621"/>
      <c r="CT27" s="621"/>
      <c r="CU27" s="621"/>
      <c r="CV27" s="621"/>
      <c r="CW27" s="621"/>
      <c r="CX27" s="621"/>
      <c r="CY27" s="622"/>
      <c r="CZ27" s="611">
        <v>23.9</v>
      </c>
      <c r="DA27" s="623"/>
      <c r="DB27" s="623"/>
      <c r="DC27" s="624"/>
      <c r="DD27" s="614">
        <v>1095432</v>
      </c>
      <c r="DE27" s="621"/>
      <c r="DF27" s="621"/>
      <c r="DG27" s="621"/>
      <c r="DH27" s="621"/>
      <c r="DI27" s="621"/>
      <c r="DJ27" s="621"/>
      <c r="DK27" s="622"/>
      <c r="DL27" s="614">
        <v>1054524</v>
      </c>
      <c r="DM27" s="621"/>
      <c r="DN27" s="621"/>
      <c r="DO27" s="621"/>
      <c r="DP27" s="621"/>
      <c r="DQ27" s="621"/>
      <c r="DR27" s="621"/>
      <c r="DS27" s="621"/>
      <c r="DT27" s="621"/>
      <c r="DU27" s="621"/>
      <c r="DV27" s="622"/>
      <c r="DW27" s="611">
        <v>11.2</v>
      </c>
      <c r="DX27" s="623"/>
      <c r="DY27" s="623"/>
      <c r="DZ27" s="623"/>
      <c r="EA27" s="623"/>
      <c r="EB27" s="623"/>
      <c r="EC27" s="635"/>
    </row>
    <row r="28" spans="2:133" ht="11.25" customHeight="1" x14ac:dyDescent="0.15">
      <c r="B28" s="605" t="s">
        <v>305</v>
      </c>
      <c r="C28" s="606"/>
      <c r="D28" s="606"/>
      <c r="E28" s="606"/>
      <c r="F28" s="606"/>
      <c r="G28" s="606"/>
      <c r="H28" s="606"/>
      <c r="I28" s="606"/>
      <c r="J28" s="606"/>
      <c r="K28" s="606"/>
      <c r="L28" s="606"/>
      <c r="M28" s="606"/>
      <c r="N28" s="606"/>
      <c r="O28" s="606"/>
      <c r="P28" s="606"/>
      <c r="Q28" s="607"/>
      <c r="R28" s="608">
        <v>80453</v>
      </c>
      <c r="S28" s="609"/>
      <c r="T28" s="609"/>
      <c r="U28" s="609"/>
      <c r="V28" s="609"/>
      <c r="W28" s="609"/>
      <c r="X28" s="609"/>
      <c r="Y28" s="610"/>
      <c r="Z28" s="646">
        <v>0.5</v>
      </c>
      <c r="AA28" s="646"/>
      <c r="AB28" s="646"/>
      <c r="AC28" s="646"/>
      <c r="AD28" s="647">
        <v>608</v>
      </c>
      <c r="AE28" s="647"/>
      <c r="AF28" s="647"/>
      <c r="AG28" s="647"/>
      <c r="AH28" s="647"/>
      <c r="AI28" s="647"/>
      <c r="AJ28" s="647"/>
      <c r="AK28" s="647"/>
      <c r="AL28" s="611">
        <v>0</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306</v>
      </c>
      <c r="CE28" s="606"/>
      <c r="CF28" s="606"/>
      <c r="CG28" s="606"/>
      <c r="CH28" s="606"/>
      <c r="CI28" s="606"/>
      <c r="CJ28" s="606"/>
      <c r="CK28" s="606"/>
      <c r="CL28" s="606"/>
      <c r="CM28" s="606"/>
      <c r="CN28" s="606"/>
      <c r="CO28" s="606"/>
      <c r="CP28" s="606"/>
      <c r="CQ28" s="607"/>
      <c r="CR28" s="608">
        <v>884363</v>
      </c>
      <c r="CS28" s="609"/>
      <c r="CT28" s="609"/>
      <c r="CU28" s="609"/>
      <c r="CV28" s="609"/>
      <c r="CW28" s="609"/>
      <c r="CX28" s="609"/>
      <c r="CY28" s="610"/>
      <c r="CZ28" s="611">
        <v>6.2</v>
      </c>
      <c r="DA28" s="623"/>
      <c r="DB28" s="623"/>
      <c r="DC28" s="624"/>
      <c r="DD28" s="614">
        <v>884363</v>
      </c>
      <c r="DE28" s="609"/>
      <c r="DF28" s="609"/>
      <c r="DG28" s="609"/>
      <c r="DH28" s="609"/>
      <c r="DI28" s="609"/>
      <c r="DJ28" s="609"/>
      <c r="DK28" s="610"/>
      <c r="DL28" s="614">
        <v>884363</v>
      </c>
      <c r="DM28" s="609"/>
      <c r="DN28" s="609"/>
      <c r="DO28" s="609"/>
      <c r="DP28" s="609"/>
      <c r="DQ28" s="609"/>
      <c r="DR28" s="609"/>
      <c r="DS28" s="609"/>
      <c r="DT28" s="609"/>
      <c r="DU28" s="609"/>
      <c r="DV28" s="610"/>
      <c r="DW28" s="611">
        <v>9.4</v>
      </c>
      <c r="DX28" s="623"/>
      <c r="DY28" s="623"/>
      <c r="DZ28" s="623"/>
      <c r="EA28" s="623"/>
      <c r="EB28" s="623"/>
      <c r="EC28" s="635"/>
    </row>
    <row r="29" spans="2:133" ht="11.25" customHeight="1" x14ac:dyDescent="0.15">
      <c r="B29" s="605" t="s">
        <v>307</v>
      </c>
      <c r="C29" s="606"/>
      <c r="D29" s="606"/>
      <c r="E29" s="606"/>
      <c r="F29" s="606"/>
      <c r="G29" s="606"/>
      <c r="H29" s="606"/>
      <c r="I29" s="606"/>
      <c r="J29" s="606"/>
      <c r="K29" s="606"/>
      <c r="L29" s="606"/>
      <c r="M29" s="606"/>
      <c r="N29" s="606"/>
      <c r="O29" s="606"/>
      <c r="P29" s="606"/>
      <c r="Q29" s="607"/>
      <c r="R29" s="608">
        <v>61445</v>
      </c>
      <c r="S29" s="609"/>
      <c r="T29" s="609"/>
      <c r="U29" s="609"/>
      <c r="V29" s="609"/>
      <c r="W29" s="609"/>
      <c r="X29" s="609"/>
      <c r="Y29" s="610"/>
      <c r="Z29" s="646">
        <v>0.4</v>
      </c>
      <c r="AA29" s="646"/>
      <c r="AB29" s="646"/>
      <c r="AC29" s="646"/>
      <c r="AD29" s="647">
        <v>2144</v>
      </c>
      <c r="AE29" s="647"/>
      <c r="AF29" s="647"/>
      <c r="AG29" s="647"/>
      <c r="AH29" s="647"/>
      <c r="AI29" s="647"/>
      <c r="AJ29" s="647"/>
      <c r="AK29" s="647"/>
      <c r="AL29" s="611">
        <v>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308</v>
      </c>
      <c r="CE29" s="628"/>
      <c r="CF29" s="605" t="s">
        <v>72</v>
      </c>
      <c r="CG29" s="606"/>
      <c r="CH29" s="606"/>
      <c r="CI29" s="606"/>
      <c r="CJ29" s="606"/>
      <c r="CK29" s="606"/>
      <c r="CL29" s="606"/>
      <c r="CM29" s="606"/>
      <c r="CN29" s="606"/>
      <c r="CO29" s="606"/>
      <c r="CP29" s="606"/>
      <c r="CQ29" s="607"/>
      <c r="CR29" s="608">
        <v>884363</v>
      </c>
      <c r="CS29" s="621"/>
      <c r="CT29" s="621"/>
      <c r="CU29" s="621"/>
      <c r="CV29" s="621"/>
      <c r="CW29" s="621"/>
      <c r="CX29" s="621"/>
      <c r="CY29" s="622"/>
      <c r="CZ29" s="611">
        <v>6.2</v>
      </c>
      <c r="DA29" s="623"/>
      <c r="DB29" s="623"/>
      <c r="DC29" s="624"/>
      <c r="DD29" s="614">
        <v>884363</v>
      </c>
      <c r="DE29" s="621"/>
      <c r="DF29" s="621"/>
      <c r="DG29" s="621"/>
      <c r="DH29" s="621"/>
      <c r="DI29" s="621"/>
      <c r="DJ29" s="621"/>
      <c r="DK29" s="622"/>
      <c r="DL29" s="614">
        <v>884363</v>
      </c>
      <c r="DM29" s="621"/>
      <c r="DN29" s="621"/>
      <c r="DO29" s="621"/>
      <c r="DP29" s="621"/>
      <c r="DQ29" s="621"/>
      <c r="DR29" s="621"/>
      <c r="DS29" s="621"/>
      <c r="DT29" s="621"/>
      <c r="DU29" s="621"/>
      <c r="DV29" s="622"/>
      <c r="DW29" s="611">
        <v>9.4</v>
      </c>
      <c r="DX29" s="623"/>
      <c r="DY29" s="623"/>
      <c r="DZ29" s="623"/>
      <c r="EA29" s="623"/>
      <c r="EB29" s="623"/>
      <c r="EC29" s="635"/>
    </row>
    <row r="30" spans="2:133" ht="11.25" customHeight="1" x14ac:dyDescent="0.15">
      <c r="B30" s="605" t="s">
        <v>309</v>
      </c>
      <c r="C30" s="606"/>
      <c r="D30" s="606"/>
      <c r="E30" s="606"/>
      <c r="F30" s="606"/>
      <c r="G30" s="606"/>
      <c r="H30" s="606"/>
      <c r="I30" s="606"/>
      <c r="J30" s="606"/>
      <c r="K30" s="606"/>
      <c r="L30" s="606"/>
      <c r="M30" s="606"/>
      <c r="N30" s="606"/>
      <c r="O30" s="606"/>
      <c r="P30" s="606"/>
      <c r="Q30" s="607"/>
      <c r="R30" s="608">
        <v>2626268</v>
      </c>
      <c r="S30" s="609"/>
      <c r="T30" s="609"/>
      <c r="U30" s="609"/>
      <c r="V30" s="609"/>
      <c r="W30" s="609"/>
      <c r="X30" s="609"/>
      <c r="Y30" s="610"/>
      <c r="Z30" s="646">
        <v>17.399999999999999</v>
      </c>
      <c r="AA30" s="646"/>
      <c r="AB30" s="646"/>
      <c r="AC30" s="646"/>
      <c r="AD30" s="647" t="s">
        <v>237</v>
      </c>
      <c r="AE30" s="647"/>
      <c r="AF30" s="647"/>
      <c r="AG30" s="647"/>
      <c r="AH30" s="647"/>
      <c r="AI30" s="647"/>
      <c r="AJ30" s="647"/>
      <c r="AK30" s="647"/>
      <c r="AL30" s="611" t="s">
        <v>130</v>
      </c>
      <c r="AM30" s="612"/>
      <c r="AN30" s="612"/>
      <c r="AO30" s="648"/>
      <c r="AP30" s="660" t="s">
        <v>226</v>
      </c>
      <c r="AQ30" s="661"/>
      <c r="AR30" s="661"/>
      <c r="AS30" s="661"/>
      <c r="AT30" s="661"/>
      <c r="AU30" s="661"/>
      <c r="AV30" s="661"/>
      <c r="AW30" s="661"/>
      <c r="AX30" s="661"/>
      <c r="AY30" s="661"/>
      <c r="AZ30" s="661"/>
      <c r="BA30" s="661"/>
      <c r="BB30" s="661"/>
      <c r="BC30" s="661"/>
      <c r="BD30" s="661"/>
      <c r="BE30" s="661"/>
      <c r="BF30" s="662"/>
      <c r="BG30" s="660" t="s">
        <v>310</v>
      </c>
      <c r="BH30" s="683"/>
      <c r="BI30" s="683"/>
      <c r="BJ30" s="683"/>
      <c r="BK30" s="683"/>
      <c r="BL30" s="683"/>
      <c r="BM30" s="683"/>
      <c r="BN30" s="683"/>
      <c r="BO30" s="683"/>
      <c r="BP30" s="683"/>
      <c r="BQ30" s="684"/>
      <c r="BR30" s="660" t="s">
        <v>311</v>
      </c>
      <c r="BS30" s="683"/>
      <c r="BT30" s="683"/>
      <c r="BU30" s="683"/>
      <c r="BV30" s="683"/>
      <c r="BW30" s="683"/>
      <c r="BX30" s="683"/>
      <c r="BY30" s="683"/>
      <c r="BZ30" s="683"/>
      <c r="CA30" s="683"/>
      <c r="CB30" s="684"/>
      <c r="CD30" s="629"/>
      <c r="CE30" s="630"/>
      <c r="CF30" s="605" t="s">
        <v>312</v>
      </c>
      <c r="CG30" s="606"/>
      <c r="CH30" s="606"/>
      <c r="CI30" s="606"/>
      <c r="CJ30" s="606"/>
      <c r="CK30" s="606"/>
      <c r="CL30" s="606"/>
      <c r="CM30" s="606"/>
      <c r="CN30" s="606"/>
      <c r="CO30" s="606"/>
      <c r="CP30" s="606"/>
      <c r="CQ30" s="607"/>
      <c r="CR30" s="608">
        <v>857144</v>
      </c>
      <c r="CS30" s="609"/>
      <c r="CT30" s="609"/>
      <c r="CU30" s="609"/>
      <c r="CV30" s="609"/>
      <c r="CW30" s="609"/>
      <c r="CX30" s="609"/>
      <c r="CY30" s="610"/>
      <c r="CZ30" s="611">
        <v>6</v>
      </c>
      <c r="DA30" s="623"/>
      <c r="DB30" s="623"/>
      <c r="DC30" s="624"/>
      <c r="DD30" s="614">
        <v>857144</v>
      </c>
      <c r="DE30" s="609"/>
      <c r="DF30" s="609"/>
      <c r="DG30" s="609"/>
      <c r="DH30" s="609"/>
      <c r="DI30" s="609"/>
      <c r="DJ30" s="609"/>
      <c r="DK30" s="610"/>
      <c r="DL30" s="614">
        <v>857144</v>
      </c>
      <c r="DM30" s="609"/>
      <c r="DN30" s="609"/>
      <c r="DO30" s="609"/>
      <c r="DP30" s="609"/>
      <c r="DQ30" s="609"/>
      <c r="DR30" s="609"/>
      <c r="DS30" s="609"/>
      <c r="DT30" s="609"/>
      <c r="DU30" s="609"/>
      <c r="DV30" s="610"/>
      <c r="DW30" s="611">
        <v>9.1</v>
      </c>
      <c r="DX30" s="623"/>
      <c r="DY30" s="623"/>
      <c r="DZ30" s="623"/>
      <c r="EA30" s="623"/>
      <c r="EB30" s="623"/>
      <c r="EC30" s="635"/>
    </row>
    <row r="31" spans="2:133" ht="11.25" customHeight="1" x14ac:dyDescent="0.15">
      <c r="B31" s="675" t="s">
        <v>313</v>
      </c>
      <c r="C31" s="676"/>
      <c r="D31" s="676"/>
      <c r="E31" s="676"/>
      <c r="F31" s="676"/>
      <c r="G31" s="676"/>
      <c r="H31" s="676"/>
      <c r="I31" s="676"/>
      <c r="J31" s="676"/>
      <c r="K31" s="676"/>
      <c r="L31" s="676"/>
      <c r="M31" s="676"/>
      <c r="N31" s="676"/>
      <c r="O31" s="676"/>
      <c r="P31" s="676"/>
      <c r="Q31" s="677"/>
      <c r="R31" s="608" t="s">
        <v>130</v>
      </c>
      <c r="S31" s="609"/>
      <c r="T31" s="609"/>
      <c r="U31" s="609"/>
      <c r="V31" s="609"/>
      <c r="W31" s="609"/>
      <c r="X31" s="609"/>
      <c r="Y31" s="610"/>
      <c r="Z31" s="646" t="s">
        <v>237</v>
      </c>
      <c r="AA31" s="646"/>
      <c r="AB31" s="646"/>
      <c r="AC31" s="646"/>
      <c r="AD31" s="647" t="s">
        <v>237</v>
      </c>
      <c r="AE31" s="647"/>
      <c r="AF31" s="647"/>
      <c r="AG31" s="647"/>
      <c r="AH31" s="647"/>
      <c r="AI31" s="647"/>
      <c r="AJ31" s="647"/>
      <c r="AK31" s="647"/>
      <c r="AL31" s="611" t="s">
        <v>237</v>
      </c>
      <c r="AM31" s="612"/>
      <c r="AN31" s="612"/>
      <c r="AO31" s="648"/>
      <c r="AP31" s="678" t="s">
        <v>314</v>
      </c>
      <c r="AQ31" s="679"/>
      <c r="AR31" s="679"/>
      <c r="AS31" s="679"/>
      <c r="AT31" s="680" t="s">
        <v>315</v>
      </c>
      <c r="AU31" s="212"/>
      <c r="AV31" s="212"/>
      <c r="AW31" s="212"/>
      <c r="AX31" s="666" t="s">
        <v>191</v>
      </c>
      <c r="AY31" s="667"/>
      <c r="AZ31" s="667"/>
      <c r="BA31" s="667"/>
      <c r="BB31" s="667"/>
      <c r="BC31" s="667"/>
      <c r="BD31" s="667"/>
      <c r="BE31" s="667"/>
      <c r="BF31" s="668"/>
      <c r="BG31" s="670">
        <v>99.5</v>
      </c>
      <c r="BH31" s="671"/>
      <c r="BI31" s="671"/>
      <c r="BJ31" s="671"/>
      <c r="BK31" s="671"/>
      <c r="BL31" s="671"/>
      <c r="BM31" s="672">
        <v>98.9</v>
      </c>
      <c r="BN31" s="671"/>
      <c r="BO31" s="671"/>
      <c r="BP31" s="671"/>
      <c r="BQ31" s="673"/>
      <c r="BR31" s="670">
        <v>99.5</v>
      </c>
      <c r="BS31" s="671"/>
      <c r="BT31" s="671"/>
      <c r="BU31" s="671"/>
      <c r="BV31" s="671"/>
      <c r="BW31" s="671"/>
      <c r="BX31" s="672">
        <v>98.8</v>
      </c>
      <c r="BY31" s="671"/>
      <c r="BZ31" s="671"/>
      <c r="CA31" s="671"/>
      <c r="CB31" s="673"/>
      <c r="CD31" s="629"/>
      <c r="CE31" s="630"/>
      <c r="CF31" s="605" t="s">
        <v>316</v>
      </c>
      <c r="CG31" s="606"/>
      <c r="CH31" s="606"/>
      <c r="CI31" s="606"/>
      <c r="CJ31" s="606"/>
      <c r="CK31" s="606"/>
      <c r="CL31" s="606"/>
      <c r="CM31" s="606"/>
      <c r="CN31" s="606"/>
      <c r="CO31" s="606"/>
      <c r="CP31" s="606"/>
      <c r="CQ31" s="607"/>
      <c r="CR31" s="608">
        <v>27219</v>
      </c>
      <c r="CS31" s="621"/>
      <c r="CT31" s="621"/>
      <c r="CU31" s="621"/>
      <c r="CV31" s="621"/>
      <c r="CW31" s="621"/>
      <c r="CX31" s="621"/>
      <c r="CY31" s="622"/>
      <c r="CZ31" s="611">
        <v>0.2</v>
      </c>
      <c r="DA31" s="623"/>
      <c r="DB31" s="623"/>
      <c r="DC31" s="624"/>
      <c r="DD31" s="614">
        <v>27219</v>
      </c>
      <c r="DE31" s="621"/>
      <c r="DF31" s="621"/>
      <c r="DG31" s="621"/>
      <c r="DH31" s="621"/>
      <c r="DI31" s="621"/>
      <c r="DJ31" s="621"/>
      <c r="DK31" s="622"/>
      <c r="DL31" s="614">
        <v>27219</v>
      </c>
      <c r="DM31" s="621"/>
      <c r="DN31" s="621"/>
      <c r="DO31" s="621"/>
      <c r="DP31" s="621"/>
      <c r="DQ31" s="621"/>
      <c r="DR31" s="621"/>
      <c r="DS31" s="621"/>
      <c r="DT31" s="621"/>
      <c r="DU31" s="621"/>
      <c r="DV31" s="622"/>
      <c r="DW31" s="611">
        <v>0.3</v>
      </c>
      <c r="DX31" s="623"/>
      <c r="DY31" s="623"/>
      <c r="DZ31" s="623"/>
      <c r="EA31" s="623"/>
      <c r="EB31" s="623"/>
      <c r="EC31" s="635"/>
    </row>
    <row r="32" spans="2:133" ht="11.25" customHeight="1" x14ac:dyDescent="0.15">
      <c r="B32" s="605" t="s">
        <v>317</v>
      </c>
      <c r="C32" s="606"/>
      <c r="D32" s="606"/>
      <c r="E32" s="606"/>
      <c r="F32" s="606"/>
      <c r="G32" s="606"/>
      <c r="H32" s="606"/>
      <c r="I32" s="606"/>
      <c r="J32" s="606"/>
      <c r="K32" s="606"/>
      <c r="L32" s="606"/>
      <c r="M32" s="606"/>
      <c r="N32" s="606"/>
      <c r="O32" s="606"/>
      <c r="P32" s="606"/>
      <c r="Q32" s="607"/>
      <c r="R32" s="608">
        <v>1085286</v>
      </c>
      <c r="S32" s="609"/>
      <c r="T32" s="609"/>
      <c r="U32" s="609"/>
      <c r="V32" s="609"/>
      <c r="W32" s="609"/>
      <c r="X32" s="609"/>
      <c r="Y32" s="610"/>
      <c r="Z32" s="646">
        <v>7.2</v>
      </c>
      <c r="AA32" s="646"/>
      <c r="AB32" s="646"/>
      <c r="AC32" s="646"/>
      <c r="AD32" s="647" t="s">
        <v>237</v>
      </c>
      <c r="AE32" s="647"/>
      <c r="AF32" s="647"/>
      <c r="AG32" s="647"/>
      <c r="AH32" s="647"/>
      <c r="AI32" s="647"/>
      <c r="AJ32" s="647"/>
      <c r="AK32" s="647"/>
      <c r="AL32" s="611" t="s">
        <v>237</v>
      </c>
      <c r="AM32" s="612"/>
      <c r="AN32" s="612"/>
      <c r="AO32" s="648"/>
      <c r="AP32" s="649"/>
      <c r="AQ32" s="650"/>
      <c r="AR32" s="650"/>
      <c r="AS32" s="650"/>
      <c r="AT32" s="681"/>
      <c r="AU32" s="208" t="s">
        <v>318</v>
      </c>
      <c r="AX32" s="605" t="s">
        <v>319</v>
      </c>
      <c r="AY32" s="606"/>
      <c r="AZ32" s="606"/>
      <c r="BA32" s="606"/>
      <c r="BB32" s="606"/>
      <c r="BC32" s="606"/>
      <c r="BD32" s="606"/>
      <c r="BE32" s="606"/>
      <c r="BF32" s="607"/>
      <c r="BG32" s="674">
        <v>99.3</v>
      </c>
      <c r="BH32" s="621"/>
      <c r="BI32" s="621"/>
      <c r="BJ32" s="621"/>
      <c r="BK32" s="621"/>
      <c r="BL32" s="621"/>
      <c r="BM32" s="612">
        <v>98.2</v>
      </c>
      <c r="BN32" s="621"/>
      <c r="BO32" s="621"/>
      <c r="BP32" s="621"/>
      <c r="BQ32" s="644"/>
      <c r="BR32" s="674">
        <v>99.4</v>
      </c>
      <c r="BS32" s="621"/>
      <c r="BT32" s="621"/>
      <c r="BU32" s="621"/>
      <c r="BV32" s="621"/>
      <c r="BW32" s="621"/>
      <c r="BX32" s="612">
        <v>98.2</v>
      </c>
      <c r="BY32" s="621"/>
      <c r="BZ32" s="621"/>
      <c r="CA32" s="621"/>
      <c r="CB32" s="644"/>
      <c r="CD32" s="631"/>
      <c r="CE32" s="632"/>
      <c r="CF32" s="605" t="s">
        <v>320</v>
      </c>
      <c r="CG32" s="606"/>
      <c r="CH32" s="606"/>
      <c r="CI32" s="606"/>
      <c r="CJ32" s="606"/>
      <c r="CK32" s="606"/>
      <c r="CL32" s="606"/>
      <c r="CM32" s="606"/>
      <c r="CN32" s="606"/>
      <c r="CO32" s="606"/>
      <c r="CP32" s="606"/>
      <c r="CQ32" s="607"/>
      <c r="CR32" s="608" t="s">
        <v>130</v>
      </c>
      <c r="CS32" s="609"/>
      <c r="CT32" s="609"/>
      <c r="CU32" s="609"/>
      <c r="CV32" s="609"/>
      <c r="CW32" s="609"/>
      <c r="CX32" s="609"/>
      <c r="CY32" s="610"/>
      <c r="CZ32" s="611" t="s">
        <v>237</v>
      </c>
      <c r="DA32" s="623"/>
      <c r="DB32" s="623"/>
      <c r="DC32" s="624"/>
      <c r="DD32" s="614" t="s">
        <v>237</v>
      </c>
      <c r="DE32" s="609"/>
      <c r="DF32" s="609"/>
      <c r="DG32" s="609"/>
      <c r="DH32" s="609"/>
      <c r="DI32" s="609"/>
      <c r="DJ32" s="609"/>
      <c r="DK32" s="610"/>
      <c r="DL32" s="614" t="s">
        <v>130</v>
      </c>
      <c r="DM32" s="609"/>
      <c r="DN32" s="609"/>
      <c r="DO32" s="609"/>
      <c r="DP32" s="609"/>
      <c r="DQ32" s="609"/>
      <c r="DR32" s="609"/>
      <c r="DS32" s="609"/>
      <c r="DT32" s="609"/>
      <c r="DU32" s="609"/>
      <c r="DV32" s="610"/>
      <c r="DW32" s="611" t="s">
        <v>130</v>
      </c>
      <c r="DX32" s="623"/>
      <c r="DY32" s="623"/>
      <c r="DZ32" s="623"/>
      <c r="EA32" s="623"/>
      <c r="EB32" s="623"/>
      <c r="EC32" s="635"/>
    </row>
    <row r="33" spans="2:133" ht="11.25" customHeight="1" x14ac:dyDescent="0.15">
      <c r="B33" s="605" t="s">
        <v>321</v>
      </c>
      <c r="C33" s="606"/>
      <c r="D33" s="606"/>
      <c r="E33" s="606"/>
      <c r="F33" s="606"/>
      <c r="G33" s="606"/>
      <c r="H33" s="606"/>
      <c r="I33" s="606"/>
      <c r="J33" s="606"/>
      <c r="K33" s="606"/>
      <c r="L33" s="606"/>
      <c r="M33" s="606"/>
      <c r="N33" s="606"/>
      <c r="O33" s="606"/>
      <c r="P33" s="606"/>
      <c r="Q33" s="607"/>
      <c r="R33" s="608">
        <v>4596</v>
      </c>
      <c r="S33" s="609"/>
      <c r="T33" s="609"/>
      <c r="U33" s="609"/>
      <c r="V33" s="609"/>
      <c r="W33" s="609"/>
      <c r="X33" s="609"/>
      <c r="Y33" s="610"/>
      <c r="Z33" s="646">
        <v>0</v>
      </c>
      <c r="AA33" s="646"/>
      <c r="AB33" s="646"/>
      <c r="AC33" s="646"/>
      <c r="AD33" s="647">
        <v>707</v>
      </c>
      <c r="AE33" s="647"/>
      <c r="AF33" s="647"/>
      <c r="AG33" s="647"/>
      <c r="AH33" s="647"/>
      <c r="AI33" s="647"/>
      <c r="AJ33" s="647"/>
      <c r="AK33" s="647"/>
      <c r="AL33" s="611">
        <v>0</v>
      </c>
      <c r="AM33" s="612"/>
      <c r="AN33" s="612"/>
      <c r="AO33" s="648"/>
      <c r="AP33" s="651"/>
      <c r="AQ33" s="652"/>
      <c r="AR33" s="652"/>
      <c r="AS33" s="652"/>
      <c r="AT33" s="682"/>
      <c r="AU33" s="213"/>
      <c r="AV33" s="213"/>
      <c r="AW33" s="213"/>
      <c r="AX33" s="589" t="s">
        <v>322</v>
      </c>
      <c r="AY33" s="590"/>
      <c r="AZ33" s="590"/>
      <c r="BA33" s="590"/>
      <c r="BB33" s="590"/>
      <c r="BC33" s="590"/>
      <c r="BD33" s="590"/>
      <c r="BE33" s="590"/>
      <c r="BF33" s="591"/>
      <c r="BG33" s="669">
        <v>99.7</v>
      </c>
      <c r="BH33" s="593"/>
      <c r="BI33" s="593"/>
      <c r="BJ33" s="593"/>
      <c r="BK33" s="593"/>
      <c r="BL33" s="593"/>
      <c r="BM33" s="639">
        <v>99.4</v>
      </c>
      <c r="BN33" s="593"/>
      <c r="BO33" s="593"/>
      <c r="BP33" s="593"/>
      <c r="BQ33" s="656"/>
      <c r="BR33" s="669">
        <v>99.6</v>
      </c>
      <c r="BS33" s="593"/>
      <c r="BT33" s="593"/>
      <c r="BU33" s="593"/>
      <c r="BV33" s="593"/>
      <c r="BW33" s="593"/>
      <c r="BX33" s="639">
        <v>99.3</v>
      </c>
      <c r="BY33" s="593"/>
      <c r="BZ33" s="593"/>
      <c r="CA33" s="593"/>
      <c r="CB33" s="656"/>
      <c r="CD33" s="605" t="s">
        <v>323</v>
      </c>
      <c r="CE33" s="606"/>
      <c r="CF33" s="606"/>
      <c r="CG33" s="606"/>
      <c r="CH33" s="606"/>
      <c r="CI33" s="606"/>
      <c r="CJ33" s="606"/>
      <c r="CK33" s="606"/>
      <c r="CL33" s="606"/>
      <c r="CM33" s="606"/>
      <c r="CN33" s="606"/>
      <c r="CO33" s="606"/>
      <c r="CP33" s="606"/>
      <c r="CQ33" s="607"/>
      <c r="CR33" s="608">
        <v>6231740</v>
      </c>
      <c r="CS33" s="621"/>
      <c r="CT33" s="621"/>
      <c r="CU33" s="621"/>
      <c r="CV33" s="621"/>
      <c r="CW33" s="621"/>
      <c r="CX33" s="621"/>
      <c r="CY33" s="622"/>
      <c r="CZ33" s="611">
        <v>43.6</v>
      </c>
      <c r="DA33" s="623"/>
      <c r="DB33" s="623"/>
      <c r="DC33" s="624"/>
      <c r="DD33" s="614">
        <v>4807402</v>
      </c>
      <c r="DE33" s="621"/>
      <c r="DF33" s="621"/>
      <c r="DG33" s="621"/>
      <c r="DH33" s="621"/>
      <c r="DI33" s="621"/>
      <c r="DJ33" s="621"/>
      <c r="DK33" s="622"/>
      <c r="DL33" s="614">
        <v>4129105</v>
      </c>
      <c r="DM33" s="621"/>
      <c r="DN33" s="621"/>
      <c r="DO33" s="621"/>
      <c r="DP33" s="621"/>
      <c r="DQ33" s="621"/>
      <c r="DR33" s="621"/>
      <c r="DS33" s="621"/>
      <c r="DT33" s="621"/>
      <c r="DU33" s="621"/>
      <c r="DV33" s="622"/>
      <c r="DW33" s="611">
        <v>43.8</v>
      </c>
      <c r="DX33" s="623"/>
      <c r="DY33" s="623"/>
      <c r="DZ33" s="623"/>
      <c r="EA33" s="623"/>
      <c r="EB33" s="623"/>
      <c r="EC33" s="635"/>
    </row>
    <row r="34" spans="2:133" ht="11.25" customHeight="1" x14ac:dyDescent="0.15">
      <c r="B34" s="605" t="s">
        <v>324</v>
      </c>
      <c r="C34" s="606"/>
      <c r="D34" s="606"/>
      <c r="E34" s="606"/>
      <c r="F34" s="606"/>
      <c r="G34" s="606"/>
      <c r="H34" s="606"/>
      <c r="I34" s="606"/>
      <c r="J34" s="606"/>
      <c r="K34" s="606"/>
      <c r="L34" s="606"/>
      <c r="M34" s="606"/>
      <c r="N34" s="606"/>
      <c r="O34" s="606"/>
      <c r="P34" s="606"/>
      <c r="Q34" s="607"/>
      <c r="R34" s="608">
        <v>181290</v>
      </c>
      <c r="S34" s="609"/>
      <c r="T34" s="609"/>
      <c r="U34" s="609"/>
      <c r="V34" s="609"/>
      <c r="W34" s="609"/>
      <c r="X34" s="609"/>
      <c r="Y34" s="610"/>
      <c r="Z34" s="646">
        <v>1.2</v>
      </c>
      <c r="AA34" s="646"/>
      <c r="AB34" s="646"/>
      <c r="AC34" s="646"/>
      <c r="AD34" s="647" t="s">
        <v>130</v>
      </c>
      <c r="AE34" s="647"/>
      <c r="AF34" s="647"/>
      <c r="AG34" s="647"/>
      <c r="AH34" s="647"/>
      <c r="AI34" s="647"/>
      <c r="AJ34" s="647"/>
      <c r="AK34" s="647"/>
      <c r="AL34" s="611" t="s">
        <v>237</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325</v>
      </c>
      <c r="CE34" s="606"/>
      <c r="CF34" s="606"/>
      <c r="CG34" s="606"/>
      <c r="CH34" s="606"/>
      <c r="CI34" s="606"/>
      <c r="CJ34" s="606"/>
      <c r="CK34" s="606"/>
      <c r="CL34" s="606"/>
      <c r="CM34" s="606"/>
      <c r="CN34" s="606"/>
      <c r="CO34" s="606"/>
      <c r="CP34" s="606"/>
      <c r="CQ34" s="607"/>
      <c r="CR34" s="608">
        <v>3324677</v>
      </c>
      <c r="CS34" s="609"/>
      <c r="CT34" s="609"/>
      <c r="CU34" s="609"/>
      <c r="CV34" s="609"/>
      <c r="CW34" s="609"/>
      <c r="CX34" s="609"/>
      <c r="CY34" s="610"/>
      <c r="CZ34" s="611">
        <v>23.2</v>
      </c>
      <c r="DA34" s="623"/>
      <c r="DB34" s="623"/>
      <c r="DC34" s="624"/>
      <c r="DD34" s="614">
        <v>2357990</v>
      </c>
      <c r="DE34" s="609"/>
      <c r="DF34" s="609"/>
      <c r="DG34" s="609"/>
      <c r="DH34" s="609"/>
      <c r="DI34" s="609"/>
      <c r="DJ34" s="609"/>
      <c r="DK34" s="610"/>
      <c r="DL34" s="614">
        <v>2195292</v>
      </c>
      <c r="DM34" s="609"/>
      <c r="DN34" s="609"/>
      <c r="DO34" s="609"/>
      <c r="DP34" s="609"/>
      <c r="DQ34" s="609"/>
      <c r="DR34" s="609"/>
      <c r="DS34" s="609"/>
      <c r="DT34" s="609"/>
      <c r="DU34" s="609"/>
      <c r="DV34" s="610"/>
      <c r="DW34" s="611">
        <v>23.3</v>
      </c>
      <c r="DX34" s="623"/>
      <c r="DY34" s="623"/>
      <c r="DZ34" s="623"/>
      <c r="EA34" s="623"/>
      <c r="EB34" s="623"/>
      <c r="EC34" s="635"/>
    </row>
    <row r="35" spans="2:133" ht="11.25" customHeight="1" x14ac:dyDescent="0.15">
      <c r="B35" s="605" t="s">
        <v>326</v>
      </c>
      <c r="C35" s="606"/>
      <c r="D35" s="606"/>
      <c r="E35" s="606"/>
      <c r="F35" s="606"/>
      <c r="G35" s="606"/>
      <c r="H35" s="606"/>
      <c r="I35" s="606"/>
      <c r="J35" s="606"/>
      <c r="K35" s="606"/>
      <c r="L35" s="606"/>
      <c r="M35" s="606"/>
      <c r="N35" s="606"/>
      <c r="O35" s="606"/>
      <c r="P35" s="606"/>
      <c r="Q35" s="607"/>
      <c r="R35" s="608">
        <v>119662</v>
      </c>
      <c r="S35" s="609"/>
      <c r="T35" s="609"/>
      <c r="U35" s="609"/>
      <c r="V35" s="609"/>
      <c r="W35" s="609"/>
      <c r="X35" s="609"/>
      <c r="Y35" s="610"/>
      <c r="Z35" s="646">
        <v>0.8</v>
      </c>
      <c r="AA35" s="646"/>
      <c r="AB35" s="646"/>
      <c r="AC35" s="646"/>
      <c r="AD35" s="647" t="s">
        <v>130</v>
      </c>
      <c r="AE35" s="647"/>
      <c r="AF35" s="647"/>
      <c r="AG35" s="647"/>
      <c r="AH35" s="647"/>
      <c r="AI35" s="647"/>
      <c r="AJ35" s="647"/>
      <c r="AK35" s="647"/>
      <c r="AL35" s="611" t="s">
        <v>237</v>
      </c>
      <c r="AM35" s="612"/>
      <c r="AN35" s="612"/>
      <c r="AO35" s="648"/>
      <c r="AP35" s="218"/>
      <c r="AQ35" s="660" t="s">
        <v>327</v>
      </c>
      <c r="AR35" s="661"/>
      <c r="AS35" s="661"/>
      <c r="AT35" s="661"/>
      <c r="AU35" s="661"/>
      <c r="AV35" s="661"/>
      <c r="AW35" s="661"/>
      <c r="AX35" s="661"/>
      <c r="AY35" s="661"/>
      <c r="AZ35" s="661"/>
      <c r="BA35" s="661"/>
      <c r="BB35" s="661"/>
      <c r="BC35" s="661"/>
      <c r="BD35" s="661"/>
      <c r="BE35" s="661"/>
      <c r="BF35" s="662"/>
      <c r="BG35" s="660" t="s">
        <v>328</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329</v>
      </c>
      <c r="CE35" s="606"/>
      <c r="CF35" s="606"/>
      <c r="CG35" s="606"/>
      <c r="CH35" s="606"/>
      <c r="CI35" s="606"/>
      <c r="CJ35" s="606"/>
      <c r="CK35" s="606"/>
      <c r="CL35" s="606"/>
      <c r="CM35" s="606"/>
      <c r="CN35" s="606"/>
      <c r="CO35" s="606"/>
      <c r="CP35" s="606"/>
      <c r="CQ35" s="607"/>
      <c r="CR35" s="608">
        <v>19677</v>
      </c>
      <c r="CS35" s="621"/>
      <c r="CT35" s="621"/>
      <c r="CU35" s="621"/>
      <c r="CV35" s="621"/>
      <c r="CW35" s="621"/>
      <c r="CX35" s="621"/>
      <c r="CY35" s="622"/>
      <c r="CZ35" s="611">
        <v>0.1</v>
      </c>
      <c r="DA35" s="623"/>
      <c r="DB35" s="623"/>
      <c r="DC35" s="624"/>
      <c r="DD35" s="614">
        <v>17626</v>
      </c>
      <c r="DE35" s="621"/>
      <c r="DF35" s="621"/>
      <c r="DG35" s="621"/>
      <c r="DH35" s="621"/>
      <c r="DI35" s="621"/>
      <c r="DJ35" s="621"/>
      <c r="DK35" s="622"/>
      <c r="DL35" s="614">
        <v>15386</v>
      </c>
      <c r="DM35" s="621"/>
      <c r="DN35" s="621"/>
      <c r="DO35" s="621"/>
      <c r="DP35" s="621"/>
      <c r="DQ35" s="621"/>
      <c r="DR35" s="621"/>
      <c r="DS35" s="621"/>
      <c r="DT35" s="621"/>
      <c r="DU35" s="621"/>
      <c r="DV35" s="622"/>
      <c r="DW35" s="611">
        <v>0.2</v>
      </c>
      <c r="DX35" s="623"/>
      <c r="DY35" s="623"/>
      <c r="DZ35" s="623"/>
      <c r="EA35" s="623"/>
      <c r="EB35" s="623"/>
      <c r="EC35" s="635"/>
    </row>
    <row r="36" spans="2:133" ht="11.25" customHeight="1" x14ac:dyDescent="0.15">
      <c r="B36" s="605" t="s">
        <v>330</v>
      </c>
      <c r="C36" s="606"/>
      <c r="D36" s="606"/>
      <c r="E36" s="606"/>
      <c r="F36" s="606"/>
      <c r="G36" s="606"/>
      <c r="H36" s="606"/>
      <c r="I36" s="606"/>
      <c r="J36" s="606"/>
      <c r="K36" s="606"/>
      <c r="L36" s="606"/>
      <c r="M36" s="606"/>
      <c r="N36" s="606"/>
      <c r="O36" s="606"/>
      <c r="P36" s="606"/>
      <c r="Q36" s="607"/>
      <c r="R36" s="608">
        <v>82560</v>
      </c>
      <c r="S36" s="609"/>
      <c r="T36" s="609"/>
      <c r="U36" s="609"/>
      <c r="V36" s="609"/>
      <c r="W36" s="609"/>
      <c r="X36" s="609"/>
      <c r="Y36" s="610"/>
      <c r="Z36" s="646">
        <v>0.5</v>
      </c>
      <c r="AA36" s="646"/>
      <c r="AB36" s="646"/>
      <c r="AC36" s="646"/>
      <c r="AD36" s="647" t="s">
        <v>130</v>
      </c>
      <c r="AE36" s="647"/>
      <c r="AF36" s="647"/>
      <c r="AG36" s="647"/>
      <c r="AH36" s="647"/>
      <c r="AI36" s="647"/>
      <c r="AJ36" s="647"/>
      <c r="AK36" s="647"/>
      <c r="AL36" s="611" t="s">
        <v>178</v>
      </c>
      <c r="AM36" s="612"/>
      <c r="AN36" s="612"/>
      <c r="AO36" s="648"/>
      <c r="AP36" s="218"/>
      <c r="AQ36" s="657" t="s">
        <v>331</v>
      </c>
      <c r="AR36" s="658"/>
      <c r="AS36" s="658"/>
      <c r="AT36" s="658"/>
      <c r="AU36" s="658"/>
      <c r="AV36" s="658"/>
      <c r="AW36" s="658"/>
      <c r="AX36" s="658"/>
      <c r="AY36" s="659"/>
      <c r="AZ36" s="663">
        <v>1358036</v>
      </c>
      <c r="BA36" s="664"/>
      <c r="BB36" s="664"/>
      <c r="BC36" s="664"/>
      <c r="BD36" s="664"/>
      <c r="BE36" s="664"/>
      <c r="BF36" s="665"/>
      <c r="BG36" s="666" t="s">
        <v>332</v>
      </c>
      <c r="BH36" s="667"/>
      <c r="BI36" s="667"/>
      <c r="BJ36" s="667"/>
      <c r="BK36" s="667"/>
      <c r="BL36" s="667"/>
      <c r="BM36" s="667"/>
      <c r="BN36" s="667"/>
      <c r="BO36" s="667"/>
      <c r="BP36" s="667"/>
      <c r="BQ36" s="667"/>
      <c r="BR36" s="667"/>
      <c r="BS36" s="667"/>
      <c r="BT36" s="667"/>
      <c r="BU36" s="668"/>
      <c r="BV36" s="663">
        <v>40818</v>
      </c>
      <c r="BW36" s="664"/>
      <c r="BX36" s="664"/>
      <c r="BY36" s="664"/>
      <c r="BZ36" s="664"/>
      <c r="CA36" s="664"/>
      <c r="CB36" s="665"/>
      <c r="CD36" s="605" t="s">
        <v>333</v>
      </c>
      <c r="CE36" s="606"/>
      <c r="CF36" s="606"/>
      <c r="CG36" s="606"/>
      <c r="CH36" s="606"/>
      <c r="CI36" s="606"/>
      <c r="CJ36" s="606"/>
      <c r="CK36" s="606"/>
      <c r="CL36" s="606"/>
      <c r="CM36" s="606"/>
      <c r="CN36" s="606"/>
      <c r="CO36" s="606"/>
      <c r="CP36" s="606"/>
      <c r="CQ36" s="607"/>
      <c r="CR36" s="608">
        <v>1547896</v>
      </c>
      <c r="CS36" s="609"/>
      <c r="CT36" s="609"/>
      <c r="CU36" s="609"/>
      <c r="CV36" s="609"/>
      <c r="CW36" s="609"/>
      <c r="CX36" s="609"/>
      <c r="CY36" s="610"/>
      <c r="CZ36" s="611">
        <v>10.8</v>
      </c>
      <c r="DA36" s="623"/>
      <c r="DB36" s="623"/>
      <c r="DC36" s="624"/>
      <c r="DD36" s="614">
        <v>1353969</v>
      </c>
      <c r="DE36" s="609"/>
      <c r="DF36" s="609"/>
      <c r="DG36" s="609"/>
      <c r="DH36" s="609"/>
      <c r="DI36" s="609"/>
      <c r="DJ36" s="609"/>
      <c r="DK36" s="610"/>
      <c r="DL36" s="614">
        <v>1077974</v>
      </c>
      <c r="DM36" s="609"/>
      <c r="DN36" s="609"/>
      <c r="DO36" s="609"/>
      <c r="DP36" s="609"/>
      <c r="DQ36" s="609"/>
      <c r="DR36" s="609"/>
      <c r="DS36" s="609"/>
      <c r="DT36" s="609"/>
      <c r="DU36" s="609"/>
      <c r="DV36" s="610"/>
      <c r="DW36" s="611">
        <v>11.4</v>
      </c>
      <c r="DX36" s="623"/>
      <c r="DY36" s="623"/>
      <c r="DZ36" s="623"/>
      <c r="EA36" s="623"/>
      <c r="EB36" s="623"/>
      <c r="EC36" s="635"/>
    </row>
    <row r="37" spans="2:133" ht="11.25" customHeight="1" x14ac:dyDescent="0.15">
      <c r="B37" s="605" t="s">
        <v>334</v>
      </c>
      <c r="C37" s="606"/>
      <c r="D37" s="606"/>
      <c r="E37" s="606"/>
      <c r="F37" s="606"/>
      <c r="G37" s="606"/>
      <c r="H37" s="606"/>
      <c r="I37" s="606"/>
      <c r="J37" s="606"/>
      <c r="K37" s="606"/>
      <c r="L37" s="606"/>
      <c r="M37" s="606"/>
      <c r="N37" s="606"/>
      <c r="O37" s="606"/>
      <c r="P37" s="606"/>
      <c r="Q37" s="607"/>
      <c r="R37" s="608">
        <v>419932</v>
      </c>
      <c r="S37" s="609"/>
      <c r="T37" s="609"/>
      <c r="U37" s="609"/>
      <c r="V37" s="609"/>
      <c r="W37" s="609"/>
      <c r="X37" s="609"/>
      <c r="Y37" s="610"/>
      <c r="Z37" s="646">
        <v>2.8</v>
      </c>
      <c r="AA37" s="646"/>
      <c r="AB37" s="646"/>
      <c r="AC37" s="646"/>
      <c r="AD37" s="647">
        <v>3398</v>
      </c>
      <c r="AE37" s="647"/>
      <c r="AF37" s="647"/>
      <c r="AG37" s="647"/>
      <c r="AH37" s="647"/>
      <c r="AI37" s="647"/>
      <c r="AJ37" s="647"/>
      <c r="AK37" s="647"/>
      <c r="AL37" s="611">
        <v>0</v>
      </c>
      <c r="AM37" s="612"/>
      <c r="AN37" s="612"/>
      <c r="AO37" s="648"/>
      <c r="AQ37" s="641" t="s">
        <v>335</v>
      </c>
      <c r="AR37" s="642"/>
      <c r="AS37" s="642"/>
      <c r="AT37" s="642"/>
      <c r="AU37" s="642"/>
      <c r="AV37" s="642"/>
      <c r="AW37" s="642"/>
      <c r="AX37" s="642"/>
      <c r="AY37" s="643"/>
      <c r="AZ37" s="608">
        <v>238346</v>
      </c>
      <c r="BA37" s="609"/>
      <c r="BB37" s="609"/>
      <c r="BC37" s="609"/>
      <c r="BD37" s="621"/>
      <c r="BE37" s="621"/>
      <c r="BF37" s="644"/>
      <c r="BG37" s="605" t="s">
        <v>336</v>
      </c>
      <c r="BH37" s="606"/>
      <c r="BI37" s="606"/>
      <c r="BJ37" s="606"/>
      <c r="BK37" s="606"/>
      <c r="BL37" s="606"/>
      <c r="BM37" s="606"/>
      <c r="BN37" s="606"/>
      <c r="BO37" s="606"/>
      <c r="BP37" s="606"/>
      <c r="BQ37" s="606"/>
      <c r="BR37" s="606"/>
      <c r="BS37" s="606"/>
      <c r="BT37" s="606"/>
      <c r="BU37" s="607"/>
      <c r="BV37" s="608">
        <v>-33811</v>
      </c>
      <c r="BW37" s="609"/>
      <c r="BX37" s="609"/>
      <c r="BY37" s="609"/>
      <c r="BZ37" s="609"/>
      <c r="CA37" s="609"/>
      <c r="CB37" s="645"/>
      <c r="CD37" s="605" t="s">
        <v>337</v>
      </c>
      <c r="CE37" s="606"/>
      <c r="CF37" s="606"/>
      <c r="CG37" s="606"/>
      <c r="CH37" s="606"/>
      <c r="CI37" s="606"/>
      <c r="CJ37" s="606"/>
      <c r="CK37" s="606"/>
      <c r="CL37" s="606"/>
      <c r="CM37" s="606"/>
      <c r="CN37" s="606"/>
      <c r="CO37" s="606"/>
      <c r="CP37" s="606"/>
      <c r="CQ37" s="607"/>
      <c r="CR37" s="608">
        <v>793204</v>
      </c>
      <c r="CS37" s="621"/>
      <c r="CT37" s="621"/>
      <c r="CU37" s="621"/>
      <c r="CV37" s="621"/>
      <c r="CW37" s="621"/>
      <c r="CX37" s="621"/>
      <c r="CY37" s="622"/>
      <c r="CZ37" s="611">
        <v>5.5</v>
      </c>
      <c r="DA37" s="623"/>
      <c r="DB37" s="623"/>
      <c r="DC37" s="624"/>
      <c r="DD37" s="614">
        <v>748699</v>
      </c>
      <c r="DE37" s="621"/>
      <c r="DF37" s="621"/>
      <c r="DG37" s="621"/>
      <c r="DH37" s="621"/>
      <c r="DI37" s="621"/>
      <c r="DJ37" s="621"/>
      <c r="DK37" s="622"/>
      <c r="DL37" s="614">
        <v>670100</v>
      </c>
      <c r="DM37" s="621"/>
      <c r="DN37" s="621"/>
      <c r="DO37" s="621"/>
      <c r="DP37" s="621"/>
      <c r="DQ37" s="621"/>
      <c r="DR37" s="621"/>
      <c r="DS37" s="621"/>
      <c r="DT37" s="621"/>
      <c r="DU37" s="621"/>
      <c r="DV37" s="622"/>
      <c r="DW37" s="611">
        <v>7.1</v>
      </c>
      <c r="DX37" s="623"/>
      <c r="DY37" s="623"/>
      <c r="DZ37" s="623"/>
      <c r="EA37" s="623"/>
      <c r="EB37" s="623"/>
      <c r="EC37" s="635"/>
    </row>
    <row r="38" spans="2:133" ht="11.25" customHeight="1" x14ac:dyDescent="0.15">
      <c r="B38" s="605" t="s">
        <v>338</v>
      </c>
      <c r="C38" s="606"/>
      <c r="D38" s="606"/>
      <c r="E38" s="606"/>
      <c r="F38" s="606"/>
      <c r="G38" s="606"/>
      <c r="H38" s="606"/>
      <c r="I38" s="606"/>
      <c r="J38" s="606"/>
      <c r="K38" s="606"/>
      <c r="L38" s="606"/>
      <c r="M38" s="606"/>
      <c r="N38" s="606"/>
      <c r="O38" s="606"/>
      <c r="P38" s="606"/>
      <c r="Q38" s="607"/>
      <c r="R38" s="608">
        <v>582200</v>
      </c>
      <c r="S38" s="609"/>
      <c r="T38" s="609"/>
      <c r="U38" s="609"/>
      <c r="V38" s="609"/>
      <c r="W38" s="609"/>
      <c r="X38" s="609"/>
      <c r="Y38" s="610"/>
      <c r="Z38" s="646">
        <v>3.8</v>
      </c>
      <c r="AA38" s="646"/>
      <c r="AB38" s="646"/>
      <c r="AC38" s="646"/>
      <c r="AD38" s="647" t="s">
        <v>237</v>
      </c>
      <c r="AE38" s="647"/>
      <c r="AF38" s="647"/>
      <c r="AG38" s="647"/>
      <c r="AH38" s="647"/>
      <c r="AI38" s="647"/>
      <c r="AJ38" s="647"/>
      <c r="AK38" s="647"/>
      <c r="AL38" s="611" t="s">
        <v>130</v>
      </c>
      <c r="AM38" s="612"/>
      <c r="AN38" s="612"/>
      <c r="AO38" s="648"/>
      <c r="AQ38" s="641" t="s">
        <v>339</v>
      </c>
      <c r="AR38" s="642"/>
      <c r="AS38" s="642"/>
      <c r="AT38" s="642"/>
      <c r="AU38" s="642"/>
      <c r="AV38" s="642"/>
      <c r="AW38" s="642"/>
      <c r="AX38" s="642"/>
      <c r="AY38" s="643"/>
      <c r="AZ38" s="608">
        <v>2245</v>
      </c>
      <c r="BA38" s="609"/>
      <c r="BB38" s="609"/>
      <c r="BC38" s="609"/>
      <c r="BD38" s="621"/>
      <c r="BE38" s="621"/>
      <c r="BF38" s="644"/>
      <c r="BG38" s="605" t="s">
        <v>340</v>
      </c>
      <c r="BH38" s="606"/>
      <c r="BI38" s="606"/>
      <c r="BJ38" s="606"/>
      <c r="BK38" s="606"/>
      <c r="BL38" s="606"/>
      <c r="BM38" s="606"/>
      <c r="BN38" s="606"/>
      <c r="BO38" s="606"/>
      <c r="BP38" s="606"/>
      <c r="BQ38" s="606"/>
      <c r="BR38" s="606"/>
      <c r="BS38" s="606"/>
      <c r="BT38" s="606"/>
      <c r="BU38" s="607"/>
      <c r="BV38" s="608">
        <v>4388</v>
      </c>
      <c r="BW38" s="609"/>
      <c r="BX38" s="609"/>
      <c r="BY38" s="609"/>
      <c r="BZ38" s="609"/>
      <c r="CA38" s="609"/>
      <c r="CB38" s="645"/>
      <c r="CD38" s="605" t="s">
        <v>341</v>
      </c>
      <c r="CE38" s="606"/>
      <c r="CF38" s="606"/>
      <c r="CG38" s="606"/>
      <c r="CH38" s="606"/>
      <c r="CI38" s="606"/>
      <c r="CJ38" s="606"/>
      <c r="CK38" s="606"/>
      <c r="CL38" s="606"/>
      <c r="CM38" s="606"/>
      <c r="CN38" s="606"/>
      <c r="CO38" s="606"/>
      <c r="CP38" s="606"/>
      <c r="CQ38" s="607"/>
      <c r="CR38" s="608">
        <v>1119690</v>
      </c>
      <c r="CS38" s="609"/>
      <c r="CT38" s="609"/>
      <c r="CU38" s="609"/>
      <c r="CV38" s="609"/>
      <c r="CW38" s="609"/>
      <c r="CX38" s="609"/>
      <c r="CY38" s="610"/>
      <c r="CZ38" s="611">
        <v>7.8</v>
      </c>
      <c r="DA38" s="623"/>
      <c r="DB38" s="623"/>
      <c r="DC38" s="624"/>
      <c r="DD38" s="614">
        <v>908827</v>
      </c>
      <c r="DE38" s="609"/>
      <c r="DF38" s="609"/>
      <c r="DG38" s="609"/>
      <c r="DH38" s="609"/>
      <c r="DI38" s="609"/>
      <c r="DJ38" s="609"/>
      <c r="DK38" s="610"/>
      <c r="DL38" s="614">
        <v>782734</v>
      </c>
      <c r="DM38" s="609"/>
      <c r="DN38" s="609"/>
      <c r="DO38" s="609"/>
      <c r="DP38" s="609"/>
      <c r="DQ38" s="609"/>
      <c r="DR38" s="609"/>
      <c r="DS38" s="609"/>
      <c r="DT38" s="609"/>
      <c r="DU38" s="609"/>
      <c r="DV38" s="610"/>
      <c r="DW38" s="611">
        <v>8.3000000000000007</v>
      </c>
      <c r="DX38" s="623"/>
      <c r="DY38" s="623"/>
      <c r="DZ38" s="623"/>
      <c r="EA38" s="623"/>
      <c r="EB38" s="623"/>
      <c r="EC38" s="635"/>
    </row>
    <row r="39" spans="2:133" ht="11.25" customHeight="1" x14ac:dyDescent="0.15">
      <c r="B39" s="605" t="s">
        <v>342</v>
      </c>
      <c r="C39" s="606"/>
      <c r="D39" s="606"/>
      <c r="E39" s="606"/>
      <c r="F39" s="606"/>
      <c r="G39" s="606"/>
      <c r="H39" s="606"/>
      <c r="I39" s="606"/>
      <c r="J39" s="606"/>
      <c r="K39" s="606"/>
      <c r="L39" s="606"/>
      <c r="M39" s="606"/>
      <c r="N39" s="606"/>
      <c r="O39" s="606"/>
      <c r="P39" s="606"/>
      <c r="Q39" s="607"/>
      <c r="R39" s="608" t="s">
        <v>130</v>
      </c>
      <c r="S39" s="609"/>
      <c r="T39" s="609"/>
      <c r="U39" s="609"/>
      <c r="V39" s="609"/>
      <c r="W39" s="609"/>
      <c r="X39" s="609"/>
      <c r="Y39" s="610"/>
      <c r="Z39" s="646" t="s">
        <v>237</v>
      </c>
      <c r="AA39" s="646"/>
      <c r="AB39" s="646"/>
      <c r="AC39" s="646"/>
      <c r="AD39" s="647" t="s">
        <v>237</v>
      </c>
      <c r="AE39" s="647"/>
      <c r="AF39" s="647"/>
      <c r="AG39" s="647"/>
      <c r="AH39" s="647"/>
      <c r="AI39" s="647"/>
      <c r="AJ39" s="647"/>
      <c r="AK39" s="647"/>
      <c r="AL39" s="611" t="s">
        <v>237</v>
      </c>
      <c r="AM39" s="612"/>
      <c r="AN39" s="612"/>
      <c r="AO39" s="648"/>
      <c r="AQ39" s="641" t="s">
        <v>343</v>
      </c>
      <c r="AR39" s="642"/>
      <c r="AS39" s="642"/>
      <c r="AT39" s="642"/>
      <c r="AU39" s="642"/>
      <c r="AV39" s="642"/>
      <c r="AW39" s="642"/>
      <c r="AX39" s="642"/>
      <c r="AY39" s="643"/>
      <c r="AZ39" s="608" t="s">
        <v>130</v>
      </c>
      <c r="BA39" s="609"/>
      <c r="BB39" s="609"/>
      <c r="BC39" s="609"/>
      <c r="BD39" s="621"/>
      <c r="BE39" s="621"/>
      <c r="BF39" s="644"/>
      <c r="BG39" s="605" t="s">
        <v>344</v>
      </c>
      <c r="BH39" s="606"/>
      <c r="BI39" s="606"/>
      <c r="BJ39" s="606"/>
      <c r="BK39" s="606"/>
      <c r="BL39" s="606"/>
      <c r="BM39" s="606"/>
      <c r="BN39" s="606"/>
      <c r="BO39" s="606"/>
      <c r="BP39" s="606"/>
      <c r="BQ39" s="606"/>
      <c r="BR39" s="606"/>
      <c r="BS39" s="606"/>
      <c r="BT39" s="606"/>
      <c r="BU39" s="607"/>
      <c r="BV39" s="608">
        <v>6886</v>
      </c>
      <c r="BW39" s="609"/>
      <c r="BX39" s="609"/>
      <c r="BY39" s="609"/>
      <c r="BZ39" s="609"/>
      <c r="CA39" s="609"/>
      <c r="CB39" s="645"/>
      <c r="CD39" s="605" t="s">
        <v>345</v>
      </c>
      <c r="CE39" s="606"/>
      <c r="CF39" s="606"/>
      <c r="CG39" s="606"/>
      <c r="CH39" s="606"/>
      <c r="CI39" s="606"/>
      <c r="CJ39" s="606"/>
      <c r="CK39" s="606"/>
      <c r="CL39" s="606"/>
      <c r="CM39" s="606"/>
      <c r="CN39" s="606"/>
      <c r="CO39" s="606"/>
      <c r="CP39" s="606"/>
      <c r="CQ39" s="607"/>
      <c r="CR39" s="608">
        <v>5650</v>
      </c>
      <c r="CS39" s="621"/>
      <c r="CT39" s="621"/>
      <c r="CU39" s="621"/>
      <c r="CV39" s="621"/>
      <c r="CW39" s="621"/>
      <c r="CX39" s="621"/>
      <c r="CY39" s="622"/>
      <c r="CZ39" s="611">
        <v>0</v>
      </c>
      <c r="DA39" s="623"/>
      <c r="DB39" s="623"/>
      <c r="DC39" s="624"/>
      <c r="DD39" s="614">
        <v>4840</v>
      </c>
      <c r="DE39" s="621"/>
      <c r="DF39" s="621"/>
      <c r="DG39" s="621"/>
      <c r="DH39" s="621"/>
      <c r="DI39" s="621"/>
      <c r="DJ39" s="621"/>
      <c r="DK39" s="622"/>
      <c r="DL39" s="614" t="s">
        <v>237</v>
      </c>
      <c r="DM39" s="621"/>
      <c r="DN39" s="621"/>
      <c r="DO39" s="621"/>
      <c r="DP39" s="621"/>
      <c r="DQ39" s="621"/>
      <c r="DR39" s="621"/>
      <c r="DS39" s="621"/>
      <c r="DT39" s="621"/>
      <c r="DU39" s="621"/>
      <c r="DV39" s="622"/>
      <c r="DW39" s="611" t="s">
        <v>130</v>
      </c>
      <c r="DX39" s="623"/>
      <c r="DY39" s="623"/>
      <c r="DZ39" s="623"/>
      <c r="EA39" s="623"/>
      <c r="EB39" s="623"/>
      <c r="EC39" s="635"/>
    </row>
    <row r="40" spans="2:133" ht="11.25" customHeight="1" x14ac:dyDescent="0.15">
      <c r="B40" s="605" t="s">
        <v>346</v>
      </c>
      <c r="C40" s="606"/>
      <c r="D40" s="606"/>
      <c r="E40" s="606"/>
      <c r="F40" s="606"/>
      <c r="G40" s="606"/>
      <c r="H40" s="606"/>
      <c r="I40" s="606"/>
      <c r="J40" s="606"/>
      <c r="K40" s="606"/>
      <c r="L40" s="606"/>
      <c r="M40" s="606"/>
      <c r="N40" s="606"/>
      <c r="O40" s="606"/>
      <c r="P40" s="606"/>
      <c r="Q40" s="607"/>
      <c r="R40" s="608">
        <v>183900</v>
      </c>
      <c r="S40" s="609"/>
      <c r="T40" s="609"/>
      <c r="U40" s="609"/>
      <c r="V40" s="609"/>
      <c r="W40" s="609"/>
      <c r="X40" s="609"/>
      <c r="Y40" s="610"/>
      <c r="Z40" s="646">
        <v>1.2</v>
      </c>
      <c r="AA40" s="646"/>
      <c r="AB40" s="646"/>
      <c r="AC40" s="646"/>
      <c r="AD40" s="647" t="s">
        <v>237</v>
      </c>
      <c r="AE40" s="647"/>
      <c r="AF40" s="647"/>
      <c r="AG40" s="647"/>
      <c r="AH40" s="647"/>
      <c r="AI40" s="647"/>
      <c r="AJ40" s="647"/>
      <c r="AK40" s="647"/>
      <c r="AL40" s="611" t="s">
        <v>237</v>
      </c>
      <c r="AM40" s="612"/>
      <c r="AN40" s="612"/>
      <c r="AO40" s="648"/>
      <c r="AQ40" s="641" t="s">
        <v>347</v>
      </c>
      <c r="AR40" s="642"/>
      <c r="AS40" s="642"/>
      <c r="AT40" s="642"/>
      <c r="AU40" s="642"/>
      <c r="AV40" s="642"/>
      <c r="AW40" s="642"/>
      <c r="AX40" s="642"/>
      <c r="AY40" s="643"/>
      <c r="AZ40" s="608" t="s">
        <v>237</v>
      </c>
      <c r="BA40" s="609"/>
      <c r="BB40" s="609"/>
      <c r="BC40" s="609"/>
      <c r="BD40" s="621"/>
      <c r="BE40" s="621"/>
      <c r="BF40" s="644"/>
      <c r="BG40" s="649" t="s">
        <v>348</v>
      </c>
      <c r="BH40" s="650"/>
      <c r="BI40" s="650"/>
      <c r="BJ40" s="650"/>
      <c r="BK40" s="650"/>
      <c r="BL40" s="214"/>
      <c r="BM40" s="606" t="s">
        <v>349</v>
      </c>
      <c r="BN40" s="606"/>
      <c r="BO40" s="606"/>
      <c r="BP40" s="606"/>
      <c r="BQ40" s="606"/>
      <c r="BR40" s="606"/>
      <c r="BS40" s="606"/>
      <c r="BT40" s="606"/>
      <c r="BU40" s="607"/>
      <c r="BV40" s="608">
        <v>113</v>
      </c>
      <c r="BW40" s="609"/>
      <c r="BX40" s="609"/>
      <c r="BY40" s="609"/>
      <c r="BZ40" s="609"/>
      <c r="CA40" s="609"/>
      <c r="CB40" s="645"/>
      <c r="CD40" s="605" t="s">
        <v>350</v>
      </c>
      <c r="CE40" s="606"/>
      <c r="CF40" s="606"/>
      <c r="CG40" s="606"/>
      <c r="CH40" s="606"/>
      <c r="CI40" s="606"/>
      <c r="CJ40" s="606"/>
      <c r="CK40" s="606"/>
      <c r="CL40" s="606"/>
      <c r="CM40" s="606"/>
      <c r="CN40" s="606"/>
      <c r="CO40" s="606"/>
      <c r="CP40" s="606"/>
      <c r="CQ40" s="607"/>
      <c r="CR40" s="608">
        <v>214150</v>
      </c>
      <c r="CS40" s="609"/>
      <c r="CT40" s="609"/>
      <c r="CU40" s="609"/>
      <c r="CV40" s="609"/>
      <c r="CW40" s="609"/>
      <c r="CX40" s="609"/>
      <c r="CY40" s="610"/>
      <c r="CZ40" s="611">
        <v>1.5</v>
      </c>
      <c r="DA40" s="623"/>
      <c r="DB40" s="623"/>
      <c r="DC40" s="624"/>
      <c r="DD40" s="614">
        <v>164150</v>
      </c>
      <c r="DE40" s="609"/>
      <c r="DF40" s="609"/>
      <c r="DG40" s="609"/>
      <c r="DH40" s="609"/>
      <c r="DI40" s="609"/>
      <c r="DJ40" s="609"/>
      <c r="DK40" s="610"/>
      <c r="DL40" s="614">
        <v>57719</v>
      </c>
      <c r="DM40" s="609"/>
      <c r="DN40" s="609"/>
      <c r="DO40" s="609"/>
      <c r="DP40" s="609"/>
      <c r="DQ40" s="609"/>
      <c r="DR40" s="609"/>
      <c r="DS40" s="609"/>
      <c r="DT40" s="609"/>
      <c r="DU40" s="609"/>
      <c r="DV40" s="610"/>
      <c r="DW40" s="611">
        <v>0.6</v>
      </c>
      <c r="DX40" s="623"/>
      <c r="DY40" s="623"/>
      <c r="DZ40" s="623"/>
      <c r="EA40" s="623"/>
      <c r="EB40" s="623"/>
      <c r="EC40" s="635"/>
    </row>
    <row r="41" spans="2:133" ht="11.25" customHeight="1" x14ac:dyDescent="0.15">
      <c r="B41" s="589" t="s">
        <v>351</v>
      </c>
      <c r="C41" s="590"/>
      <c r="D41" s="590"/>
      <c r="E41" s="590"/>
      <c r="F41" s="590"/>
      <c r="G41" s="590"/>
      <c r="H41" s="590"/>
      <c r="I41" s="590"/>
      <c r="J41" s="590"/>
      <c r="K41" s="590"/>
      <c r="L41" s="590"/>
      <c r="M41" s="590"/>
      <c r="N41" s="590"/>
      <c r="O41" s="590"/>
      <c r="P41" s="590"/>
      <c r="Q41" s="591"/>
      <c r="R41" s="592">
        <v>15136425</v>
      </c>
      <c r="S41" s="633"/>
      <c r="T41" s="633"/>
      <c r="U41" s="633"/>
      <c r="V41" s="633"/>
      <c r="W41" s="633"/>
      <c r="X41" s="633"/>
      <c r="Y41" s="636"/>
      <c r="Z41" s="637">
        <v>100</v>
      </c>
      <c r="AA41" s="637"/>
      <c r="AB41" s="637"/>
      <c r="AC41" s="637"/>
      <c r="AD41" s="638">
        <v>9234294</v>
      </c>
      <c r="AE41" s="638"/>
      <c r="AF41" s="638"/>
      <c r="AG41" s="638"/>
      <c r="AH41" s="638"/>
      <c r="AI41" s="638"/>
      <c r="AJ41" s="638"/>
      <c r="AK41" s="638"/>
      <c r="AL41" s="595">
        <v>100</v>
      </c>
      <c r="AM41" s="639"/>
      <c r="AN41" s="639"/>
      <c r="AO41" s="640"/>
      <c r="AQ41" s="641" t="s">
        <v>352</v>
      </c>
      <c r="AR41" s="642"/>
      <c r="AS41" s="642"/>
      <c r="AT41" s="642"/>
      <c r="AU41" s="642"/>
      <c r="AV41" s="642"/>
      <c r="AW41" s="642"/>
      <c r="AX41" s="642"/>
      <c r="AY41" s="643"/>
      <c r="AZ41" s="608">
        <v>264941</v>
      </c>
      <c r="BA41" s="609"/>
      <c r="BB41" s="609"/>
      <c r="BC41" s="609"/>
      <c r="BD41" s="621"/>
      <c r="BE41" s="621"/>
      <c r="BF41" s="644"/>
      <c r="BG41" s="649"/>
      <c r="BH41" s="650"/>
      <c r="BI41" s="650"/>
      <c r="BJ41" s="650"/>
      <c r="BK41" s="650"/>
      <c r="BL41" s="214"/>
      <c r="BM41" s="606" t="s">
        <v>353</v>
      </c>
      <c r="BN41" s="606"/>
      <c r="BO41" s="606"/>
      <c r="BP41" s="606"/>
      <c r="BQ41" s="606"/>
      <c r="BR41" s="606"/>
      <c r="BS41" s="606"/>
      <c r="BT41" s="606"/>
      <c r="BU41" s="607"/>
      <c r="BV41" s="608" t="s">
        <v>130</v>
      </c>
      <c r="BW41" s="609"/>
      <c r="BX41" s="609"/>
      <c r="BY41" s="609"/>
      <c r="BZ41" s="609"/>
      <c r="CA41" s="609"/>
      <c r="CB41" s="645"/>
      <c r="CD41" s="605" t="s">
        <v>354</v>
      </c>
      <c r="CE41" s="606"/>
      <c r="CF41" s="606"/>
      <c r="CG41" s="606"/>
      <c r="CH41" s="606"/>
      <c r="CI41" s="606"/>
      <c r="CJ41" s="606"/>
      <c r="CK41" s="606"/>
      <c r="CL41" s="606"/>
      <c r="CM41" s="606"/>
      <c r="CN41" s="606"/>
      <c r="CO41" s="606"/>
      <c r="CP41" s="606"/>
      <c r="CQ41" s="607"/>
      <c r="CR41" s="608" t="s">
        <v>130</v>
      </c>
      <c r="CS41" s="621"/>
      <c r="CT41" s="621"/>
      <c r="CU41" s="621"/>
      <c r="CV41" s="621"/>
      <c r="CW41" s="621"/>
      <c r="CX41" s="621"/>
      <c r="CY41" s="622"/>
      <c r="CZ41" s="611" t="s">
        <v>237</v>
      </c>
      <c r="DA41" s="623"/>
      <c r="DB41" s="623"/>
      <c r="DC41" s="624"/>
      <c r="DD41" s="614" t="s">
        <v>130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355</v>
      </c>
      <c r="AR42" s="654"/>
      <c r="AS42" s="654"/>
      <c r="AT42" s="654"/>
      <c r="AU42" s="654"/>
      <c r="AV42" s="654"/>
      <c r="AW42" s="654"/>
      <c r="AX42" s="654"/>
      <c r="AY42" s="655"/>
      <c r="AZ42" s="592">
        <v>852504</v>
      </c>
      <c r="BA42" s="633"/>
      <c r="BB42" s="633"/>
      <c r="BC42" s="633"/>
      <c r="BD42" s="593"/>
      <c r="BE42" s="593"/>
      <c r="BF42" s="656"/>
      <c r="BG42" s="651"/>
      <c r="BH42" s="652"/>
      <c r="BI42" s="652"/>
      <c r="BJ42" s="652"/>
      <c r="BK42" s="652"/>
      <c r="BL42" s="215"/>
      <c r="BM42" s="590" t="s">
        <v>356</v>
      </c>
      <c r="BN42" s="590"/>
      <c r="BO42" s="590"/>
      <c r="BP42" s="590"/>
      <c r="BQ42" s="590"/>
      <c r="BR42" s="590"/>
      <c r="BS42" s="590"/>
      <c r="BT42" s="590"/>
      <c r="BU42" s="591"/>
      <c r="BV42" s="592">
        <v>337</v>
      </c>
      <c r="BW42" s="633"/>
      <c r="BX42" s="633"/>
      <c r="BY42" s="633"/>
      <c r="BZ42" s="633"/>
      <c r="CA42" s="633"/>
      <c r="CB42" s="634"/>
      <c r="CD42" s="605" t="s">
        <v>357</v>
      </c>
      <c r="CE42" s="606"/>
      <c r="CF42" s="606"/>
      <c r="CG42" s="606"/>
      <c r="CH42" s="606"/>
      <c r="CI42" s="606"/>
      <c r="CJ42" s="606"/>
      <c r="CK42" s="606"/>
      <c r="CL42" s="606"/>
      <c r="CM42" s="606"/>
      <c r="CN42" s="606"/>
      <c r="CO42" s="606"/>
      <c r="CP42" s="606"/>
      <c r="CQ42" s="607"/>
      <c r="CR42" s="608">
        <v>973696</v>
      </c>
      <c r="CS42" s="621"/>
      <c r="CT42" s="621"/>
      <c r="CU42" s="621"/>
      <c r="CV42" s="621"/>
      <c r="CW42" s="621"/>
      <c r="CX42" s="621"/>
      <c r="CY42" s="622"/>
      <c r="CZ42" s="611">
        <v>6.8</v>
      </c>
      <c r="DA42" s="623"/>
      <c r="DB42" s="623"/>
      <c r="DC42" s="624"/>
      <c r="DD42" s="614">
        <v>322937</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358</v>
      </c>
      <c r="CD43" s="605" t="s">
        <v>359</v>
      </c>
      <c r="CE43" s="606"/>
      <c r="CF43" s="606"/>
      <c r="CG43" s="606"/>
      <c r="CH43" s="606"/>
      <c r="CI43" s="606"/>
      <c r="CJ43" s="606"/>
      <c r="CK43" s="606"/>
      <c r="CL43" s="606"/>
      <c r="CM43" s="606"/>
      <c r="CN43" s="606"/>
      <c r="CO43" s="606"/>
      <c r="CP43" s="606"/>
      <c r="CQ43" s="607"/>
      <c r="CR43" s="608">
        <v>29407</v>
      </c>
      <c r="CS43" s="621"/>
      <c r="CT43" s="621"/>
      <c r="CU43" s="621"/>
      <c r="CV43" s="621"/>
      <c r="CW43" s="621"/>
      <c r="CX43" s="621"/>
      <c r="CY43" s="622"/>
      <c r="CZ43" s="611">
        <v>0.2</v>
      </c>
      <c r="DA43" s="623"/>
      <c r="DB43" s="623"/>
      <c r="DC43" s="624"/>
      <c r="DD43" s="614">
        <v>29407</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360</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308</v>
      </c>
      <c r="CE44" s="628"/>
      <c r="CF44" s="605" t="s">
        <v>361</v>
      </c>
      <c r="CG44" s="606"/>
      <c r="CH44" s="606"/>
      <c r="CI44" s="606"/>
      <c r="CJ44" s="606"/>
      <c r="CK44" s="606"/>
      <c r="CL44" s="606"/>
      <c r="CM44" s="606"/>
      <c r="CN44" s="606"/>
      <c r="CO44" s="606"/>
      <c r="CP44" s="606"/>
      <c r="CQ44" s="607"/>
      <c r="CR44" s="608">
        <v>973696</v>
      </c>
      <c r="CS44" s="609"/>
      <c r="CT44" s="609"/>
      <c r="CU44" s="609"/>
      <c r="CV44" s="609"/>
      <c r="CW44" s="609"/>
      <c r="CX44" s="609"/>
      <c r="CY44" s="610"/>
      <c r="CZ44" s="611">
        <v>6.8</v>
      </c>
      <c r="DA44" s="612"/>
      <c r="DB44" s="612"/>
      <c r="DC44" s="613"/>
      <c r="DD44" s="614">
        <v>322937</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362</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363</v>
      </c>
      <c r="CG45" s="606"/>
      <c r="CH45" s="606"/>
      <c r="CI45" s="606"/>
      <c r="CJ45" s="606"/>
      <c r="CK45" s="606"/>
      <c r="CL45" s="606"/>
      <c r="CM45" s="606"/>
      <c r="CN45" s="606"/>
      <c r="CO45" s="606"/>
      <c r="CP45" s="606"/>
      <c r="CQ45" s="607"/>
      <c r="CR45" s="608">
        <v>593583</v>
      </c>
      <c r="CS45" s="621"/>
      <c r="CT45" s="621"/>
      <c r="CU45" s="621"/>
      <c r="CV45" s="621"/>
      <c r="CW45" s="621"/>
      <c r="CX45" s="621"/>
      <c r="CY45" s="622"/>
      <c r="CZ45" s="611">
        <v>4.2</v>
      </c>
      <c r="DA45" s="623"/>
      <c r="DB45" s="623"/>
      <c r="DC45" s="624"/>
      <c r="DD45" s="614">
        <v>89932</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364</v>
      </c>
      <c r="CG46" s="606"/>
      <c r="CH46" s="606"/>
      <c r="CI46" s="606"/>
      <c r="CJ46" s="606"/>
      <c r="CK46" s="606"/>
      <c r="CL46" s="606"/>
      <c r="CM46" s="606"/>
      <c r="CN46" s="606"/>
      <c r="CO46" s="606"/>
      <c r="CP46" s="606"/>
      <c r="CQ46" s="607"/>
      <c r="CR46" s="608">
        <v>380113</v>
      </c>
      <c r="CS46" s="609"/>
      <c r="CT46" s="609"/>
      <c r="CU46" s="609"/>
      <c r="CV46" s="609"/>
      <c r="CW46" s="609"/>
      <c r="CX46" s="609"/>
      <c r="CY46" s="610"/>
      <c r="CZ46" s="611">
        <v>2.7</v>
      </c>
      <c r="DA46" s="612"/>
      <c r="DB46" s="612"/>
      <c r="DC46" s="613"/>
      <c r="DD46" s="614">
        <v>233005</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365</v>
      </c>
      <c r="CG47" s="606"/>
      <c r="CH47" s="606"/>
      <c r="CI47" s="606"/>
      <c r="CJ47" s="606"/>
      <c r="CK47" s="606"/>
      <c r="CL47" s="606"/>
      <c r="CM47" s="606"/>
      <c r="CN47" s="606"/>
      <c r="CO47" s="606"/>
      <c r="CP47" s="606"/>
      <c r="CQ47" s="607"/>
      <c r="CR47" s="608" t="s">
        <v>130</v>
      </c>
      <c r="CS47" s="621"/>
      <c r="CT47" s="621"/>
      <c r="CU47" s="621"/>
      <c r="CV47" s="621"/>
      <c r="CW47" s="621"/>
      <c r="CX47" s="621"/>
      <c r="CY47" s="622"/>
      <c r="CZ47" s="611" t="s">
        <v>130</v>
      </c>
      <c r="DA47" s="623"/>
      <c r="DB47" s="623"/>
      <c r="DC47" s="624"/>
      <c r="DD47" s="614" t="s">
        <v>130</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366</v>
      </c>
      <c r="CG48" s="606"/>
      <c r="CH48" s="606"/>
      <c r="CI48" s="606"/>
      <c r="CJ48" s="606"/>
      <c r="CK48" s="606"/>
      <c r="CL48" s="606"/>
      <c r="CM48" s="606"/>
      <c r="CN48" s="606"/>
      <c r="CO48" s="606"/>
      <c r="CP48" s="606"/>
      <c r="CQ48" s="607"/>
      <c r="CR48" s="608" t="s">
        <v>130</v>
      </c>
      <c r="CS48" s="609"/>
      <c r="CT48" s="609"/>
      <c r="CU48" s="609"/>
      <c r="CV48" s="609"/>
      <c r="CW48" s="609"/>
      <c r="CX48" s="609"/>
      <c r="CY48" s="610"/>
      <c r="CZ48" s="611" t="s">
        <v>237</v>
      </c>
      <c r="DA48" s="612"/>
      <c r="DB48" s="612"/>
      <c r="DC48" s="613"/>
      <c r="DD48" s="614" t="s">
        <v>130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367</v>
      </c>
      <c r="CE49" s="590"/>
      <c r="CF49" s="590"/>
      <c r="CG49" s="590"/>
      <c r="CH49" s="590"/>
      <c r="CI49" s="590"/>
      <c r="CJ49" s="590"/>
      <c r="CK49" s="590"/>
      <c r="CL49" s="590"/>
      <c r="CM49" s="590"/>
      <c r="CN49" s="590"/>
      <c r="CO49" s="590"/>
      <c r="CP49" s="590"/>
      <c r="CQ49" s="591"/>
      <c r="CR49" s="592">
        <v>14302949</v>
      </c>
      <c r="CS49" s="593"/>
      <c r="CT49" s="593"/>
      <c r="CU49" s="593"/>
      <c r="CV49" s="593"/>
      <c r="CW49" s="593"/>
      <c r="CX49" s="593"/>
      <c r="CY49" s="594"/>
      <c r="CZ49" s="595">
        <v>100</v>
      </c>
      <c r="DA49" s="596"/>
      <c r="DB49" s="596"/>
      <c r="DC49" s="597"/>
      <c r="DD49" s="598">
        <v>9675593</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YupygMhGr0fUM8JYyWq2z/0REYpKH2g3H0/e1g+s/unEN6Uf2z5CSpTYtSn0KOoIzCKmy3JtaAH0Kfh3hdUKHQ==" saltValue="8aV4wxMYxMvHhsj9yQrx3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369</v>
      </c>
      <c r="DK2" s="1079"/>
      <c r="DL2" s="1079"/>
      <c r="DM2" s="1079"/>
      <c r="DN2" s="1079"/>
      <c r="DO2" s="1080"/>
      <c r="DP2" s="222"/>
      <c r="DQ2" s="1078" t="s">
        <v>370</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f>-DV10</f>
        <v>0</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81"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71" t="s">
        <v>387</v>
      </c>
      <c r="DH5" s="1072"/>
      <c r="DI5" s="1072"/>
      <c r="DJ5" s="1072"/>
      <c r="DK5" s="1073"/>
      <c r="DL5" s="1071" t="s">
        <v>388</v>
      </c>
      <c r="DM5" s="1072"/>
      <c r="DN5" s="1072"/>
      <c r="DO5" s="1072"/>
      <c r="DP5" s="1073"/>
      <c r="DQ5" s="988" t="s">
        <v>389</v>
      </c>
      <c r="DR5" s="989"/>
      <c r="DS5" s="989"/>
      <c r="DT5" s="989"/>
      <c r="DU5" s="990"/>
      <c r="DV5" s="988" t="s">
        <v>380</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390</v>
      </c>
      <c r="C7" s="1035"/>
      <c r="D7" s="1035"/>
      <c r="E7" s="1035"/>
      <c r="F7" s="1035"/>
      <c r="G7" s="1035"/>
      <c r="H7" s="1035"/>
      <c r="I7" s="1035"/>
      <c r="J7" s="1035"/>
      <c r="K7" s="1035"/>
      <c r="L7" s="1035"/>
      <c r="M7" s="1035"/>
      <c r="N7" s="1035"/>
      <c r="O7" s="1035"/>
      <c r="P7" s="1036"/>
      <c r="Q7" s="1089">
        <v>15136</v>
      </c>
      <c r="R7" s="1090"/>
      <c r="S7" s="1090"/>
      <c r="T7" s="1090"/>
      <c r="U7" s="1090"/>
      <c r="V7" s="1090">
        <v>14303</v>
      </c>
      <c r="W7" s="1090"/>
      <c r="X7" s="1090"/>
      <c r="Y7" s="1090"/>
      <c r="Z7" s="1090"/>
      <c r="AA7" s="1090">
        <v>833</v>
      </c>
      <c r="AB7" s="1090"/>
      <c r="AC7" s="1090"/>
      <c r="AD7" s="1090"/>
      <c r="AE7" s="1091"/>
      <c r="AF7" s="1092">
        <v>787</v>
      </c>
      <c r="AG7" s="1093"/>
      <c r="AH7" s="1093"/>
      <c r="AI7" s="1093"/>
      <c r="AJ7" s="1094"/>
      <c r="AK7" s="1095">
        <v>120</v>
      </c>
      <c r="AL7" s="1096"/>
      <c r="AM7" s="1096"/>
      <c r="AN7" s="1096"/>
      <c r="AO7" s="1096"/>
      <c r="AP7" s="1096">
        <v>10204</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584</v>
      </c>
      <c r="BT7" s="1087"/>
      <c r="BU7" s="1087"/>
      <c r="BV7" s="1087"/>
      <c r="BW7" s="1087"/>
      <c r="BX7" s="1087"/>
      <c r="BY7" s="1087"/>
      <c r="BZ7" s="1087"/>
      <c r="CA7" s="1087"/>
      <c r="CB7" s="1087"/>
      <c r="CC7" s="1087"/>
      <c r="CD7" s="1087"/>
      <c r="CE7" s="1087"/>
      <c r="CF7" s="1087"/>
      <c r="CG7" s="1099"/>
      <c r="CH7" s="1083">
        <v>1</v>
      </c>
      <c r="CI7" s="1084"/>
      <c r="CJ7" s="1084"/>
      <c r="CK7" s="1084"/>
      <c r="CL7" s="1085"/>
      <c r="CM7" s="1083">
        <v>30</v>
      </c>
      <c r="CN7" s="1084"/>
      <c r="CO7" s="1084"/>
      <c r="CP7" s="1084"/>
      <c r="CQ7" s="1085"/>
      <c r="CR7" s="1083">
        <v>3</v>
      </c>
      <c r="CS7" s="1084"/>
      <c r="CT7" s="1084"/>
      <c r="CU7" s="1084"/>
      <c r="CV7" s="1085"/>
      <c r="CW7" s="1083" t="s">
        <v>595</v>
      </c>
      <c r="CX7" s="1084"/>
      <c r="CY7" s="1084"/>
      <c r="CZ7" s="1084"/>
      <c r="DA7" s="1085"/>
      <c r="DB7" s="1083" t="s">
        <v>595</v>
      </c>
      <c r="DC7" s="1084"/>
      <c r="DD7" s="1084"/>
      <c r="DE7" s="1084"/>
      <c r="DF7" s="1085"/>
      <c r="DG7" s="1083">
        <v>52</v>
      </c>
      <c r="DH7" s="1084"/>
      <c r="DI7" s="1084"/>
      <c r="DJ7" s="1084"/>
      <c r="DK7" s="1085"/>
      <c r="DL7" s="1083" t="s">
        <v>595</v>
      </c>
      <c r="DM7" s="1084"/>
      <c r="DN7" s="1084"/>
      <c r="DO7" s="1084"/>
      <c r="DP7" s="1085"/>
      <c r="DQ7" s="1083" t="s">
        <v>595</v>
      </c>
      <c r="DR7" s="1084"/>
      <c r="DS7" s="1084"/>
      <c r="DT7" s="1084"/>
      <c r="DU7" s="1085"/>
      <c r="DV7" s="1086"/>
      <c r="DW7" s="1087"/>
      <c r="DX7" s="1087"/>
      <c r="DY7" s="1087"/>
      <c r="DZ7" s="1088"/>
      <c r="EA7" s="229"/>
    </row>
    <row r="8" spans="1:131" s="230" customFormat="1" ht="26.25" customHeight="1" x14ac:dyDescent="0.15">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594</v>
      </c>
      <c r="BT8" s="980"/>
      <c r="BU8" s="980"/>
      <c r="BV8" s="980"/>
      <c r="BW8" s="980"/>
      <c r="BX8" s="980"/>
      <c r="BY8" s="980"/>
      <c r="BZ8" s="980"/>
      <c r="CA8" s="980"/>
      <c r="CB8" s="980"/>
      <c r="CC8" s="980"/>
      <c r="CD8" s="980"/>
      <c r="CE8" s="980"/>
      <c r="CF8" s="980"/>
      <c r="CG8" s="1001"/>
      <c r="CH8" s="976">
        <v>27</v>
      </c>
      <c r="CI8" s="977"/>
      <c r="CJ8" s="977"/>
      <c r="CK8" s="977"/>
      <c r="CL8" s="978"/>
      <c r="CM8" s="976">
        <v>153</v>
      </c>
      <c r="CN8" s="977"/>
      <c r="CO8" s="977"/>
      <c r="CP8" s="977"/>
      <c r="CQ8" s="978"/>
      <c r="CR8" s="976">
        <v>10</v>
      </c>
      <c r="CS8" s="977"/>
      <c r="CT8" s="977"/>
      <c r="CU8" s="977"/>
      <c r="CV8" s="978"/>
      <c r="CW8" s="976" t="s">
        <v>595</v>
      </c>
      <c r="CX8" s="977"/>
      <c r="CY8" s="977"/>
      <c r="CZ8" s="977"/>
      <c r="DA8" s="978"/>
      <c r="DB8" s="976" t="s">
        <v>595</v>
      </c>
      <c r="DC8" s="977"/>
      <c r="DD8" s="977"/>
      <c r="DE8" s="977"/>
      <c r="DF8" s="978"/>
      <c r="DG8" s="976" t="s">
        <v>595</v>
      </c>
      <c r="DH8" s="977"/>
      <c r="DI8" s="977"/>
      <c r="DJ8" s="977"/>
      <c r="DK8" s="978"/>
      <c r="DL8" s="976" t="s">
        <v>595</v>
      </c>
      <c r="DM8" s="977"/>
      <c r="DN8" s="977"/>
      <c r="DO8" s="977"/>
      <c r="DP8" s="978"/>
      <c r="DQ8" s="976" t="s">
        <v>595</v>
      </c>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391</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392</v>
      </c>
      <c r="B23" s="924" t="s">
        <v>393</v>
      </c>
      <c r="C23" s="925"/>
      <c r="D23" s="925"/>
      <c r="E23" s="925"/>
      <c r="F23" s="925"/>
      <c r="G23" s="925"/>
      <c r="H23" s="925"/>
      <c r="I23" s="925"/>
      <c r="J23" s="925"/>
      <c r="K23" s="925"/>
      <c r="L23" s="925"/>
      <c r="M23" s="925"/>
      <c r="N23" s="925"/>
      <c r="O23" s="925"/>
      <c r="P23" s="935"/>
      <c r="Q23" s="1054">
        <v>15136</v>
      </c>
      <c r="R23" s="1048"/>
      <c r="S23" s="1048"/>
      <c r="T23" s="1048"/>
      <c r="U23" s="1048"/>
      <c r="V23" s="1048">
        <v>14303</v>
      </c>
      <c r="W23" s="1048"/>
      <c r="X23" s="1048"/>
      <c r="Y23" s="1048"/>
      <c r="Z23" s="1048"/>
      <c r="AA23" s="1048">
        <v>833</v>
      </c>
      <c r="AB23" s="1048"/>
      <c r="AC23" s="1048"/>
      <c r="AD23" s="1048"/>
      <c r="AE23" s="1055"/>
      <c r="AF23" s="1056">
        <v>787</v>
      </c>
      <c r="AG23" s="1048"/>
      <c r="AH23" s="1048"/>
      <c r="AI23" s="1048"/>
      <c r="AJ23" s="1057"/>
      <c r="AK23" s="1058"/>
      <c r="AL23" s="1059"/>
      <c r="AM23" s="1059"/>
      <c r="AN23" s="1059"/>
      <c r="AO23" s="1059"/>
      <c r="AP23" s="1048">
        <v>10204</v>
      </c>
      <c r="AQ23" s="1048"/>
      <c r="AR23" s="1048"/>
      <c r="AS23" s="1048"/>
      <c r="AT23" s="1048"/>
      <c r="AU23" s="1049"/>
      <c r="AV23" s="1049"/>
      <c r="AW23" s="1049"/>
      <c r="AX23" s="1049"/>
      <c r="AY23" s="1050"/>
      <c r="AZ23" s="1051" t="s">
        <v>394</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395</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396</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373</v>
      </c>
      <c r="B26" s="983"/>
      <c r="C26" s="983"/>
      <c r="D26" s="983"/>
      <c r="E26" s="983"/>
      <c r="F26" s="983"/>
      <c r="G26" s="983"/>
      <c r="H26" s="983"/>
      <c r="I26" s="983"/>
      <c r="J26" s="983"/>
      <c r="K26" s="983"/>
      <c r="L26" s="983"/>
      <c r="M26" s="983"/>
      <c r="N26" s="983"/>
      <c r="O26" s="983"/>
      <c r="P26" s="984"/>
      <c r="Q26" s="988" t="s">
        <v>397</v>
      </c>
      <c r="R26" s="989"/>
      <c r="S26" s="989"/>
      <c r="T26" s="989"/>
      <c r="U26" s="990"/>
      <c r="V26" s="988" t="s">
        <v>398</v>
      </c>
      <c r="W26" s="989"/>
      <c r="X26" s="989"/>
      <c r="Y26" s="989"/>
      <c r="Z26" s="990"/>
      <c r="AA26" s="988" t="s">
        <v>399</v>
      </c>
      <c r="AB26" s="989"/>
      <c r="AC26" s="989"/>
      <c r="AD26" s="989"/>
      <c r="AE26" s="989"/>
      <c r="AF26" s="1042" t="s">
        <v>400</v>
      </c>
      <c r="AG26" s="995"/>
      <c r="AH26" s="995"/>
      <c r="AI26" s="995"/>
      <c r="AJ26" s="1043"/>
      <c r="AK26" s="989" t="s">
        <v>401</v>
      </c>
      <c r="AL26" s="989"/>
      <c r="AM26" s="989"/>
      <c r="AN26" s="989"/>
      <c r="AO26" s="990"/>
      <c r="AP26" s="988" t="s">
        <v>402</v>
      </c>
      <c r="AQ26" s="989"/>
      <c r="AR26" s="989"/>
      <c r="AS26" s="989"/>
      <c r="AT26" s="990"/>
      <c r="AU26" s="988" t="s">
        <v>403</v>
      </c>
      <c r="AV26" s="989"/>
      <c r="AW26" s="989"/>
      <c r="AX26" s="989"/>
      <c r="AY26" s="990"/>
      <c r="AZ26" s="988" t="s">
        <v>404</v>
      </c>
      <c r="BA26" s="989"/>
      <c r="BB26" s="989"/>
      <c r="BC26" s="989"/>
      <c r="BD26" s="990"/>
      <c r="BE26" s="988" t="s">
        <v>380</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405</v>
      </c>
      <c r="C28" s="1035"/>
      <c r="D28" s="1035"/>
      <c r="E28" s="1035"/>
      <c r="F28" s="1035"/>
      <c r="G28" s="1035"/>
      <c r="H28" s="1035"/>
      <c r="I28" s="1035"/>
      <c r="J28" s="1035"/>
      <c r="K28" s="1035"/>
      <c r="L28" s="1035"/>
      <c r="M28" s="1035"/>
      <c r="N28" s="1035"/>
      <c r="O28" s="1035"/>
      <c r="P28" s="1036"/>
      <c r="Q28" s="1037">
        <v>3499</v>
      </c>
      <c r="R28" s="1038"/>
      <c r="S28" s="1038"/>
      <c r="T28" s="1038"/>
      <c r="U28" s="1038"/>
      <c r="V28" s="1038">
        <v>3458</v>
      </c>
      <c r="W28" s="1038"/>
      <c r="X28" s="1038"/>
      <c r="Y28" s="1038"/>
      <c r="Z28" s="1038"/>
      <c r="AA28" s="1038">
        <v>41</v>
      </c>
      <c r="AB28" s="1038"/>
      <c r="AC28" s="1038"/>
      <c r="AD28" s="1038"/>
      <c r="AE28" s="1039"/>
      <c r="AF28" s="1040">
        <v>41</v>
      </c>
      <c r="AG28" s="1038"/>
      <c r="AH28" s="1038"/>
      <c r="AI28" s="1038"/>
      <c r="AJ28" s="1041"/>
      <c r="AK28" s="1029">
        <v>303</v>
      </c>
      <c r="AL28" s="1030"/>
      <c r="AM28" s="1030"/>
      <c r="AN28" s="1030"/>
      <c r="AO28" s="1030"/>
      <c r="AP28" s="1030" t="s">
        <v>595</v>
      </c>
      <c r="AQ28" s="1030"/>
      <c r="AR28" s="1030"/>
      <c r="AS28" s="1030"/>
      <c r="AT28" s="1030"/>
      <c r="AU28" s="1030" t="s">
        <v>595</v>
      </c>
      <c r="AV28" s="1030"/>
      <c r="AW28" s="1030"/>
      <c r="AX28" s="1030"/>
      <c r="AY28" s="1030"/>
      <c r="AZ28" s="1031" t="s">
        <v>595</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406</v>
      </c>
      <c r="C29" s="1018"/>
      <c r="D29" s="1018"/>
      <c r="E29" s="1018"/>
      <c r="F29" s="1018"/>
      <c r="G29" s="1018"/>
      <c r="H29" s="1018"/>
      <c r="I29" s="1018"/>
      <c r="J29" s="1018"/>
      <c r="K29" s="1018"/>
      <c r="L29" s="1018"/>
      <c r="M29" s="1018"/>
      <c r="N29" s="1018"/>
      <c r="O29" s="1018"/>
      <c r="P29" s="1019"/>
      <c r="Q29" s="1025">
        <v>141</v>
      </c>
      <c r="R29" s="1026"/>
      <c r="S29" s="1026"/>
      <c r="T29" s="1026"/>
      <c r="U29" s="1026"/>
      <c r="V29" s="1026">
        <v>116</v>
      </c>
      <c r="W29" s="1026"/>
      <c r="X29" s="1026"/>
      <c r="Y29" s="1026"/>
      <c r="Z29" s="1026"/>
      <c r="AA29" s="1026">
        <v>25</v>
      </c>
      <c r="AB29" s="1026"/>
      <c r="AC29" s="1026"/>
      <c r="AD29" s="1026"/>
      <c r="AE29" s="1027"/>
      <c r="AF29" s="1022">
        <v>25</v>
      </c>
      <c r="AG29" s="1023"/>
      <c r="AH29" s="1023"/>
      <c r="AI29" s="1023"/>
      <c r="AJ29" s="1024"/>
      <c r="AK29" s="967">
        <v>6</v>
      </c>
      <c r="AL29" s="958"/>
      <c r="AM29" s="958"/>
      <c r="AN29" s="958"/>
      <c r="AO29" s="958"/>
      <c r="AP29" s="958" t="s">
        <v>595</v>
      </c>
      <c r="AQ29" s="958"/>
      <c r="AR29" s="958"/>
      <c r="AS29" s="958"/>
      <c r="AT29" s="958"/>
      <c r="AU29" s="958" t="s">
        <v>595</v>
      </c>
      <c r="AV29" s="958"/>
      <c r="AW29" s="958"/>
      <c r="AX29" s="958"/>
      <c r="AY29" s="958"/>
      <c r="AZ29" s="1028" t="s">
        <v>595</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407</v>
      </c>
      <c r="C30" s="1018"/>
      <c r="D30" s="1018"/>
      <c r="E30" s="1018"/>
      <c r="F30" s="1018"/>
      <c r="G30" s="1018"/>
      <c r="H30" s="1018"/>
      <c r="I30" s="1018"/>
      <c r="J30" s="1018"/>
      <c r="K30" s="1018"/>
      <c r="L30" s="1018"/>
      <c r="M30" s="1018"/>
      <c r="N30" s="1018"/>
      <c r="O30" s="1018"/>
      <c r="P30" s="1019"/>
      <c r="Q30" s="1025">
        <v>2756</v>
      </c>
      <c r="R30" s="1026"/>
      <c r="S30" s="1026"/>
      <c r="T30" s="1026"/>
      <c r="U30" s="1026"/>
      <c r="V30" s="1026">
        <v>2667</v>
      </c>
      <c r="W30" s="1026"/>
      <c r="X30" s="1026"/>
      <c r="Y30" s="1026"/>
      <c r="Z30" s="1026"/>
      <c r="AA30" s="1026">
        <v>89</v>
      </c>
      <c r="AB30" s="1026"/>
      <c r="AC30" s="1026"/>
      <c r="AD30" s="1026"/>
      <c r="AE30" s="1027"/>
      <c r="AF30" s="1022">
        <v>89</v>
      </c>
      <c r="AG30" s="1023"/>
      <c r="AH30" s="1023"/>
      <c r="AI30" s="1023"/>
      <c r="AJ30" s="1024"/>
      <c r="AK30" s="967">
        <v>418</v>
      </c>
      <c r="AL30" s="958"/>
      <c r="AM30" s="958"/>
      <c r="AN30" s="958"/>
      <c r="AO30" s="958"/>
      <c r="AP30" s="958" t="s">
        <v>595</v>
      </c>
      <c r="AQ30" s="958"/>
      <c r="AR30" s="958"/>
      <c r="AS30" s="958"/>
      <c r="AT30" s="958"/>
      <c r="AU30" s="958" t="s">
        <v>595</v>
      </c>
      <c r="AV30" s="958"/>
      <c r="AW30" s="958"/>
      <c r="AX30" s="958"/>
      <c r="AY30" s="958"/>
      <c r="AZ30" s="1028" t="s">
        <v>595</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408</v>
      </c>
      <c r="C31" s="1018"/>
      <c r="D31" s="1018"/>
      <c r="E31" s="1018"/>
      <c r="F31" s="1018"/>
      <c r="G31" s="1018"/>
      <c r="H31" s="1018"/>
      <c r="I31" s="1018"/>
      <c r="J31" s="1018"/>
      <c r="K31" s="1018"/>
      <c r="L31" s="1018"/>
      <c r="M31" s="1018"/>
      <c r="N31" s="1018"/>
      <c r="O31" s="1018"/>
      <c r="P31" s="1019"/>
      <c r="Q31" s="1025">
        <v>628</v>
      </c>
      <c r="R31" s="1026"/>
      <c r="S31" s="1026"/>
      <c r="T31" s="1026"/>
      <c r="U31" s="1026"/>
      <c r="V31" s="1026">
        <v>627</v>
      </c>
      <c r="W31" s="1026"/>
      <c r="X31" s="1026"/>
      <c r="Y31" s="1026"/>
      <c r="Z31" s="1026"/>
      <c r="AA31" s="1026">
        <v>1</v>
      </c>
      <c r="AB31" s="1026"/>
      <c r="AC31" s="1026"/>
      <c r="AD31" s="1026"/>
      <c r="AE31" s="1027"/>
      <c r="AF31" s="1022">
        <v>1</v>
      </c>
      <c r="AG31" s="1023"/>
      <c r="AH31" s="1023"/>
      <c r="AI31" s="1023"/>
      <c r="AJ31" s="1024"/>
      <c r="AK31" s="967">
        <v>84</v>
      </c>
      <c r="AL31" s="958"/>
      <c r="AM31" s="958"/>
      <c r="AN31" s="958"/>
      <c r="AO31" s="958"/>
      <c r="AP31" s="958" t="s">
        <v>595</v>
      </c>
      <c r="AQ31" s="958"/>
      <c r="AR31" s="958"/>
      <c r="AS31" s="958"/>
      <c r="AT31" s="958"/>
      <c r="AU31" s="958" t="s">
        <v>595</v>
      </c>
      <c r="AV31" s="958"/>
      <c r="AW31" s="958"/>
      <c r="AX31" s="958"/>
      <c r="AY31" s="958"/>
      <c r="AZ31" s="1028" t="s">
        <v>595</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409</v>
      </c>
      <c r="C32" s="1018"/>
      <c r="D32" s="1018"/>
      <c r="E32" s="1018"/>
      <c r="F32" s="1018"/>
      <c r="G32" s="1018"/>
      <c r="H32" s="1018"/>
      <c r="I32" s="1018"/>
      <c r="J32" s="1018"/>
      <c r="K32" s="1018"/>
      <c r="L32" s="1018"/>
      <c r="M32" s="1018"/>
      <c r="N32" s="1018"/>
      <c r="O32" s="1018"/>
      <c r="P32" s="1019"/>
      <c r="Q32" s="1025">
        <v>726</v>
      </c>
      <c r="R32" s="1026"/>
      <c r="S32" s="1026"/>
      <c r="T32" s="1026"/>
      <c r="U32" s="1026"/>
      <c r="V32" s="1026">
        <v>726</v>
      </c>
      <c r="W32" s="1026"/>
      <c r="X32" s="1026"/>
      <c r="Y32" s="1026"/>
      <c r="Z32" s="1026"/>
      <c r="AA32" s="1026">
        <v>0</v>
      </c>
      <c r="AB32" s="1026"/>
      <c r="AC32" s="1026"/>
      <c r="AD32" s="1026"/>
      <c r="AE32" s="1027"/>
      <c r="AF32" s="1022">
        <v>121</v>
      </c>
      <c r="AG32" s="1023"/>
      <c r="AH32" s="1023"/>
      <c r="AI32" s="1023"/>
      <c r="AJ32" s="1024"/>
      <c r="AK32" s="967">
        <v>294</v>
      </c>
      <c r="AL32" s="958"/>
      <c r="AM32" s="958"/>
      <c r="AN32" s="958"/>
      <c r="AO32" s="958"/>
      <c r="AP32" s="958">
        <v>2987</v>
      </c>
      <c r="AQ32" s="958"/>
      <c r="AR32" s="958"/>
      <c r="AS32" s="958"/>
      <c r="AT32" s="958"/>
      <c r="AU32" s="958">
        <v>1882</v>
      </c>
      <c r="AV32" s="958"/>
      <c r="AW32" s="958"/>
      <c r="AX32" s="958"/>
      <c r="AY32" s="958"/>
      <c r="AZ32" s="1028" t="s">
        <v>595</v>
      </c>
      <c r="BA32" s="1028"/>
      <c r="BB32" s="1028"/>
      <c r="BC32" s="1028"/>
      <c r="BD32" s="1028"/>
      <c r="BE32" s="959" t="s">
        <v>410</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411</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392</v>
      </c>
      <c r="B63" s="924" t="s">
        <v>412</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277</v>
      </c>
      <c r="AG63" s="946"/>
      <c r="AH63" s="946"/>
      <c r="AI63" s="946"/>
      <c r="AJ63" s="1009"/>
      <c r="AK63" s="1010"/>
      <c r="AL63" s="950"/>
      <c r="AM63" s="950"/>
      <c r="AN63" s="950"/>
      <c r="AO63" s="950"/>
      <c r="AP63" s="946">
        <v>2987</v>
      </c>
      <c r="AQ63" s="946"/>
      <c r="AR63" s="946"/>
      <c r="AS63" s="946"/>
      <c r="AT63" s="946"/>
      <c r="AU63" s="946">
        <v>1882</v>
      </c>
      <c r="AV63" s="946"/>
      <c r="AW63" s="946"/>
      <c r="AX63" s="946"/>
      <c r="AY63" s="946"/>
      <c r="AZ63" s="1004"/>
      <c r="BA63" s="1004"/>
      <c r="BB63" s="1004"/>
      <c r="BC63" s="1004"/>
      <c r="BD63" s="1004"/>
      <c r="BE63" s="947"/>
      <c r="BF63" s="947"/>
      <c r="BG63" s="947"/>
      <c r="BH63" s="947"/>
      <c r="BI63" s="948"/>
      <c r="BJ63" s="1005" t="s">
        <v>413</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415</v>
      </c>
      <c r="B66" s="983"/>
      <c r="C66" s="983"/>
      <c r="D66" s="983"/>
      <c r="E66" s="983"/>
      <c r="F66" s="983"/>
      <c r="G66" s="983"/>
      <c r="H66" s="983"/>
      <c r="I66" s="983"/>
      <c r="J66" s="983"/>
      <c r="K66" s="983"/>
      <c r="L66" s="983"/>
      <c r="M66" s="983"/>
      <c r="N66" s="983"/>
      <c r="O66" s="983"/>
      <c r="P66" s="984"/>
      <c r="Q66" s="988" t="s">
        <v>416</v>
      </c>
      <c r="R66" s="989"/>
      <c r="S66" s="989"/>
      <c r="T66" s="989"/>
      <c r="U66" s="990"/>
      <c r="V66" s="988" t="s">
        <v>417</v>
      </c>
      <c r="W66" s="989"/>
      <c r="X66" s="989"/>
      <c r="Y66" s="989"/>
      <c r="Z66" s="990"/>
      <c r="AA66" s="988" t="s">
        <v>418</v>
      </c>
      <c r="AB66" s="989"/>
      <c r="AC66" s="989"/>
      <c r="AD66" s="989"/>
      <c r="AE66" s="990"/>
      <c r="AF66" s="994" t="s">
        <v>419</v>
      </c>
      <c r="AG66" s="995"/>
      <c r="AH66" s="995"/>
      <c r="AI66" s="995"/>
      <c r="AJ66" s="996"/>
      <c r="AK66" s="988" t="s">
        <v>420</v>
      </c>
      <c r="AL66" s="983"/>
      <c r="AM66" s="983"/>
      <c r="AN66" s="983"/>
      <c r="AO66" s="984"/>
      <c r="AP66" s="988" t="s">
        <v>421</v>
      </c>
      <c r="AQ66" s="989"/>
      <c r="AR66" s="989"/>
      <c r="AS66" s="989"/>
      <c r="AT66" s="990"/>
      <c r="AU66" s="988" t="s">
        <v>422</v>
      </c>
      <c r="AV66" s="989"/>
      <c r="AW66" s="989"/>
      <c r="AX66" s="989"/>
      <c r="AY66" s="990"/>
      <c r="AZ66" s="988" t="s">
        <v>380</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581</v>
      </c>
      <c r="C68" s="973"/>
      <c r="D68" s="973"/>
      <c r="E68" s="973"/>
      <c r="F68" s="973"/>
      <c r="G68" s="973"/>
      <c r="H68" s="973"/>
      <c r="I68" s="973"/>
      <c r="J68" s="973"/>
      <c r="K68" s="973"/>
      <c r="L68" s="973"/>
      <c r="M68" s="973"/>
      <c r="N68" s="973"/>
      <c r="O68" s="973"/>
      <c r="P68" s="974"/>
      <c r="Q68" s="975">
        <v>1533</v>
      </c>
      <c r="R68" s="969"/>
      <c r="S68" s="969"/>
      <c r="T68" s="969"/>
      <c r="U68" s="969"/>
      <c r="V68" s="969">
        <v>1446</v>
      </c>
      <c r="W68" s="969"/>
      <c r="X68" s="969"/>
      <c r="Y68" s="969"/>
      <c r="Z68" s="969"/>
      <c r="AA68" s="969">
        <v>87</v>
      </c>
      <c r="AB68" s="969"/>
      <c r="AC68" s="969"/>
      <c r="AD68" s="969"/>
      <c r="AE68" s="969"/>
      <c r="AF68" s="969">
        <v>87</v>
      </c>
      <c r="AG68" s="969"/>
      <c r="AH68" s="969"/>
      <c r="AI68" s="969"/>
      <c r="AJ68" s="969"/>
      <c r="AK68" s="969">
        <v>169</v>
      </c>
      <c r="AL68" s="969"/>
      <c r="AM68" s="969"/>
      <c r="AN68" s="969"/>
      <c r="AO68" s="969"/>
      <c r="AP68" s="969">
        <v>618</v>
      </c>
      <c r="AQ68" s="969"/>
      <c r="AR68" s="969"/>
      <c r="AS68" s="969"/>
      <c r="AT68" s="969"/>
      <c r="AU68" s="969">
        <v>97</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582</v>
      </c>
      <c r="C69" s="962"/>
      <c r="D69" s="962"/>
      <c r="E69" s="962"/>
      <c r="F69" s="962"/>
      <c r="G69" s="962"/>
      <c r="H69" s="962"/>
      <c r="I69" s="962"/>
      <c r="J69" s="962"/>
      <c r="K69" s="962"/>
      <c r="L69" s="962"/>
      <c r="M69" s="962"/>
      <c r="N69" s="962"/>
      <c r="O69" s="962"/>
      <c r="P69" s="963"/>
      <c r="Q69" s="964">
        <v>4075</v>
      </c>
      <c r="R69" s="958"/>
      <c r="S69" s="958"/>
      <c r="T69" s="958"/>
      <c r="U69" s="958"/>
      <c r="V69" s="958">
        <v>3977</v>
      </c>
      <c r="W69" s="958"/>
      <c r="X69" s="958"/>
      <c r="Y69" s="958"/>
      <c r="Z69" s="958"/>
      <c r="AA69" s="958">
        <v>98</v>
      </c>
      <c r="AB69" s="958"/>
      <c r="AC69" s="958"/>
      <c r="AD69" s="958"/>
      <c r="AE69" s="958"/>
      <c r="AF69" s="958">
        <v>98</v>
      </c>
      <c r="AG69" s="958"/>
      <c r="AH69" s="958"/>
      <c r="AI69" s="958"/>
      <c r="AJ69" s="958"/>
      <c r="AK69" s="958">
        <v>88</v>
      </c>
      <c r="AL69" s="958"/>
      <c r="AM69" s="958"/>
      <c r="AN69" s="958"/>
      <c r="AO69" s="958"/>
      <c r="AP69" s="958">
        <v>321</v>
      </c>
      <c r="AQ69" s="958"/>
      <c r="AR69" s="958"/>
      <c r="AS69" s="958"/>
      <c r="AT69" s="958"/>
      <c r="AU69" s="958">
        <v>61</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583</v>
      </c>
      <c r="C70" s="962"/>
      <c r="D70" s="962"/>
      <c r="E70" s="962"/>
      <c r="F70" s="962"/>
      <c r="G70" s="962"/>
      <c r="H70" s="962"/>
      <c r="I70" s="962"/>
      <c r="J70" s="962"/>
      <c r="K70" s="962"/>
      <c r="L70" s="962"/>
      <c r="M70" s="962"/>
      <c r="N70" s="962"/>
      <c r="O70" s="962"/>
      <c r="P70" s="963"/>
      <c r="Q70" s="964">
        <v>7077</v>
      </c>
      <c r="R70" s="958"/>
      <c r="S70" s="958"/>
      <c r="T70" s="958"/>
      <c r="U70" s="958"/>
      <c r="V70" s="958">
        <v>6040</v>
      </c>
      <c r="W70" s="958"/>
      <c r="X70" s="958"/>
      <c r="Y70" s="958"/>
      <c r="Z70" s="958"/>
      <c r="AA70" s="958">
        <v>1037</v>
      </c>
      <c r="AB70" s="958"/>
      <c r="AC70" s="958"/>
      <c r="AD70" s="958"/>
      <c r="AE70" s="958"/>
      <c r="AF70" s="958">
        <v>2969</v>
      </c>
      <c r="AG70" s="958"/>
      <c r="AH70" s="958"/>
      <c r="AI70" s="958"/>
      <c r="AJ70" s="958"/>
      <c r="AK70" s="958" t="s">
        <v>595</v>
      </c>
      <c r="AL70" s="958"/>
      <c r="AM70" s="958"/>
      <c r="AN70" s="958"/>
      <c r="AO70" s="958"/>
      <c r="AP70" s="958">
        <v>1978</v>
      </c>
      <c r="AQ70" s="958"/>
      <c r="AR70" s="958"/>
      <c r="AS70" s="958"/>
      <c r="AT70" s="958"/>
      <c r="AU70" s="958" t="s">
        <v>595</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585</v>
      </c>
      <c r="C71" s="962"/>
      <c r="D71" s="962"/>
      <c r="E71" s="962"/>
      <c r="F71" s="962"/>
      <c r="G71" s="962"/>
      <c r="H71" s="962"/>
      <c r="I71" s="962"/>
      <c r="J71" s="962"/>
      <c r="K71" s="962"/>
      <c r="L71" s="962"/>
      <c r="M71" s="962"/>
      <c r="N71" s="962"/>
      <c r="O71" s="962"/>
      <c r="P71" s="963"/>
      <c r="Q71" s="964">
        <v>7254</v>
      </c>
      <c r="R71" s="958"/>
      <c r="S71" s="958"/>
      <c r="T71" s="958"/>
      <c r="U71" s="958"/>
      <c r="V71" s="958">
        <v>6917</v>
      </c>
      <c r="W71" s="958"/>
      <c r="X71" s="958"/>
      <c r="Y71" s="958"/>
      <c r="Z71" s="958"/>
      <c r="AA71" s="958">
        <v>337</v>
      </c>
      <c r="AB71" s="958"/>
      <c r="AC71" s="958"/>
      <c r="AD71" s="958"/>
      <c r="AE71" s="958"/>
      <c r="AF71" s="958">
        <v>337</v>
      </c>
      <c r="AG71" s="958"/>
      <c r="AH71" s="958"/>
      <c r="AI71" s="958"/>
      <c r="AJ71" s="958"/>
      <c r="AK71" s="958" t="s">
        <v>595</v>
      </c>
      <c r="AL71" s="958"/>
      <c r="AM71" s="958"/>
      <c r="AN71" s="958"/>
      <c r="AO71" s="958"/>
      <c r="AP71" s="958" t="s">
        <v>595</v>
      </c>
      <c r="AQ71" s="958"/>
      <c r="AR71" s="958"/>
      <c r="AS71" s="958"/>
      <c r="AT71" s="958"/>
      <c r="AU71" s="958" t="s">
        <v>595</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586</v>
      </c>
      <c r="C72" s="962"/>
      <c r="D72" s="962"/>
      <c r="E72" s="962"/>
      <c r="F72" s="962"/>
      <c r="G72" s="962"/>
      <c r="H72" s="962"/>
      <c r="I72" s="962"/>
      <c r="J72" s="962"/>
      <c r="K72" s="962"/>
      <c r="L72" s="962"/>
      <c r="M72" s="962"/>
      <c r="N72" s="962"/>
      <c r="O72" s="962"/>
      <c r="P72" s="963"/>
      <c r="Q72" s="964">
        <v>2273</v>
      </c>
      <c r="R72" s="958"/>
      <c r="S72" s="958"/>
      <c r="T72" s="958"/>
      <c r="U72" s="958"/>
      <c r="V72" s="958">
        <v>2162</v>
      </c>
      <c r="W72" s="958"/>
      <c r="X72" s="958"/>
      <c r="Y72" s="958"/>
      <c r="Z72" s="958"/>
      <c r="AA72" s="958">
        <v>111</v>
      </c>
      <c r="AB72" s="958"/>
      <c r="AC72" s="958"/>
      <c r="AD72" s="958"/>
      <c r="AE72" s="958"/>
      <c r="AF72" s="958">
        <v>111</v>
      </c>
      <c r="AG72" s="958"/>
      <c r="AH72" s="958"/>
      <c r="AI72" s="958"/>
      <c r="AJ72" s="958"/>
      <c r="AK72" s="958" t="s">
        <v>595</v>
      </c>
      <c r="AL72" s="958"/>
      <c r="AM72" s="958"/>
      <c r="AN72" s="958"/>
      <c r="AO72" s="958"/>
      <c r="AP72" s="958" t="s">
        <v>595</v>
      </c>
      <c r="AQ72" s="958"/>
      <c r="AR72" s="958"/>
      <c r="AS72" s="958"/>
      <c r="AT72" s="958"/>
      <c r="AU72" s="958" t="s">
        <v>595</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587</v>
      </c>
      <c r="C73" s="962"/>
      <c r="D73" s="962"/>
      <c r="E73" s="962"/>
      <c r="F73" s="962"/>
      <c r="G73" s="962"/>
      <c r="H73" s="962"/>
      <c r="I73" s="962"/>
      <c r="J73" s="962"/>
      <c r="K73" s="962"/>
      <c r="L73" s="962"/>
      <c r="M73" s="962"/>
      <c r="N73" s="962"/>
      <c r="O73" s="962"/>
      <c r="P73" s="963"/>
      <c r="Q73" s="964">
        <v>983883</v>
      </c>
      <c r="R73" s="958"/>
      <c r="S73" s="958"/>
      <c r="T73" s="958"/>
      <c r="U73" s="958"/>
      <c r="V73" s="958">
        <v>942967</v>
      </c>
      <c r="W73" s="958"/>
      <c r="X73" s="958"/>
      <c r="Y73" s="958"/>
      <c r="Z73" s="958"/>
      <c r="AA73" s="958">
        <v>40916</v>
      </c>
      <c r="AB73" s="958"/>
      <c r="AC73" s="958"/>
      <c r="AD73" s="958"/>
      <c r="AE73" s="958"/>
      <c r="AF73" s="958">
        <v>40916</v>
      </c>
      <c r="AG73" s="958"/>
      <c r="AH73" s="958"/>
      <c r="AI73" s="958"/>
      <c r="AJ73" s="958"/>
      <c r="AK73" s="958">
        <v>1</v>
      </c>
      <c r="AL73" s="958"/>
      <c r="AM73" s="958"/>
      <c r="AN73" s="958"/>
      <c r="AO73" s="958"/>
      <c r="AP73" s="958" t="s">
        <v>595</v>
      </c>
      <c r="AQ73" s="958"/>
      <c r="AR73" s="958"/>
      <c r="AS73" s="958"/>
      <c r="AT73" s="958"/>
      <c r="AU73" s="958" t="s">
        <v>595</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392</v>
      </c>
      <c r="B88" s="924" t="s">
        <v>423</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44518</v>
      </c>
      <c r="AG88" s="946"/>
      <c r="AH88" s="946"/>
      <c r="AI88" s="946"/>
      <c r="AJ88" s="946"/>
      <c r="AK88" s="950"/>
      <c r="AL88" s="950"/>
      <c r="AM88" s="950"/>
      <c r="AN88" s="950"/>
      <c r="AO88" s="950"/>
      <c r="AP88" s="946">
        <v>2917</v>
      </c>
      <c r="AQ88" s="946"/>
      <c r="AR88" s="946"/>
      <c r="AS88" s="946"/>
      <c r="AT88" s="946"/>
      <c r="AU88" s="946">
        <v>158</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392</v>
      </c>
      <c r="BR102" s="924" t="s">
        <v>424</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13</v>
      </c>
      <c r="CS102" s="940"/>
      <c r="CT102" s="940"/>
      <c r="CU102" s="940"/>
      <c r="CV102" s="941"/>
      <c r="CW102" s="939" t="s">
        <v>596</v>
      </c>
      <c r="CX102" s="940"/>
      <c r="CY102" s="940"/>
      <c r="CZ102" s="940"/>
      <c r="DA102" s="941"/>
      <c r="DB102" s="939" t="s">
        <v>596</v>
      </c>
      <c r="DC102" s="940"/>
      <c r="DD102" s="940"/>
      <c r="DE102" s="940"/>
      <c r="DF102" s="941"/>
      <c r="DG102" s="939">
        <v>52</v>
      </c>
      <c r="DH102" s="940"/>
      <c r="DI102" s="940"/>
      <c r="DJ102" s="940"/>
      <c r="DK102" s="941"/>
      <c r="DL102" s="939" t="s">
        <v>596</v>
      </c>
      <c r="DM102" s="940"/>
      <c r="DN102" s="940"/>
      <c r="DO102" s="940"/>
      <c r="DP102" s="941"/>
      <c r="DQ102" s="939" t="s">
        <v>596</v>
      </c>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425</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426</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429</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430</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432</v>
      </c>
      <c r="AB109" s="883"/>
      <c r="AC109" s="883"/>
      <c r="AD109" s="883"/>
      <c r="AE109" s="884"/>
      <c r="AF109" s="885" t="s">
        <v>433</v>
      </c>
      <c r="AG109" s="883"/>
      <c r="AH109" s="883"/>
      <c r="AI109" s="883"/>
      <c r="AJ109" s="884"/>
      <c r="AK109" s="885" t="s">
        <v>310</v>
      </c>
      <c r="AL109" s="883"/>
      <c r="AM109" s="883"/>
      <c r="AN109" s="883"/>
      <c r="AO109" s="884"/>
      <c r="AP109" s="885" t="s">
        <v>434</v>
      </c>
      <c r="AQ109" s="883"/>
      <c r="AR109" s="883"/>
      <c r="AS109" s="883"/>
      <c r="AT109" s="916"/>
      <c r="AU109" s="882" t="s">
        <v>431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432</v>
      </c>
      <c r="BR109" s="883"/>
      <c r="BS109" s="883"/>
      <c r="BT109" s="883"/>
      <c r="BU109" s="884"/>
      <c r="BV109" s="885" t="s">
        <v>433</v>
      </c>
      <c r="BW109" s="883"/>
      <c r="BX109" s="883"/>
      <c r="BY109" s="883"/>
      <c r="BZ109" s="884"/>
      <c r="CA109" s="885" t="s">
        <v>310</v>
      </c>
      <c r="CB109" s="883"/>
      <c r="CC109" s="883"/>
      <c r="CD109" s="883"/>
      <c r="CE109" s="884"/>
      <c r="CF109" s="923" t="s">
        <v>434</v>
      </c>
      <c r="CG109" s="923"/>
      <c r="CH109" s="923"/>
      <c r="CI109" s="923"/>
      <c r="CJ109" s="923"/>
      <c r="CK109" s="885" t="s">
        <v>435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432</v>
      </c>
      <c r="DH109" s="883"/>
      <c r="DI109" s="883"/>
      <c r="DJ109" s="883"/>
      <c r="DK109" s="884"/>
      <c r="DL109" s="885" t="s">
        <v>433</v>
      </c>
      <c r="DM109" s="883"/>
      <c r="DN109" s="883"/>
      <c r="DO109" s="883"/>
      <c r="DP109" s="884"/>
      <c r="DQ109" s="885" t="s">
        <v>310</v>
      </c>
      <c r="DR109" s="883"/>
      <c r="DS109" s="883"/>
      <c r="DT109" s="883"/>
      <c r="DU109" s="884"/>
      <c r="DV109" s="885" t="s">
        <v>434</v>
      </c>
      <c r="DW109" s="883"/>
      <c r="DX109" s="883"/>
      <c r="DY109" s="883"/>
      <c r="DZ109" s="916"/>
    </row>
    <row r="110" spans="1:131" s="224" customFormat="1" ht="26.25" customHeight="1" x14ac:dyDescent="0.15">
      <c r="A110" s="794" t="s">
        <v>436</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752052</v>
      </c>
      <c r="AB110" s="876"/>
      <c r="AC110" s="876"/>
      <c r="AD110" s="876"/>
      <c r="AE110" s="877"/>
      <c r="AF110" s="878">
        <v>849839</v>
      </c>
      <c r="AG110" s="876"/>
      <c r="AH110" s="876"/>
      <c r="AI110" s="876"/>
      <c r="AJ110" s="877"/>
      <c r="AK110" s="878">
        <v>884363</v>
      </c>
      <c r="AL110" s="876"/>
      <c r="AM110" s="876"/>
      <c r="AN110" s="876"/>
      <c r="AO110" s="877"/>
      <c r="AP110" s="879">
        <v>10.6</v>
      </c>
      <c r="AQ110" s="880"/>
      <c r="AR110" s="880"/>
      <c r="AS110" s="880"/>
      <c r="AT110" s="881"/>
      <c r="AU110" s="917" t="s">
        <v>75</v>
      </c>
      <c r="AV110" s="918"/>
      <c r="AW110" s="918"/>
      <c r="AX110" s="918"/>
      <c r="AY110" s="918"/>
      <c r="AZ110" s="847" t="s">
        <v>437</v>
      </c>
      <c r="BA110" s="795"/>
      <c r="BB110" s="795"/>
      <c r="BC110" s="795"/>
      <c r="BD110" s="795"/>
      <c r="BE110" s="795"/>
      <c r="BF110" s="795"/>
      <c r="BG110" s="795"/>
      <c r="BH110" s="795"/>
      <c r="BI110" s="795"/>
      <c r="BJ110" s="795"/>
      <c r="BK110" s="795"/>
      <c r="BL110" s="795"/>
      <c r="BM110" s="795"/>
      <c r="BN110" s="795"/>
      <c r="BO110" s="795"/>
      <c r="BP110" s="796"/>
      <c r="BQ110" s="848">
        <v>9981809</v>
      </c>
      <c r="BR110" s="829"/>
      <c r="BS110" s="829"/>
      <c r="BT110" s="829"/>
      <c r="BU110" s="829"/>
      <c r="BV110" s="829">
        <v>10479184</v>
      </c>
      <c r="BW110" s="829"/>
      <c r="BX110" s="829"/>
      <c r="BY110" s="829"/>
      <c r="BZ110" s="829"/>
      <c r="CA110" s="829">
        <v>10204240</v>
      </c>
      <c r="CB110" s="829"/>
      <c r="CC110" s="829"/>
      <c r="CD110" s="829"/>
      <c r="CE110" s="829"/>
      <c r="CF110" s="853">
        <v>122.9</v>
      </c>
      <c r="CG110" s="854"/>
      <c r="CH110" s="854"/>
      <c r="CI110" s="854"/>
      <c r="CJ110" s="854"/>
      <c r="CK110" s="913" t="s">
        <v>438</v>
      </c>
      <c r="CL110" s="806"/>
      <c r="CM110" s="847" t="s">
        <v>439</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v>113219</v>
      </c>
      <c r="DH110" s="829"/>
      <c r="DI110" s="829"/>
      <c r="DJ110" s="829"/>
      <c r="DK110" s="829"/>
      <c r="DL110" s="829" t="s">
        <v>413</v>
      </c>
      <c r="DM110" s="829"/>
      <c r="DN110" s="829"/>
      <c r="DO110" s="829"/>
      <c r="DP110" s="829"/>
      <c r="DQ110" s="829" t="s">
        <v>413</v>
      </c>
      <c r="DR110" s="829"/>
      <c r="DS110" s="829"/>
      <c r="DT110" s="829"/>
      <c r="DU110" s="829"/>
      <c r="DV110" s="830" t="s">
        <v>130</v>
      </c>
      <c r="DW110" s="830"/>
      <c r="DX110" s="830"/>
      <c r="DY110" s="830"/>
      <c r="DZ110" s="831"/>
    </row>
    <row r="111" spans="1:131" s="224" customFormat="1" ht="26.25" customHeight="1" x14ac:dyDescent="0.15">
      <c r="A111" s="761" t="s">
        <v>440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130</v>
      </c>
      <c r="AB111" s="906"/>
      <c r="AC111" s="906"/>
      <c r="AD111" s="906"/>
      <c r="AE111" s="907"/>
      <c r="AF111" s="908" t="s">
        <v>413</v>
      </c>
      <c r="AG111" s="906"/>
      <c r="AH111" s="906"/>
      <c r="AI111" s="906"/>
      <c r="AJ111" s="907"/>
      <c r="AK111" s="908" t="s">
        <v>413</v>
      </c>
      <c r="AL111" s="906"/>
      <c r="AM111" s="906"/>
      <c r="AN111" s="906"/>
      <c r="AO111" s="907"/>
      <c r="AP111" s="909" t="s">
        <v>130</v>
      </c>
      <c r="AQ111" s="910"/>
      <c r="AR111" s="910"/>
      <c r="AS111" s="910"/>
      <c r="AT111" s="911"/>
      <c r="AU111" s="919"/>
      <c r="AV111" s="920"/>
      <c r="AW111" s="920"/>
      <c r="AX111" s="920"/>
      <c r="AY111" s="920"/>
      <c r="AZ111" s="802" t="s">
        <v>441</v>
      </c>
      <c r="BA111" s="739"/>
      <c r="BB111" s="739"/>
      <c r="BC111" s="739"/>
      <c r="BD111" s="739"/>
      <c r="BE111" s="739"/>
      <c r="BF111" s="739"/>
      <c r="BG111" s="739"/>
      <c r="BH111" s="739"/>
      <c r="BI111" s="739"/>
      <c r="BJ111" s="739"/>
      <c r="BK111" s="739"/>
      <c r="BL111" s="739"/>
      <c r="BM111" s="739"/>
      <c r="BN111" s="739"/>
      <c r="BO111" s="739"/>
      <c r="BP111" s="740"/>
      <c r="BQ111" s="803">
        <v>231256</v>
      </c>
      <c r="BR111" s="804"/>
      <c r="BS111" s="804"/>
      <c r="BT111" s="804"/>
      <c r="BU111" s="804"/>
      <c r="BV111" s="804">
        <v>88526</v>
      </c>
      <c r="BW111" s="804"/>
      <c r="BX111" s="804"/>
      <c r="BY111" s="804"/>
      <c r="BZ111" s="804"/>
      <c r="CA111" s="804">
        <v>61054</v>
      </c>
      <c r="CB111" s="804"/>
      <c r="CC111" s="804"/>
      <c r="CD111" s="804"/>
      <c r="CE111" s="804"/>
      <c r="CF111" s="862">
        <v>0.7</v>
      </c>
      <c r="CG111" s="863"/>
      <c r="CH111" s="863"/>
      <c r="CI111" s="863"/>
      <c r="CJ111" s="863"/>
      <c r="CK111" s="914"/>
      <c r="CL111" s="808"/>
      <c r="CM111" s="802" t="s">
        <v>442</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130</v>
      </c>
      <c r="DH111" s="804"/>
      <c r="DI111" s="804"/>
      <c r="DJ111" s="804"/>
      <c r="DK111" s="804"/>
      <c r="DL111" s="804" t="s">
        <v>130</v>
      </c>
      <c r="DM111" s="804"/>
      <c r="DN111" s="804"/>
      <c r="DO111" s="804"/>
      <c r="DP111" s="804"/>
      <c r="DQ111" s="804" t="s">
        <v>130</v>
      </c>
      <c r="DR111" s="804"/>
      <c r="DS111" s="804"/>
      <c r="DT111" s="804"/>
      <c r="DU111" s="804"/>
      <c r="DV111" s="781" t="s">
        <v>130</v>
      </c>
      <c r="DW111" s="781"/>
      <c r="DX111" s="781"/>
      <c r="DY111" s="781"/>
      <c r="DZ111" s="782"/>
    </row>
    <row r="112" spans="1:131" s="224" customFormat="1" ht="26.25" customHeight="1" x14ac:dyDescent="0.15">
      <c r="A112" s="899" t="s">
        <v>443</v>
      </c>
      <c r="B112" s="900"/>
      <c r="C112" s="739" t="s">
        <v>444</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445</v>
      </c>
      <c r="AB112" s="767"/>
      <c r="AC112" s="767"/>
      <c r="AD112" s="767"/>
      <c r="AE112" s="768"/>
      <c r="AF112" s="769" t="s">
        <v>130</v>
      </c>
      <c r="AG112" s="767"/>
      <c r="AH112" s="767"/>
      <c r="AI112" s="767"/>
      <c r="AJ112" s="768"/>
      <c r="AK112" s="769" t="s">
        <v>130</v>
      </c>
      <c r="AL112" s="767"/>
      <c r="AM112" s="767"/>
      <c r="AN112" s="767"/>
      <c r="AO112" s="768"/>
      <c r="AP112" s="811" t="s">
        <v>445</v>
      </c>
      <c r="AQ112" s="812"/>
      <c r="AR112" s="812"/>
      <c r="AS112" s="812"/>
      <c r="AT112" s="813"/>
      <c r="AU112" s="919"/>
      <c r="AV112" s="920"/>
      <c r="AW112" s="920"/>
      <c r="AX112" s="920"/>
      <c r="AY112" s="920"/>
      <c r="AZ112" s="802" t="s">
        <v>446</v>
      </c>
      <c r="BA112" s="739"/>
      <c r="BB112" s="739"/>
      <c r="BC112" s="739"/>
      <c r="BD112" s="739"/>
      <c r="BE112" s="739"/>
      <c r="BF112" s="739"/>
      <c r="BG112" s="739"/>
      <c r="BH112" s="739"/>
      <c r="BI112" s="739"/>
      <c r="BJ112" s="739"/>
      <c r="BK112" s="739"/>
      <c r="BL112" s="739"/>
      <c r="BM112" s="739"/>
      <c r="BN112" s="739"/>
      <c r="BO112" s="739"/>
      <c r="BP112" s="740"/>
      <c r="BQ112" s="803">
        <v>2597209</v>
      </c>
      <c r="BR112" s="804"/>
      <c r="BS112" s="804"/>
      <c r="BT112" s="804"/>
      <c r="BU112" s="804"/>
      <c r="BV112" s="804">
        <v>2325653</v>
      </c>
      <c r="BW112" s="804"/>
      <c r="BX112" s="804"/>
      <c r="BY112" s="804"/>
      <c r="BZ112" s="804"/>
      <c r="CA112" s="804">
        <v>1882114</v>
      </c>
      <c r="CB112" s="804"/>
      <c r="CC112" s="804"/>
      <c r="CD112" s="804"/>
      <c r="CE112" s="804"/>
      <c r="CF112" s="862">
        <v>22.7</v>
      </c>
      <c r="CG112" s="863"/>
      <c r="CH112" s="863"/>
      <c r="CI112" s="863"/>
      <c r="CJ112" s="863"/>
      <c r="CK112" s="914"/>
      <c r="CL112" s="808"/>
      <c r="CM112" s="802" t="s">
        <v>447</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445</v>
      </c>
      <c r="DH112" s="804"/>
      <c r="DI112" s="804"/>
      <c r="DJ112" s="804"/>
      <c r="DK112" s="804"/>
      <c r="DL112" s="804" t="s">
        <v>445</v>
      </c>
      <c r="DM112" s="804"/>
      <c r="DN112" s="804"/>
      <c r="DO112" s="804"/>
      <c r="DP112" s="804"/>
      <c r="DQ112" s="804" t="s">
        <v>130</v>
      </c>
      <c r="DR112" s="804"/>
      <c r="DS112" s="804"/>
      <c r="DT112" s="804"/>
      <c r="DU112" s="804"/>
      <c r="DV112" s="781" t="s">
        <v>448</v>
      </c>
      <c r="DW112" s="781"/>
      <c r="DX112" s="781"/>
      <c r="DY112" s="781"/>
      <c r="DZ112" s="782"/>
    </row>
    <row r="113" spans="1:130" s="224" customFormat="1" ht="26.25" customHeight="1" x14ac:dyDescent="0.15">
      <c r="A113" s="901"/>
      <c r="B113" s="902"/>
      <c r="C113" s="739" t="s">
        <v>449</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302863</v>
      </c>
      <c r="AB113" s="906"/>
      <c r="AC113" s="906"/>
      <c r="AD113" s="906"/>
      <c r="AE113" s="907"/>
      <c r="AF113" s="908">
        <v>255934</v>
      </c>
      <c r="AG113" s="906"/>
      <c r="AH113" s="906"/>
      <c r="AI113" s="906"/>
      <c r="AJ113" s="907"/>
      <c r="AK113" s="908">
        <v>222638</v>
      </c>
      <c r="AL113" s="906"/>
      <c r="AM113" s="906"/>
      <c r="AN113" s="906"/>
      <c r="AO113" s="907"/>
      <c r="AP113" s="909">
        <v>2.7</v>
      </c>
      <c r="AQ113" s="910"/>
      <c r="AR113" s="910"/>
      <c r="AS113" s="910"/>
      <c r="AT113" s="911"/>
      <c r="AU113" s="919"/>
      <c r="AV113" s="920"/>
      <c r="AW113" s="920"/>
      <c r="AX113" s="920"/>
      <c r="AY113" s="920"/>
      <c r="AZ113" s="802" t="s">
        <v>450</v>
      </c>
      <c r="BA113" s="739"/>
      <c r="BB113" s="739"/>
      <c r="BC113" s="739"/>
      <c r="BD113" s="739"/>
      <c r="BE113" s="739"/>
      <c r="BF113" s="739"/>
      <c r="BG113" s="739"/>
      <c r="BH113" s="739"/>
      <c r="BI113" s="739"/>
      <c r="BJ113" s="739"/>
      <c r="BK113" s="739"/>
      <c r="BL113" s="739"/>
      <c r="BM113" s="739"/>
      <c r="BN113" s="739"/>
      <c r="BO113" s="739"/>
      <c r="BP113" s="740"/>
      <c r="BQ113" s="803">
        <v>130105</v>
      </c>
      <c r="BR113" s="804"/>
      <c r="BS113" s="804"/>
      <c r="BT113" s="804"/>
      <c r="BU113" s="804"/>
      <c r="BV113" s="804">
        <v>138833</v>
      </c>
      <c r="BW113" s="804"/>
      <c r="BX113" s="804"/>
      <c r="BY113" s="804"/>
      <c r="BZ113" s="804"/>
      <c r="CA113" s="804">
        <v>158291</v>
      </c>
      <c r="CB113" s="804"/>
      <c r="CC113" s="804"/>
      <c r="CD113" s="804"/>
      <c r="CE113" s="804"/>
      <c r="CF113" s="862">
        <v>1.9</v>
      </c>
      <c r="CG113" s="863"/>
      <c r="CH113" s="863"/>
      <c r="CI113" s="863"/>
      <c r="CJ113" s="863"/>
      <c r="CK113" s="914"/>
      <c r="CL113" s="808"/>
      <c r="CM113" s="802" t="s">
        <v>451</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448</v>
      </c>
      <c r="DH113" s="767"/>
      <c r="DI113" s="767"/>
      <c r="DJ113" s="767"/>
      <c r="DK113" s="768"/>
      <c r="DL113" s="769" t="s">
        <v>448</v>
      </c>
      <c r="DM113" s="767"/>
      <c r="DN113" s="767"/>
      <c r="DO113" s="767"/>
      <c r="DP113" s="768"/>
      <c r="DQ113" s="769" t="s">
        <v>448</v>
      </c>
      <c r="DR113" s="767"/>
      <c r="DS113" s="767"/>
      <c r="DT113" s="767"/>
      <c r="DU113" s="768"/>
      <c r="DV113" s="811" t="s">
        <v>448</v>
      </c>
      <c r="DW113" s="812"/>
      <c r="DX113" s="812"/>
      <c r="DY113" s="812"/>
      <c r="DZ113" s="813"/>
    </row>
    <row r="114" spans="1:130" s="224" customFormat="1" ht="26.25" customHeight="1" x14ac:dyDescent="0.15">
      <c r="A114" s="901"/>
      <c r="B114" s="902"/>
      <c r="C114" s="739" t="s">
        <v>452</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23640</v>
      </c>
      <c r="AB114" s="767"/>
      <c r="AC114" s="767"/>
      <c r="AD114" s="767"/>
      <c r="AE114" s="768"/>
      <c r="AF114" s="769">
        <v>25250</v>
      </c>
      <c r="AG114" s="767"/>
      <c r="AH114" s="767"/>
      <c r="AI114" s="767"/>
      <c r="AJ114" s="768"/>
      <c r="AK114" s="769">
        <v>25701</v>
      </c>
      <c r="AL114" s="767"/>
      <c r="AM114" s="767"/>
      <c r="AN114" s="767"/>
      <c r="AO114" s="768"/>
      <c r="AP114" s="811">
        <v>0.3</v>
      </c>
      <c r="AQ114" s="812"/>
      <c r="AR114" s="812"/>
      <c r="AS114" s="812"/>
      <c r="AT114" s="813"/>
      <c r="AU114" s="919"/>
      <c r="AV114" s="920"/>
      <c r="AW114" s="920"/>
      <c r="AX114" s="920"/>
      <c r="AY114" s="920"/>
      <c r="AZ114" s="802" t="s">
        <v>453</v>
      </c>
      <c r="BA114" s="739"/>
      <c r="BB114" s="739"/>
      <c r="BC114" s="739"/>
      <c r="BD114" s="739"/>
      <c r="BE114" s="739"/>
      <c r="BF114" s="739"/>
      <c r="BG114" s="739"/>
      <c r="BH114" s="739"/>
      <c r="BI114" s="739"/>
      <c r="BJ114" s="739"/>
      <c r="BK114" s="739"/>
      <c r="BL114" s="739"/>
      <c r="BM114" s="739"/>
      <c r="BN114" s="739"/>
      <c r="BO114" s="739"/>
      <c r="BP114" s="740"/>
      <c r="BQ114" s="803">
        <v>1582466</v>
      </c>
      <c r="BR114" s="804"/>
      <c r="BS114" s="804"/>
      <c r="BT114" s="804"/>
      <c r="BU114" s="804"/>
      <c r="BV114" s="804">
        <v>1824571</v>
      </c>
      <c r="BW114" s="804"/>
      <c r="BX114" s="804"/>
      <c r="BY114" s="804"/>
      <c r="BZ114" s="804"/>
      <c r="CA114" s="804">
        <v>1669924</v>
      </c>
      <c r="CB114" s="804"/>
      <c r="CC114" s="804"/>
      <c r="CD114" s="804"/>
      <c r="CE114" s="804"/>
      <c r="CF114" s="862">
        <v>20.100000000000001</v>
      </c>
      <c r="CG114" s="863"/>
      <c r="CH114" s="863"/>
      <c r="CI114" s="863"/>
      <c r="CJ114" s="863"/>
      <c r="CK114" s="914"/>
      <c r="CL114" s="808"/>
      <c r="CM114" s="802" t="s">
        <v>454</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v>116085</v>
      </c>
      <c r="DH114" s="767"/>
      <c r="DI114" s="767"/>
      <c r="DJ114" s="767"/>
      <c r="DK114" s="768"/>
      <c r="DL114" s="769">
        <v>88526</v>
      </c>
      <c r="DM114" s="767"/>
      <c r="DN114" s="767"/>
      <c r="DO114" s="767"/>
      <c r="DP114" s="768"/>
      <c r="DQ114" s="769" t="s">
        <v>445</v>
      </c>
      <c r="DR114" s="767"/>
      <c r="DS114" s="767"/>
      <c r="DT114" s="767"/>
      <c r="DU114" s="768"/>
      <c r="DV114" s="811" t="s">
        <v>445</v>
      </c>
      <c r="DW114" s="812"/>
      <c r="DX114" s="812"/>
      <c r="DY114" s="812"/>
      <c r="DZ114" s="813"/>
    </row>
    <row r="115" spans="1:130" s="224" customFormat="1" ht="26.25" customHeight="1" x14ac:dyDescent="0.15">
      <c r="A115" s="901"/>
      <c r="B115" s="902"/>
      <c r="C115" s="739" t="s">
        <v>455</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136255</v>
      </c>
      <c r="AB115" s="906"/>
      <c r="AC115" s="906"/>
      <c r="AD115" s="906"/>
      <c r="AE115" s="907"/>
      <c r="AF115" s="908">
        <v>132634</v>
      </c>
      <c r="AG115" s="906"/>
      <c r="AH115" s="906"/>
      <c r="AI115" s="906"/>
      <c r="AJ115" s="907"/>
      <c r="AK115" s="908">
        <v>27472</v>
      </c>
      <c r="AL115" s="906"/>
      <c r="AM115" s="906"/>
      <c r="AN115" s="906"/>
      <c r="AO115" s="907"/>
      <c r="AP115" s="909">
        <v>0.3</v>
      </c>
      <c r="AQ115" s="910"/>
      <c r="AR115" s="910"/>
      <c r="AS115" s="910"/>
      <c r="AT115" s="911"/>
      <c r="AU115" s="919"/>
      <c r="AV115" s="920"/>
      <c r="AW115" s="920"/>
      <c r="AX115" s="920"/>
      <c r="AY115" s="920"/>
      <c r="AZ115" s="802" t="s">
        <v>456</v>
      </c>
      <c r="BA115" s="739"/>
      <c r="BB115" s="739"/>
      <c r="BC115" s="739"/>
      <c r="BD115" s="739"/>
      <c r="BE115" s="739"/>
      <c r="BF115" s="739"/>
      <c r="BG115" s="739"/>
      <c r="BH115" s="739"/>
      <c r="BI115" s="739"/>
      <c r="BJ115" s="739"/>
      <c r="BK115" s="739"/>
      <c r="BL115" s="739"/>
      <c r="BM115" s="739"/>
      <c r="BN115" s="739"/>
      <c r="BO115" s="739"/>
      <c r="BP115" s="740"/>
      <c r="BQ115" s="803" t="s">
        <v>130</v>
      </c>
      <c r="BR115" s="804"/>
      <c r="BS115" s="804"/>
      <c r="BT115" s="804"/>
      <c r="BU115" s="804"/>
      <c r="BV115" s="804" t="s">
        <v>445</v>
      </c>
      <c r="BW115" s="804"/>
      <c r="BX115" s="804"/>
      <c r="BY115" s="804"/>
      <c r="BZ115" s="804"/>
      <c r="CA115" s="804" t="s">
        <v>448</v>
      </c>
      <c r="CB115" s="804"/>
      <c r="CC115" s="804"/>
      <c r="CD115" s="804"/>
      <c r="CE115" s="804"/>
      <c r="CF115" s="862" t="s">
        <v>445</v>
      </c>
      <c r="CG115" s="863"/>
      <c r="CH115" s="863"/>
      <c r="CI115" s="863"/>
      <c r="CJ115" s="863"/>
      <c r="CK115" s="914"/>
      <c r="CL115" s="808"/>
      <c r="CM115" s="802" t="s">
        <v>457</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130</v>
      </c>
      <c r="DH115" s="767"/>
      <c r="DI115" s="767"/>
      <c r="DJ115" s="767"/>
      <c r="DK115" s="768"/>
      <c r="DL115" s="769" t="s">
        <v>130</v>
      </c>
      <c r="DM115" s="767"/>
      <c r="DN115" s="767"/>
      <c r="DO115" s="767"/>
      <c r="DP115" s="768"/>
      <c r="DQ115" s="769">
        <v>61054</v>
      </c>
      <c r="DR115" s="767"/>
      <c r="DS115" s="767"/>
      <c r="DT115" s="767"/>
      <c r="DU115" s="768"/>
      <c r="DV115" s="811">
        <v>0.7</v>
      </c>
      <c r="DW115" s="812"/>
      <c r="DX115" s="812"/>
      <c r="DY115" s="812"/>
      <c r="DZ115" s="813"/>
    </row>
    <row r="116" spans="1:130" s="224" customFormat="1" ht="26.25" customHeight="1" x14ac:dyDescent="0.15">
      <c r="A116" s="903"/>
      <c r="B116" s="904"/>
      <c r="C116" s="826" t="s">
        <v>458</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448</v>
      </c>
      <c r="AB116" s="767"/>
      <c r="AC116" s="767"/>
      <c r="AD116" s="767"/>
      <c r="AE116" s="768"/>
      <c r="AF116" s="769" t="s">
        <v>445</v>
      </c>
      <c r="AG116" s="767"/>
      <c r="AH116" s="767"/>
      <c r="AI116" s="767"/>
      <c r="AJ116" s="768"/>
      <c r="AK116" s="769" t="s">
        <v>130</v>
      </c>
      <c r="AL116" s="767"/>
      <c r="AM116" s="767"/>
      <c r="AN116" s="767"/>
      <c r="AO116" s="768"/>
      <c r="AP116" s="811" t="s">
        <v>448</v>
      </c>
      <c r="AQ116" s="812"/>
      <c r="AR116" s="812"/>
      <c r="AS116" s="812"/>
      <c r="AT116" s="813"/>
      <c r="AU116" s="919"/>
      <c r="AV116" s="920"/>
      <c r="AW116" s="920"/>
      <c r="AX116" s="920"/>
      <c r="AY116" s="920"/>
      <c r="AZ116" s="896" t="s">
        <v>459</v>
      </c>
      <c r="BA116" s="897"/>
      <c r="BB116" s="897"/>
      <c r="BC116" s="897"/>
      <c r="BD116" s="897"/>
      <c r="BE116" s="897"/>
      <c r="BF116" s="897"/>
      <c r="BG116" s="897"/>
      <c r="BH116" s="897"/>
      <c r="BI116" s="897"/>
      <c r="BJ116" s="897"/>
      <c r="BK116" s="897"/>
      <c r="BL116" s="897"/>
      <c r="BM116" s="897"/>
      <c r="BN116" s="897"/>
      <c r="BO116" s="897"/>
      <c r="BP116" s="898"/>
      <c r="BQ116" s="803" t="s">
        <v>448</v>
      </c>
      <c r="BR116" s="804"/>
      <c r="BS116" s="804"/>
      <c r="BT116" s="804"/>
      <c r="BU116" s="804"/>
      <c r="BV116" s="804" t="s">
        <v>448</v>
      </c>
      <c r="BW116" s="804"/>
      <c r="BX116" s="804"/>
      <c r="BY116" s="804"/>
      <c r="BZ116" s="804"/>
      <c r="CA116" s="804" t="s">
        <v>445</v>
      </c>
      <c r="CB116" s="804"/>
      <c r="CC116" s="804"/>
      <c r="CD116" s="804"/>
      <c r="CE116" s="804"/>
      <c r="CF116" s="862" t="s">
        <v>448</v>
      </c>
      <c r="CG116" s="863"/>
      <c r="CH116" s="863"/>
      <c r="CI116" s="863"/>
      <c r="CJ116" s="863"/>
      <c r="CK116" s="914"/>
      <c r="CL116" s="808"/>
      <c r="CM116" s="802" t="s">
        <v>460</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130</v>
      </c>
      <c r="DH116" s="767"/>
      <c r="DI116" s="767"/>
      <c r="DJ116" s="767"/>
      <c r="DK116" s="768"/>
      <c r="DL116" s="769" t="s">
        <v>445</v>
      </c>
      <c r="DM116" s="767"/>
      <c r="DN116" s="767"/>
      <c r="DO116" s="767"/>
      <c r="DP116" s="768"/>
      <c r="DQ116" s="769" t="s">
        <v>130</v>
      </c>
      <c r="DR116" s="767"/>
      <c r="DS116" s="767"/>
      <c r="DT116" s="767"/>
      <c r="DU116" s="768"/>
      <c r="DV116" s="811" t="s">
        <v>445</v>
      </c>
      <c r="DW116" s="812"/>
      <c r="DX116" s="812"/>
      <c r="DY116" s="812"/>
      <c r="DZ116" s="813"/>
    </row>
    <row r="117" spans="1:130" s="224" customFormat="1" ht="26.25" customHeight="1" x14ac:dyDescent="0.15">
      <c r="A117" s="882" t="s">
        <v>191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461</v>
      </c>
      <c r="Z117" s="884"/>
      <c r="AA117" s="889">
        <v>1214810</v>
      </c>
      <c r="AB117" s="890"/>
      <c r="AC117" s="890"/>
      <c r="AD117" s="890"/>
      <c r="AE117" s="891"/>
      <c r="AF117" s="892">
        <v>1263657</v>
      </c>
      <c r="AG117" s="890"/>
      <c r="AH117" s="890"/>
      <c r="AI117" s="890"/>
      <c r="AJ117" s="891"/>
      <c r="AK117" s="892">
        <v>1160174</v>
      </c>
      <c r="AL117" s="890"/>
      <c r="AM117" s="890"/>
      <c r="AN117" s="890"/>
      <c r="AO117" s="891"/>
      <c r="AP117" s="893"/>
      <c r="AQ117" s="894"/>
      <c r="AR117" s="894"/>
      <c r="AS117" s="894"/>
      <c r="AT117" s="895"/>
      <c r="AU117" s="919"/>
      <c r="AV117" s="920"/>
      <c r="AW117" s="920"/>
      <c r="AX117" s="920"/>
      <c r="AY117" s="920"/>
      <c r="AZ117" s="850" t="s">
        <v>462</v>
      </c>
      <c r="BA117" s="851"/>
      <c r="BB117" s="851"/>
      <c r="BC117" s="851"/>
      <c r="BD117" s="851"/>
      <c r="BE117" s="851"/>
      <c r="BF117" s="851"/>
      <c r="BG117" s="851"/>
      <c r="BH117" s="851"/>
      <c r="BI117" s="851"/>
      <c r="BJ117" s="851"/>
      <c r="BK117" s="851"/>
      <c r="BL117" s="851"/>
      <c r="BM117" s="851"/>
      <c r="BN117" s="851"/>
      <c r="BO117" s="851"/>
      <c r="BP117" s="852"/>
      <c r="BQ117" s="803" t="s">
        <v>445</v>
      </c>
      <c r="BR117" s="804"/>
      <c r="BS117" s="804"/>
      <c r="BT117" s="804"/>
      <c r="BU117" s="804"/>
      <c r="BV117" s="804" t="s">
        <v>445</v>
      </c>
      <c r="BW117" s="804"/>
      <c r="BX117" s="804"/>
      <c r="BY117" s="804"/>
      <c r="BZ117" s="804"/>
      <c r="CA117" s="804" t="s">
        <v>445</v>
      </c>
      <c r="CB117" s="804"/>
      <c r="CC117" s="804"/>
      <c r="CD117" s="804"/>
      <c r="CE117" s="804"/>
      <c r="CF117" s="862" t="s">
        <v>445</v>
      </c>
      <c r="CG117" s="863"/>
      <c r="CH117" s="863"/>
      <c r="CI117" s="863"/>
      <c r="CJ117" s="863"/>
      <c r="CK117" s="914"/>
      <c r="CL117" s="808"/>
      <c r="CM117" s="802" t="s">
        <v>463</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130</v>
      </c>
      <c r="DH117" s="767"/>
      <c r="DI117" s="767"/>
      <c r="DJ117" s="767"/>
      <c r="DK117" s="768"/>
      <c r="DL117" s="769" t="s">
        <v>130</v>
      </c>
      <c r="DM117" s="767"/>
      <c r="DN117" s="767"/>
      <c r="DO117" s="767"/>
      <c r="DP117" s="768"/>
      <c r="DQ117" s="769" t="s">
        <v>445</v>
      </c>
      <c r="DR117" s="767"/>
      <c r="DS117" s="767"/>
      <c r="DT117" s="767"/>
      <c r="DU117" s="768"/>
      <c r="DV117" s="811" t="s">
        <v>448</v>
      </c>
      <c r="DW117" s="812"/>
      <c r="DX117" s="812"/>
      <c r="DY117" s="812"/>
      <c r="DZ117" s="813"/>
    </row>
    <row r="118" spans="1:130" s="224" customFormat="1" ht="26.25" customHeight="1" x14ac:dyDescent="0.15">
      <c r="A118" s="882" t="s">
        <v>435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432</v>
      </c>
      <c r="AB118" s="883"/>
      <c r="AC118" s="883"/>
      <c r="AD118" s="883"/>
      <c r="AE118" s="884"/>
      <c r="AF118" s="885" t="s">
        <v>433</v>
      </c>
      <c r="AG118" s="883"/>
      <c r="AH118" s="883"/>
      <c r="AI118" s="883"/>
      <c r="AJ118" s="884"/>
      <c r="AK118" s="885" t="s">
        <v>310</v>
      </c>
      <c r="AL118" s="883"/>
      <c r="AM118" s="883"/>
      <c r="AN118" s="883"/>
      <c r="AO118" s="884"/>
      <c r="AP118" s="886" t="s">
        <v>434</v>
      </c>
      <c r="AQ118" s="887"/>
      <c r="AR118" s="887"/>
      <c r="AS118" s="887"/>
      <c r="AT118" s="888"/>
      <c r="AU118" s="919"/>
      <c r="AV118" s="920"/>
      <c r="AW118" s="920"/>
      <c r="AX118" s="920"/>
      <c r="AY118" s="920"/>
      <c r="AZ118" s="825" t="s">
        <v>464</v>
      </c>
      <c r="BA118" s="826"/>
      <c r="BB118" s="826"/>
      <c r="BC118" s="826"/>
      <c r="BD118" s="826"/>
      <c r="BE118" s="826"/>
      <c r="BF118" s="826"/>
      <c r="BG118" s="826"/>
      <c r="BH118" s="826"/>
      <c r="BI118" s="826"/>
      <c r="BJ118" s="826"/>
      <c r="BK118" s="826"/>
      <c r="BL118" s="826"/>
      <c r="BM118" s="826"/>
      <c r="BN118" s="826"/>
      <c r="BO118" s="826"/>
      <c r="BP118" s="827"/>
      <c r="BQ118" s="866" t="s">
        <v>448</v>
      </c>
      <c r="BR118" s="832"/>
      <c r="BS118" s="832"/>
      <c r="BT118" s="832"/>
      <c r="BU118" s="832"/>
      <c r="BV118" s="832" t="s">
        <v>130</v>
      </c>
      <c r="BW118" s="832"/>
      <c r="BX118" s="832"/>
      <c r="BY118" s="832"/>
      <c r="BZ118" s="832"/>
      <c r="CA118" s="832" t="s">
        <v>445</v>
      </c>
      <c r="CB118" s="832"/>
      <c r="CC118" s="832"/>
      <c r="CD118" s="832"/>
      <c r="CE118" s="832"/>
      <c r="CF118" s="862" t="s">
        <v>445</v>
      </c>
      <c r="CG118" s="863"/>
      <c r="CH118" s="863"/>
      <c r="CI118" s="863"/>
      <c r="CJ118" s="863"/>
      <c r="CK118" s="914"/>
      <c r="CL118" s="808"/>
      <c r="CM118" s="802" t="s">
        <v>465</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130</v>
      </c>
      <c r="DH118" s="767"/>
      <c r="DI118" s="767"/>
      <c r="DJ118" s="767"/>
      <c r="DK118" s="768"/>
      <c r="DL118" s="769" t="s">
        <v>445</v>
      </c>
      <c r="DM118" s="767"/>
      <c r="DN118" s="767"/>
      <c r="DO118" s="767"/>
      <c r="DP118" s="768"/>
      <c r="DQ118" s="769" t="s">
        <v>130</v>
      </c>
      <c r="DR118" s="767"/>
      <c r="DS118" s="767"/>
      <c r="DT118" s="767"/>
      <c r="DU118" s="768"/>
      <c r="DV118" s="811" t="s">
        <v>130</v>
      </c>
      <c r="DW118" s="812"/>
      <c r="DX118" s="812"/>
      <c r="DY118" s="812"/>
      <c r="DZ118" s="813"/>
    </row>
    <row r="119" spans="1:130" s="224" customFormat="1" ht="26.25" customHeight="1" x14ac:dyDescent="0.15">
      <c r="A119" s="805" t="s">
        <v>438</v>
      </c>
      <c r="B119" s="806"/>
      <c r="C119" s="847" t="s">
        <v>439</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v>105075</v>
      </c>
      <c r="AB119" s="876"/>
      <c r="AC119" s="876"/>
      <c r="AD119" s="876"/>
      <c r="AE119" s="877"/>
      <c r="AF119" s="878">
        <v>105075</v>
      </c>
      <c r="AG119" s="876"/>
      <c r="AH119" s="876"/>
      <c r="AI119" s="876"/>
      <c r="AJ119" s="877"/>
      <c r="AK119" s="878" t="s">
        <v>130</v>
      </c>
      <c r="AL119" s="876"/>
      <c r="AM119" s="876"/>
      <c r="AN119" s="876"/>
      <c r="AO119" s="877"/>
      <c r="AP119" s="879" t="s">
        <v>130</v>
      </c>
      <c r="AQ119" s="880"/>
      <c r="AR119" s="880"/>
      <c r="AS119" s="880"/>
      <c r="AT119" s="881"/>
      <c r="AU119" s="921"/>
      <c r="AV119" s="922"/>
      <c r="AW119" s="922"/>
      <c r="AX119" s="922"/>
      <c r="AY119" s="922"/>
      <c r="AZ119" s="247" t="s">
        <v>191</v>
      </c>
      <c r="BA119" s="247"/>
      <c r="BB119" s="247"/>
      <c r="BC119" s="247"/>
      <c r="BD119" s="247"/>
      <c r="BE119" s="247"/>
      <c r="BF119" s="247"/>
      <c r="BG119" s="247"/>
      <c r="BH119" s="247"/>
      <c r="BI119" s="247"/>
      <c r="BJ119" s="247"/>
      <c r="BK119" s="247"/>
      <c r="BL119" s="247"/>
      <c r="BM119" s="247"/>
      <c r="BN119" s="247"/>
      <c r="BO119" s="864" t="s">
        <v>466</v>
      </c>
      <c r="BP119" s="865"/>
      <c r="BQ119" s="866">
        <v>14522845</v>
      </c>
      <c r="BR119" s="832"/>
      <c r="BS119" s="832"/>
      <c r="BT119" s="832"/>
      <c r="BU119" s="832"/>
      <c r="BV119" s="832">
        <v>14856767</v>
      </c>
      <c r="BW119" s="832"/>
      <c r="BX119" s="832"/>
      <c r="BY119" s="832"/>
      <c r="BZ119" s="832"/>
      <c r="CA119" s="832">
        <v>13975623</v>
      </c>
      <c r="CB119" s="832"/>
      <c r="CC119" s="832"/>
      <c r="CD119" s="832"/>
      <c r="CE119" s="832"/>
      <c r="CF119" s="735"/>
      <c r="CG119" s="736"/>
      <c r="CH119" s="736"/>
      <c r="CI119" s="736"/>
      <c r="CJ119" s="821"/>
      <c r="CK119" s="915"/>
      <c r="CL119" s="810"/>
      <c r="CM119" s="825" t="s">
        <v>467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1952</v>
      </c>
      <c r="DH119" s="751"/>
      <c r="DI119" s="751"/>
      <c r="DJ119" s="751"/>
      <c r="DK119" s="752"/>
      <c r="DL119" s="753" t="s">
        <v>445</v>
      </c>
      <c r="DM119" s="751"/>
      <c r="DN119" s="751"/>
      <c r="DO119" s="751"/>
      <c r="DP119" s="752"/>
      <c r="DQ119" s="753" t="s">
        <v>130</v>
      </c>
      <c r="DR119" s="751"/>
      <c r="DS119" s="751"/>
      <c r="DT119" s="751"/>
      <c r="DU119" s="752"/>
      <c r="DV119" s="835" t="s">
        <v>130</v>
      </c>
      <c r="DW119" s="836"/>
      <c r="DX119" s="836"/>
      <c r="DY119" s="836"/>
      <c r="DZ119" s="837"/>
    </row>
    <row r="120" spans="1:130" s="224" customFormat="1" ht="26.25" customHeight="1" x14ac:dyDescent="0.15">
      <c r="A120" s="807"/>
      <c r="B120" s="808"/>
      <c r="C120" s="802" t="s">
        <v>442</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130</v>
      </c>
      <c r="AB120" s="767"/>
      <c r="AC120" s="767"/>
      <c r="AD120" s="767"/>
      <c r="AE120" s="768"/>
      <c r="AF120" s="769" t="s">
        <v>448</v>
      </c>
      <c r="AG120" s="767"/>
      <c r="AH120" s="767"/>
      <c r="AI120" s="767"/>
      <c r="AJ120" s="768"/>
      <c r="AK120" s="769" t="s">
        <v>130</v>
      </c>
      <c r="AL120" s="767"/>
      <c r="AM120" s="767"/>
      <c r="AN120" s="767"/>
      <c r="AO120" s="768"/>
      <c r="AP120" s="811" t="s">
        <v>130</v>
      </c>
      <c r="AQ120" s="812"/>
      <c r="AR120" s="812"/>
      <c r="AS120" s="812"/>
      <c r="AT120" s="813"/>
      <c r="AU120" s="867" t="s">
        <v>468</v>
      </c>
      <c r="AV120" s="868"/>
      <c r="AW120" s="868"/>
      <c r="AX120" s="868"/>
      <c r="AY120" s="869"/>
      <c r="AZ120" s="847" t="s">
        <v>469</v>
      </c>
      <c r="BA120" s="795"/>
      <c r="BB120" s="795"/>
      <c r="BC120" s="795"/>
      <c r="BD120" s="795"/>
      <c r="BE120" s="795"/>
      <c r="BF120" s="795"/>
      <c r="BG120" s="795"/>
      <c r="BH120" s="795"/>
      <c r="BI120" s="795"/>
      <c r="BJ120" s="795"/>
      <c r="BK120" s="795"/>
      <c r="BL120" s="795"/>
      <c r="BM120" s="795"/>
      <c r="BN120" s="795"/>
      <c r="BO120" s="795"/>
      <c r="BP120" s="796"/>
      <c r="BQ120" s="848">
        <v>2646802</v>
      </c>
      <c r="BR120" s="829"/>
      <c r="BS120" s="829"/>
      <c r="BT120" s="829"/>
      <c r="BU120" s="829"/>
      <c r="BV120" s="829">
        <v>3593272</v>
      </c>
      <c r="BW120" s="829"/>
      <c r="BX120" s="829"/>
      <c r="BY120" s="829"/>
      <c r="BZ120" s="829"/>
      <c r="CA120" s="829">
        <v>4448144</v>
      </c>
      <c r="CB120" s="829"/>
      <c r="CC120" s="829"/>
      <c r="CD120" s="829"/>
      <c r="CE120" s="829"/>
      <c r="CF120" s="853">
        <v>53.6</v>
      </c>
      <c r="CG120" s="854"/>
      <c r="CH120" s="854"/>
      <c r="CI120" s="854"/>
      <c r="CJ120" s="854"/>
      <c r="CK120" s="855" t="s">
        <v>470</v>
      </c>
      <c r="CL120" s="839"/>
      <c r="CM120" s="839"/>
      <c r="CN120" s="839"/>
      <c r="CO120" s="840"/>
      <c r="CP120" s="859" t="s">
        <v>471</v>
      </c>
      <c r="CQ120" s="860"/>
      <c r="CR120" s="860"/>
      <c r="CS120" s="860"/>
      <c r="CT120" s="860"/>
      <c r="CU120" s="860"/>
      <c r="CV120" s="860"/>
      <c r="CW120" s="860"/>
      <c r="CX120" s="860"/>
      <c r="CY120" s="860"/>
      <c r="CZ120" s="860"/>
      <c r="DA120" s="860"/>
      <c r="DB120" s="860"/>
      <c r="DC120" s="860"/>
      <c r="DD120" s="860"/>
      <c r="DE120" s="860"/>
      <c r="DF120" s="861"/>
      <c r="DG120" s="848">
        <v>2597209</v>
      </c>
      <c r="DH120" s="829"/>
      <c r="DI120" s="829"/>
      <c r="DJ120" s="829"/>
      <c r="DK120" s="829"/>
      <c r="DL120" s="829">
        <v>2325653</v>
      </c>
      <c r="DM120" s="829"/>
      <c r="DN120" s="829"/>
      <c r="DO120" s="829"/>
      <c r="DP120" s="829"/>
      <c r="DQ120" s="829">
        <v>1882114</v>
      </c>
      <c r="DR120" s="829"/>
      <c r="DS120" s="829"/>
      <c r="DT120" s="829"/>
      <c r="DU120" s="829"/>
      <c r="DV120" s="830">
        <v>22.7</v>
      </c>
      <c r="DW120" s="830"/>
      <c r="DX120" s="830"/>
      <c r="DY120" s="830"/>
      <c r="DZ120" s="831"/>
    </row>
    <row r="121" spans="1:130" s="224" customFormat="1" ht="26.25" customHeight="1" x14ac:dyDescent="0.15">
      <c r="A121" s="807"/>
      <c r="B121" s="808"/>
      <c r="C121" s="850" t="s">
        <v>472</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445</v>
      </c>
      <c r="AB121" s="767"/>
      <c r="AC121" s="767"/>
      <c r="AD121" s="767"/>
      <c r="AE121" s="768"/>
      <c r="AF121" s="769" t="s">
        <v>130</v>
      </c>
      <c r="AG121" s="767"/>
      <c r="AH121" s="767"/>
      <c r="AI121" s="767"/>
      <c r="AJ121" s="768"/>
      <c r="AK121" s="769" t="s">
        <v>130</v>
      </c>
      <c r="AL121" s="767"/>
      <c r="AM121" s="767"/>
      <c r="AN121" s="767"/>
      <c r="AO121" s="768"/>
      <c r="AP121" s="811" t="s">
        <v>445</v>
      </c>
      <c r="AQ121" s="812"/>
      <c r="AR121" s="812"/>
      <c r="AS121" s="812"/>
      <c r="AT121" s="813"/>
      <c r="AU121" s="870"/>
      <c r="AV121" s="871"/>
      <c r="AW121" s="871"/>
      <c r="AX121" s="871"/>
      <c r="AY121" s="872"/>
      <c r="AZ121" s="802" t="s">
        <v>473</v>
      </c>
      <c r="BA121" s="739"/>
      <c r="BB121" s="739"/>
      <c r="BC121" s="739"/>
      <c r="BD121" s="739"/>
      <c r="BE121" s="739"/>
      <c r="BF121" s="739"/>
      <c r="BG121" s="739"/>
      <c r="BH121" s="739"/>
      <c r="BI121" s="739"/>
      <c r="BJ121" s="739"/>
      <c r="BK121" s="739"/>
      <c r="BL121" s="739"/>
      <c r="BM121" s="739"/>
      <c r="BN121" s="739"/>
      <c r="BO121" s="739"/>
      <c r="BP121" s="740"/>
      <c r="BQ121" s="803">
        <v>3226469</v>
      </c>
      <c r="BR121" s="804"/>
      <c r="BS121" s="804"/>
      <c r="BT121" s="804"/>
      <c r="BU121" s="804"/>
      <c r="BV121" s="804">
        <v>2993247</v>
      </c>
      <c r="BW121" s="804"/>
      <c r="BX121" s="804"/>
      <c r="BY121" s="804"/>
      <c r="BZ121" s="804"/>
      <c r="CA121" s="804">
        <v>3061649</v>
      </c>
      <c r="CB121" s="804"/>
      <c r="CC121" s="804"/>
      <c r="CD121" s="804"/>
      <c r="CE121" s="804"/>
      <c r="CF121" s="862">
        <v>36.9</v>
      </c>
      <c r="CG121" s="863"/>
      <c r="CH121" s="863"/>
      <c r="CI121" s="863"/>
      <c r="CJ121" s="863"/>
      <c r="CK121" s="856"/>
      <c r="CL121" s="842"/>
      <c r="CM121" s="842"/>
      <c r="CN121" s="842"/>
      <c r="CO121" s="843"/>
      <c r="CP121" s="822" t="s">
        <v>474</v>
      </c>
      <c r="CQ121" s="823"/>
      <c r="CR121" s="823"/>
      <c r="CS121" s="823"/>
      <c r="CT121" s="823"/>
      <c r="CU121" s="823"/>
      <c r="CV121" s="823"/>
      <c r="CW121" s="823"/>
      <c r="CX121" s="823"/>
      <c r="CY121" s="823"/>
      <c r="CZ121" s="823"/>
      <c r="DA121" s="823"/>
      <c r="DB121" s="823"/>
      <c r="DC121" s="823"/>
      <c r="DD121" s="823"/>
      <c r="DE121" s="823"/>
      <c r="DF121" s="824"/>
      <c r="DG121" s="803" t="s">
        <v>445</v>
      </c>
      <c r="DH121" s="804"/>
      <c r="DI121" s="804"/>
      <c r="DJ121" s="804"/>
      <c r="DK121" s="804"/>
      <c r="DL121" s="804" t="s">
        <v>445</v>
      </c>
      <c r="DM121" s="804"/>
      <c r="DN121" s="804"/>
      <c r="DO121" s="804"/>
      <c r="DP121" s="804"/>
      <c r="DQ121" s="804" t="s">
        <v>130</v>
      </c>
      <c r="DR121" s="804"/>
      <c r="DS121" s="804"/>
      <c r="DT121" s="804"/>
      <c r="DU121" s="804"/>
      <c r="DV121" s="781" t="s">
        <v>130</v>
      </c>
      <c r="DW121" s="781"/>
      <c r="DX121" s="781"/>
      <c r="DY121" s="781"/>
      <c r="DZ121" s="782"/>
    </row>
    <row r="122" spans="1:130" s="224" customFormat="1" ht="26.25" customHeight="1" x14ac:dyDescent="0.15">
      <c r="A122" s="807"/>
      <c r="B122" s="808"/>
      <c r="C122" s="802" t="s">
        <v>454</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448</v>
      </c>
      <c r="AB122" s="767"/>
      <c r="AC122" s="767"/>
      <c r="AD122" s="767"/>
      <c r="AE122" s="768"/>
      <c r="AF122" s="769" t="s">
        <v>445</v>
      </c>
      <c r="AG122" s="767"/>
      <c r="AH122" s="767"/>
      <c r="AI122" s="767"/>
      <c r="AJ122" s="768"/>
      <c r="AK122" s="769" t="s">
        <v>445</v>
      </c>
      <c r="AL122" s="767"/>
      <c r="AM122" s="767"/>
      <c r="AN122" s="767"/>
      <c r="AO122" s="768"/>
      <c r="AP122" s="811" t="s">
        <v>130</v>
      </c>
      <c r="AQ122" s="812"/>
      <c r="AR122" s="812"/>
      <c r="AS122" s="812"/>
      <c r="AT122" s="813"/>
      <c r="AU122" s="870"/>
      <c r="AV122" s="871"/>
      <c r="AW122" s="871"/>
      <c r="AX122" s="871"/>
      <c r="AY122" s="872"/>
      <c r="AZ122" s="825" t="s">
        <v>475</v>
      </c>
      <c r="BA122" s="826"/>
      <c r="BB122" s="826"/>
      <c r="BC122" s="826"/>
      <c r="BD122" s="826"/>
      <c r="BE122" s="826"/>
      <c r="BF122" s="826"/>
      <c r="BG122" s="826"/>
      <c r="BH122" s="826"/>
      <c r="BI122" s="826"/>
      <c r="BJ122" s="826"/>
      <c r="BK122" s="826"/>
      <c r="BL122" s="826"/>
      <c r="BM122" s="826"/>
      <c r="BN122" s="826"/>
      <c r="BO122" s="826"/>
      <c r="BP122" s="827"/>
      <c r="BQ122" s="866">
        <v>9698713</v>
      </c>
      <c r="BR122" s="832"/>
      <c r="BS122" s="832"/>
      <c r="BT122" s="832"/>
      <c r="BU122" s="832"/>
      <c r="BV122" s="832">
        <v>9529505</v>
      </c>
      <c r="BW122" s="832"/>
      <c r="BX122" s="832"/>
      <c r="BY122" s="832"/>
      <c r="BZ122" s="832"/>
      <c r="CA122" s="832">
        <v>9016610</v>
      </c>
      <c r="CB122" s="832"/>
      <c r="CC122" s="832"/>
      <c r="CD122" s="832"/>
      <c r="CE122" s="832"/>
      <c r="CF122" s="833">
        <v>108.6</v>
      </c>
      <c r="CG122" s="834"/>
      <c r="CH122" s="834"/>
      <c r="CI122" s="834"/>
      <c r="CJ122" s="834"/>
      <c r="CK122" s="856"/>
      <c r="CL122" s="842"/>
      <c r="CM122" s="842"/>
      <c r="CN122" s="842"/>
      <c r="CO122" s="843"/>
      <c r="CP122" s="822" t="s">
        <v>476</v>
      </c>
      <c r="CQ122" s="823"/>
      <c r="CR122" s="823"/>
      <c r="CS122" s="823"/>
      <c r="CT122" s="823"/>
      <c r="CU122" s="823"/>
      <c r="CV122" s="823"/>
      <c r="CW122" s="823"/>
      <c r="CX122" s="823"/>
      <c r="CY122" s="823"/>
      <c r="CZ122" s="823"/>
      <c r="DA122" s="823"/>
      <c r="DB122" s="823"/>
      <c r="DC122" s="823"/>
      <c r="DD122" s="823"/>
      <c r="DE122" s="823"/>
      <c r="DF122" s="824"/>
      <c r="DG122" s="803" t="s">
        <v>445</v>
      </c>
      <c r="DH122" s="804"/>
      <c r="DI122" s="804"/>
      <c r="DJ122" s="804"/>
      <c r="DK122" s="804"/>
      <c r="DL122" s="804" t="s">
        <v>445</v>
      </c>
      <c r="DM122" s="804"/>
      <c r="DN122" s="804"/>
      <c r="DO122" s="804"/>
      <c r="DP122" s="804"/>
      <c r="DQ122" s="804" t="s">
        <v>445</v>
      </c>
      <c r="DR122" s="804"/>
      <c r="DS122" s="804"/>
      <c r="DT122" s="804"/>
      <c r="DU122" s="804"/>
      <c r="DV122" s="781" t="s">
        <v>130</v>
      </c>
      <c r="DW122" s="781"/>
      <c r="DX122" s="781"/>
      <c r="DY122" s="781"/>
      <c r="DZ122" s="782"/>
    </row>
    <row r="123" spans="1:130" s="224" customFormat="1" ht="26.25" customHeight="1" x14ac:dyDescent="0.15">
      <c r="A123" s="807"/>
      <c r="B123" s="808"/>
      <c r="C123" s="802" t="s">
        <v>460</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130</v>
      </c>
      <c r="AB123" s="767"/>
      <c r="AC123" s="767"/>
      <c r="AD123" s="767"/>
      <c r="AE123" s="768"/>
      <c r="AF123" s="769" t="s">
        <v>445</v>
      </c>
      <c r="AG123" s="767"/>
      <c r="AH123" s="767"/>
      <c r="AI123" s="767"/>
      <c r="AJ123" s="768"/>
      <c r="AK123" s="769" t="s">
        <v>130</v>
      </c>
      <c r="AL123" s="767"/>
      <c r="AM123" s="767"/>
      <c r="AN123" s="767"/>
      <c r="AO123" s="768"/>
      <c r="AP123" s="811" t="s">
        <v>445</v>
      </c>
      <c r="AQ123" s="812"/>
      <c r="AR123" s="812"/>
      <c r="AS123" s="812"/>
      <c r="AT123" s="813"/>
      <c r="AU123" s="873"/>
      <c r="AV123" s="874"/>
      <c r="AW123" s="874"/>
      <c r="AX123" s="874"/>
      <c r="AY123" s="874"/>
      <c r="AZ123" s="247" t="s">
        <v>191</v>
      </c>
      <c r="BA123" s="247"/>
      <c r="BB123" s="247"/>
      <c r="BC123" s="247"/>
      <c r="BD123" s="247"/>
      <c r="BE123" s="247"/>
      <c r="BF123" s="247"/>
      <c r="BG123" s="247"/>
      <c r="BH123" s="247"/>
      <c r="BI123" s="247"/>
      <c r="BJ123" s="247"/>
      <c r="BK123" s="247"/>
      <c r="BL123" s="247"/>
      <c r="BM123" s="247"/>
      <c r="BN123" s="247"/>
      <c r="BO123" s="864" t="s">
        <v>477</v>
      </c>
      <c r="BP123" s="865"/>
      <c r="BQ123" s="819">
        <v>15571984</v>
      </c>
      <c r="BR123" s="820"/>
      <c r="BS123" s="820"/>
      <c r="BT123" s="820"/>
      <c r="BU123" s="820"/>
      <c r="BV123" s="820">
        <v>16116024</v>
      </c>
      <c r="BW123" s="820"/>
      <c r="BX123" s="820"/>
      <c r="BY123" s="820"/>
      <c r="BZ123" s="820"/>
      <c r="CA123" s="820">
        <v>16526403</v>
      </c>
      <c r="CB123" s="820"/>
      <c r="CC123" s="820"/>
      <c r="CD123" s="820"/>
      <c r="CE123" s="820"/>
      <c r="CF123" s="735"/>
      <c r="CG123" s="736"/>
      <c r="CH123" s="736"/>
      <c r="CI123" s="736"/>
      <c r="CJ123" s="821"/>
      <c r="CK123" s="856"/>
      <c r="CL123" s="842"/>
      <c r="CM123" s="842"/>
      <c r="CN123" s="842"/>
      <c r="CO123" s="843"/>
      <c r="CP123" s="822" t="s">
        <v>478</v>
      </c>
      <c r="CQ123" s="823"/>
      <c r="CR123" s="823"/>
      <c r="CS123" s="823"/>
      <c r="CT123" s="823"/>
      <c r="CU123" s="823"/>
      <c r="CV123" s="823"/>
      <c r="CW123" s="823"/>
      <c r="CX123" s="823"/>
      <c r="CY123" s="823"/>
      <c r="CZ123" s="823"/>
      <c r="DA123" s="823"/>
      <c r="DB123" s="823"/>
      <c r="DC123" s="823"/>
      <c r="DD123" s="823"/>
      <c r="DE123" s="823"/>
      <c r="DF123" s="824"/>
      <c r="DG123" s="766" t="s">
        <v>445</v>
      </c>
      <c r="DH123" s="767"/>
      <c r="DI123" s="767"/>
      <c r="DJ123" s="767"/>
      <c r="DK123" s="768"/>
      <c r="DL123" s="769" t="s">
        <v>130</v>
      </c>
      <c r="DM123" s="767"/>
      <c r="DN123" s="767"/>
      <c r="DO123" s="767"/>
      <c r="DP123" s="768"/>
      <c r="DQ123" s="769" t="s">
        <v>448</v>
      </c>
      <c r="DR123" s="767"/>
      <c r="DS123" s="767"/>
      <c r="DT123" s="767"/>
      <c r="DU123" s="768"/>
      <c r="DV123" s="811" t="s">
        <v>448</v>
      </c>
      <c r="DW123" s="812"/>
      <c r="DX123" s="812"/>
      <c r="DY123" s="812"/>
      <c r="DZ123" s="813"/>
    </row>
    <row r="124" spans="1:130" s="224" customFormat="1" ht="26.25" customHeight="1" thickBot="1" x14ac:dyDescent="0.2">
      <c r="A124" s="807"/>
      <c r="B124" s="808"/>
      <c r="C124" s="802" t="s">
        <v>463</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445</v>
      </c>
      <c r="AB124" s="767"/>
      <c r="AC124" s="767"/>
      <c r="AD124" s="767"/>
      <c r="AE124" s="768"/>
      <c r="AF124" s="769" t="s">
        <v>448</v>
      </c>
      <c r="AG124" s="767"/>
      <c r="AH124" s="767"/>
      <c r="AI124" s="767"/>
      <c r="AJ124" s="768"/>
      <c r="AK124" s="769" t="s">
        <v>130</v>
      </c>
      <c r="AL124" s="767"/>
      <c r="AM124" s="767"/>
      <c r="AN124" s="767"/>
      <c r="AO124" s="768"/>
      <c r="AP124" s="811" t="s">
        <v>130</v>
      </c>
      <c r="AQ124" s="812"/>
      <c r="AR124" s="812"/>
      <c r="AS124" s="812"/>
      <c r="AT124" s="813"/>
      <c r="AU124" s="814" t="s">
        <v>479</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130</v>
      </c>
      <c r="BR124" s="818"/>
      <c r="BS124" s="818"/>
      <c r="BT124" s="818"/>
      <c r="BU124" s="818"/>
      <c r="BV124" s="818" t="s">
        <v>445</v>
      </c>
      <c r="BW124" s="818"/>
      <c r="BX124" s="818"/>
      <c r="BY124" s="818"/>
      <c r="BZ124" s="818"/>
      <c r="CA124" s="818" t="s">
        <v>130</v>
      </c>
      <c r="CB124" s="818"/>
      <c r="CC124" s="818"/>
      <c r="CD124" s="818"/>
      <c r="CE124" s="818"/>
      <c r="CF124" s="713"/>
      <c r="CG124" s="714"/>
      <c r="CH124" s="714"/>
      <c r="CI124" s="714"/>
      <c r="CJ124" s="849"/>
      <c r="CK124" s="857"/>
      <c r="CL124" s="857"/>
      <c r="CM124" s="857"/>
      <c r="CN124" s="857"/>
      <c r="CO124" s="858"/>
      <c r="CP124" s="822" t="s">
        <v>480</v>
      </c>
      <c r="CQ124" s="823"/>
      <c r="CR124" s="823"/>
      <c r="CS124" s="823"/>
      <c r="CT124" s="823"/>
      <c r="CU124" s="823"/>
      <c r="CV124" s="823"/>
      <c r="CW124" s="823"/>
      <c r="CX124" s="823"/>
      <c r="CY124" s="823"/>
      <c r="CZ124" s="823"/>
      <c r="DA124" s="823"/>
      <c r="DB124" s="823"/>
      <c r="DC124" s="823"/>
      <c r="DD124" s="823"/>
      <c r="DE124" s="823"/>
      <c r="DF124" s="824"/>
      <c r="DG124" s="750" t="s">
        <v>130</v>
      </c>
      <c r="DH124" s="751"/>
      <c r="DI124" s="751"/>
      <c r="DJ124" s="751"/>
      <c r="DK124" s="752"/>
      <c r="DL124" s="753" t="s">
        <v>130</v>
      </c>
      <c r="DM124" s="751"/>
      <c r="DN124" s="751"/>
      <c r="DO124" s="751"/>
      <c r="DP124" s="752"/>
      <c r="DQ124" s="753" t="s">
        <v>448</v>
      </c>
      <c r="DR124" s="751"/>
      <c r="DS124" s="751"/>
      <c r="DT124" s="751"/>
      <c r="DU124" s="752"/>
      <c r="DV124" s="835" t="s">
        <v>445</v>
      </c>
      <c r="DW124" s="836"/>
      <c r="DX124" s="836"/>
      <c r="DY124" s="836"/>
      <c r="DZ124" s="837"/>
    </row>
    <row r="125" spans="1:130" s="224" customFormat="1" ht="26.25" customHeight="1" x14ac:dyDescent="0.15">
      <c r="A125" s="807"/>
      <c r="B125" s="808"/>
      <c r="C125" s="802" t="s">
        <v>465</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448</v>
      </c>
      <c r="AB125" s="767"/>
      <c r="AC125" s="767"/>
      <c r="AD125" s="767"/>
      <c r="AE125" s="768"/>
      <c r="AF125" s="769" t="s">
        <v>130</v>
      </c>
      <c r="AG125" s="767"/>
      <c r="AH125" s="767"/>
      <c r="AI125" s="767"/>
      <c r="AJ125" s="768"/>
      <c r="AK125" s="769" t="s">
        <v>445</v>
      </c>
      <c r="AL125" s="767"/>
      <c r="AM125" s="767"/>
      <c r="AN125" s="767"/>
      <c r="AO125" s="768"/>
      <c r="AP125" s="811" t="s">
        <v>445</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481</v>
      </c>
      <c r="CL125" s="839"/>
      <c r="CM125" s="839"/>
      <c r="CN125" s="839"/>
      <c r="CO125" s="840"/>
      <c r="CP125" s="847" t="s">
        <v>482</v>
      </c>
      <c r="CQ125" s="795"/>
      <c r="CR125" s="795"/>
      <c r="CS125" s="795"/>
      <c r="CT125" s="795"/>
      <c r="CU125" s="795"/>
      <c r="CV125" s="795"/>
      <c r="CW125" s="795"/>
      <c r="CX125" s="795"/>
      <c r="CY125" s="795"/>
      <c r="CZ125" s="795"/>
      <c r="DA125" s="795"/>
      <c r="DB125" s="795"/>
      <c r="DC125" s="795"/>
      <c r="DD125" s="795"/>
      <c r="DE125" s="795"/>
      <c r="DF125" s="796"/>
      <c r="DG125" s="848" t="s">
        <v>448</v>
      </c>
      <c r="DH125" s="829"/>
      <c r="DI125" s="829"/>
      <c r="DJ125" s="829"/>
      <c r="DK125" s="829"/>
      <c r="DL125" s="829" t="s">
        <v>448</v>
      </c>
      <c r="DM125" s="829"/>
      <c r="DN125" s="829"/>
      <c r="DO125" s="829"/>
      <c r="DP125" s="829"/>
      <c r="DQ125" s="829" t="s">
        <v>130</v>
      </c>
      <c r="DR125" s="829"/>
      <c r="DS125" s="829"/>
      <c r="DT125" s="829"/>
      <c r="DU125" s="829"/>
      <c r="DV125" s="830" t="s">
        <v>130</v>
      </c>
      <c r="DW125" s="830"/>
      <c r="DX125" s="830"/>
      <c r="DY125" s="830"/>
      <c r="DZ125" s="831"/>
    </row>
    <row r="126" spans="1:130" s="224" customFormat="1" ht="26.25" customHeight="1" thickBot="1" x14ac:dyDescent="0.2">
      <c r="A126" s="807"/>
      <c r="B126" s="808"/>
      <c r="C126" s="802" t="s">
        <v>467</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31180</v>
      </c>
      <c r="AB126" s="767"/>
      <c r="AC126" s="767"/>
      <c r="AD126" s="767"/>
      <c r="AE126" s="768"/>
      <c r="AF126" s="769">
        <v>27559</v>
      </c>
      <c r="AG126" s="767"/>
      <c r="AH126" s="767"/>
      <c r="AI126" s="767"/>
      <c r="AJ126" s="768"/>
      <c r="AK126" s="769">
        <v>27472</v>
      </c>
      <c r="AL126" s="767"/>
      <c r="AM126" s="767"/>
      <c r="AN126" s="767"/>
      <c r="AO126" s="768"/>
      <c r="AP126" s="811">
        <v>0.3</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483</v>
      </c>
      <c r="CQ126" s="739"/>
      <c r="CR126" s="739"/>
      <c r="CS126" s="739"/>
      <c r="CT126" s="739"/>
      <c r="CU126" s="739"/>
      <c r="CV126" s="739"/>
      <c r="CW126" s="739"/>
      <c r="CX126" s="739"/>
      <c r="CY126" s="739"/>
      <c r="CZ126" s="739"/>
      <c r="DA126" s="739"/>
      <c r="DB126" s="739"/>
      <c r="DC126" s="739"/>
      <c r="DD126" s="739"/>
      <c r="DE126" s="739"/>
      <c r="DF126" s="740"/>
      <c r="DG126" s="803" t="s">
        <v>448</v>
      </c>
      <c r="DH126" s="804"/>
      <c r="DI126" s="804"/>
      <c r="DJ126" s="804"/>
      <c r="DK126" s="804"/>
      <c r="DL126" s="804" t="s">
        <v>445</v>
      </c>
      <c r="DM126" s="804"/>
      <c r="DN126" s="804"/>
      <c r="DO126" s="804"/>
      <c r="DP126" s="804"/>
      <c r="DQ126" s="804" t="s">
        <v>130</v>
      </c>
      <c r="DR126" s="804"/>
      <c r="DS126" s="804"/>
      <c r="DT126" s="804"/>
      <c r="DU126" s="804"/>
      <c r="DV126" s="781" t="s">
        <v>445</v>
      </c>
      <c r="DW126" s="781"/>
      <c r="DX126" s="781"/>
      <c r="DY126" s="781"/>
      <c r="DZ126" s="782"/>
    </row>
    <row r="127" spans="1:130" s="224" customFormat="1" ht="26.25" customHeight="1" x14ac:dyDescent="0.15">
      <c r="A127" s="809"/>
      <c r="B127" s="810"/>
      <c r="C127" s="825" t="s">
        <v>484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130</v>
      </c>
      <c r="AB127" s="767"/>
      <c r="AC127" s="767"/>
      <c r="AD127" s="767"/>
      <c r="AE127" s="768"/>
      <c r="AF127" s="769" t="s">
        <v>448</v>
      </c>
      <c r="AG127" s="767"/>
      <c r="AH127" s="767"/>
      <c r="AI127" s="767"/>
      <c r="AJ127" s="768"/>
      <c r="AK127" s="769" t="s">
        <v>130</v>
      </c>
      <c r="AL127" s="767"/>
      <c r="AM127" s="767"/>
      <c r="AN127" s="767"/>
      <c r="AO127" s="768"/>
      <c r="AP127" s="811" t="s">
        <v>445</v>
      </c>
      <c r="AQ127" s="812"/>
      <c r="AR127" s="812"/>
      <c r="AS127" s="812"/>
      <c r="AT127" s="813"/>
      <c r="AU127" s="226"/>
      <c r="AV127" s="226"/>
      <c r="AW127" s="226"/>
      <c r="AX127" s="828" t="s">
        <v>485</v>
      </c>
      <c r="AY127" s="799"/>
      <c r="AZ127" s="799"/>
      <c r="BA127" s="799"/>
      <c r="BB127" s="799"/>
      <c r="BC127" s="799"/>
      <c r="BD127" s="799"/>
      <c r="BE127" s="800"/>
      <c r="BF127" s="798" t="s">
        <v>486</v>
      </c>
      <c r="BG127" s="799"/>
      <c r="BH127" s="799"/>
      <c r="BI127" s="799"/>
      <c r="BJ127" s="799"/>
      <c r="BK127" s="799"/>
      <c r="BL127" s="800"/>
      <c r="BM127" s="798" t="s">
        <v>487</v>
      </c>
      <c r="BN127" s="799"/>
      <c r="BO127" s="799"/>
      <c r="BP127" s="799"/>
      <c r="BQ127" s="799"/>
      <c r="BR127" s="799"/>
      <c r="BS127" s="800"/>
      <c r="BT127" s="798" t="s">
        <v>488</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489</v>
      </c>
      <c r="CQ127" s="739"/>
      <c r="CR127" s="739"/>
      <c r="CS127" s="739"/>
      <c r="CT127" s="739"/>
      <c r="CU127" s="739"/>
      <c r="CV127" s="739"/>
      <c r="CW127" s="739"/>
      <c r="CX127" s="739"/>
      <c r="CY127" s="739"/>
      <c r="CZ127" s="739"/>
      <c r="DA127" s="739"/>
      <c r="DB127" s="739"/>
      <c r="DC127" s="739"/>
      <c r="DD127" s="739"/>
      <c r="DE127" s="739"/>
      <c r="DF127" s="740"/>
      <c r="DG127" s="803" t="s">
        <v>130</v>
      </c>
      <c r="DH127" s="804"/>
      <c r="DI127" s="804"/>
      <c r="DJ127" s="804"/>
      <c r="DK127" s="804"/>
      <c r="DL127" s="804" t="s">
        <v>445</v>
      </c>
      <c r="DM127" s="804"/>
      <c r="DN127" s="804"/>
      <c r="DO127" s="804"/>
      <c r="DP127" s="804"/>
      <c r="DQ127" s="804" t="s">
        <v>130</v>
      </c>
      <c r="DR127" s="804"/>
      <c r="DS127" s="804"/>
      <c r="DT127" s="804"/>
      <c r="DU127" s="804"/>
      <c r="DV127" s="781" t="s">
        <v>130</v>
      </c>
      <c r="DW127" s="781"/>
      <c r="DX127" s="781"/>
      <c r="DY127" s="781"/>
      <c r="DZ127" s="782"/>
    </row>
    <row r="128" spans="1:130" s="224" customFormat="1" ht="26.25" customHeight="1" thickBot="1" x14ac:dyDescent="0.2">
      <c r="A128" s="783" t="s">
        <v>490</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491</v>
      </c>
      <c r="X128" s="785"/>
      <c r="Y128" s="785"/>
      <c r="Z128" s="786"/>
      <c r="AA128" s="787">
        <v>275492</v>
      </c>
      <c r="AB128" s="788"/>
      <c r="AC128" s="788"/>
      <c r="AD128" s="788"/>
      <c r="AE128" s="789"/>
      <c r="AF128" s="790">
        <v>202586</v>
      </c>
      <c r="AG128" s="788"/>
      <c r="AH128" s="788"/>
      <c r="AI128" s="788"/>
      <c r="AJ128" s="789"/>
      <c r="AK128" s="790">
        <v>283873</v>
      </c>
      <c r="AL128" s="788"/>
      <c r="AM128" s="788"/>
      <c r="AN128" s="788"/>
      <c r="AO128" s="789"/>
      <c r="AP128" s="791"/>
      <c r="AQ128" s="792"/>
      <c r="AR128" s="792"/>
      <c r="AS128" s="792"/>
      <c r="AT128" s="793"/>
      <c r="AU128" s="226"/>
      <c r="AV128" s="226"/>
      <c r="AW128" s="226"/>
      <c r="AX128" s="794" t="s">
        <v>492</v>
      </c>
      <c r="AY128" s="795"/>
      <c r="AZ128" s="795"/>
      <c r="BA128" s="795"/>
      <c r="BB128" s="795"/>
      <c r="BC128" s="795"/>
      <c r="BD128" s="795"/>
      <c r="BE128" s="796"/>
      <c r="BF128" s="773" t="s">
        <v>448</v>
      </c>
      <c r="BG128" s="774"/>
      <c r="BH128" s="774"/>
      <c r="BI128" s="774"/>
      <c r="BJ128" s="774"/>
      <c r="BK128" s="774"/>
      <c r="BL128" s="797"/>
      <c r="BM128" s="773">
        <v>13.49</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493</v>
      </c>
      <c r="CQ128" s="717"/>
      <c r="CR128" s="717"/>
      <c r="CS128" s="717"/>
      <c r="CT128" s="717"/>
      <c r="CU128" s="717"/>
      <c r="CV128" s="717"/>
      <c r="CW128" s="717"/>
      <c r="CX128" s="717"/>
      <c r="CY128" s="717"/>
      <c r="CZ128" s="717"/>
      <c r="DA128" s="717"/>
      <c r="DB128" s="717"/>
      <c r="DC128" s="717"/>
      <c r="DD128" s="717"/>
      <c r="DE128" s="717"/>
      <c r="DF128" s="718"/>
      <c r="DG128" s="777" t="s">
        <v>448</v>
      </c>
      <c r="DH128" s="778"/>
      <c r="DI128" s="778"/>
      <c r="DJ128" s="778"/>
      <c r="DK128" s="778"/>
      <c r="DL128" s="778" t="s">
        <v>448</v>
      </c>
      <c r="DM128" s="778"/>
      <c r="DN128" s="778"/>
      <c r="DO128" s="778"/>
      <c r="DP128" s="778"/>
      <c r="DQ128" s="778" t="s">
        <v>445</v>
      </c>
      <c r="DR128" s="778"/>
      <c r="DS128" s="778"/>
      <c r="DT128" s="778"/>
      <c r="DU128" s="778"/>
      <c r="DV128" s="779" t="s">
        <v>448</v>
      </c>
      <c r="DW128" s="779"/>
      <c r="DX128" s="779"/>
      <c r="DY128" s="779"/>
      <c r="DZ128" s="780"/>
    </row>
    <row r="129" spans="1:131" s="224" customFormat="1" ht="26.25" customHeight="1" x14ac:dyDescent="0.15">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494</v>
      </c>
      <c r="X129" s="764"/>
      <c r="Y129" s="764"/>
      <c r="Z129" s="765"/>
      <c r="AA129" s="766">
        <v>8649606</v>
      </c>
      <c r="AB129" s="767"/>
      <c r="AC129" s="767"/>
      <c r="AD129" s="767"/>
      <c r="AE129" s="768"/>
      <c r="AF129" s="769">
        <v>9327481</v>
      </c>
      <c r="AG129" s="767"/>
      <c r="AH129" s="767"/>
      <c r="AI129" s="767"/>
      <c r="AJ129" s="768"/>
      <c r="AK129" s="769">
        <v>9161519</v>
      </c>
      <c r="AL129" s="767"/>
      <c r="AM129" s="767"/>
      <c r="AN129" s="767"/>
      <c r="AO129" s="768"/>
      <c r="AP129" s="770"/>
      <c r="AQ129" s="771"/>
      <c r="AR129" s="771"/>
      <c r="AS129" s="771"/>
      <c r="AT129" s="772"/>
      <c r="AU129" s="227"/>
      <c r="AV129" s="227"/>
      <c r="AW129" s="227"/>
      <c r="AX129" s="738" t="s">
        <v>495</v>
      </c>
      <c r="AY129" s="739"/>
      <c r="AZ129" s="739"/>
      <c r="BA129" s="739"/>
      <c r="BB129" s="739"/>
      <c r="BC129" s="739"/>
      <c r="BD129" s="739"/>
      <c r="BE129" s="740"/>
      <c r="BF129" s="757" t="s">
        <v>130</v>
      </c>
      <c r="BG129" s="758"/>
      <c r="BH129" s="758"/>
      <c r="BI129" s="758"/>
      <c r="BJ129" s="758"/>
      <c r="BK129" s="758"/>
      <c r="BL129" s="759"/>
      <c r="BM129" s="757">
        <v>18.489999999999998</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496</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497</v>
      </c>
      <c r="X130" s="764"/>
      <c r="Y130" s="764"/>
      <c r="Z130" s="765"/>
      <c r="AA130" s="766">
        <v>835802</v>
      </c>
      <c r="AB130" s="767"/>
      <c r="AC130" s="767"/>
      <c r="AD130" s="767"/>
      <c r="AE130" s="768"/>
      <c r="AF130" s="769">
        <v>853154</v>
      </c>
      <c r="AG130" s="767"/>
      <c r="AH130" s="767"/>
      <c r="AI130" s="767"/>
      <c r="AJ130" s="768"/>
      <c r="AK130" s="769">
        <v>855816</v>
      </c>
      <c r="AL130" s="767"/>
      <c r="AM130" s="767"/>
      <c r="AN130" s="767"/>
      <c r="AO130" s="768"/>
      <c r="AP130" s="770"/>
      <c r="AQ130" s="771"/>
      <c r="AR130" s="771"/>
      <c r="AS130" s="771"/>
      <c r="AT130" s="772"/>
      <c r="AU130" s="227"/>
      <c r="AV130" s="227"/>
      <c r="AW130" s="227"/>
      <c r="AX130" s="738" t="s">
        <v>498</v>
      </c>
      <c r="AY130" s="739"/>
      <c r="AZ130" s="739"/>
      <c r="BA130" s="739"/>
      <c r="BB130" s="739"/>
      <c r="BC130" s="739"/>
      <c r="BD130" s="739"/>
      <c r="BE130" s="740"/>
      <c r="BF130" s="741">
        <v>1.3</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499</v>
      </c>
      <c r="X131" s="748"/>
      <c r="Y131" s="748"/>
      <c r="Z131" s="749"/>
      <c r="AA131" s="750">
        <v>7813804</v>
      </c>
      <c r="AB131" s="751"/>
      <c r="AC131" s="751"/>
      <c r="AD131" s="751"/>
      <c r="AE131" s="752"/>
      <c r="AF131" s="753">
        <v>8474327</v>
      </c>
      <c r="AG131" s="751"/>
      <c r="AH131" s="751"/>
      <c r="AI131" s="751"/>
      <c r="AJ131" s="752"/>
      <c r="AK131" s="753">
        <v>8305703</v>
      </c>
      <c r="AL131" s="751"/>
      <c r="AM131" s="751"/>
      <c r="AN131" s="751"/>
      <c r="AO131" s="752"/>
      <c r="AP131" s="754"/>
      <c r="AQ131" s="755"/>
      <c r="AR131" s="755"/>
      <c r="AS131" s="755"/>
      <c r="AT131" s="756"/>
      <c r="AU131" s="227"/>
      <c r="AV131" s="227"/>
      <c r="AW131" s="227"/>
      <c r="AX131" s="716" t="s">
        <v>500</v>
      </c>
      <c r="AY131" s="717"/>
      <c r="AZ131" s="717"/>
      <c r="BA131" s="717"/>
      <c r="BB131" s="717"/>
      <c r="BC131" s="717"/>
      <c r="BD131" s="717"/>
      <c r="BE131" s="718"/>
      <c r="BF131" s="719" t="s">
        <v>130</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501</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502</v>
      </c>
      <c r="W132" s="729"/>
      <c r="X132" s="729"/>
      <c r="Y132" s="729"/>
      <c r="Z132" s="730"/>
      <c r="AA132" s="731">
        <v>1.324783678</v>
      </c>
      <c r="AB132" s="732"/>
      <c r="AC132" s="732"/>
      <c r="AD132" s="732"/>
      <c r="AE132" s="733"/>
      <c r="AF132" s="734">
        <v>2.4534927670000002</v>
      </c>
      <c r="AG132" s="732"/>
      <c r="AH132" s="732"/>
      <c r="AI132" s="732"/>
      <c r="AJ132" s="733"/>
      <c r="AK132" s="734">
        <v>0.24663776200000001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503</v>
      </c>
      <c r="W133" s="708"/>
      <c r="X133" s="708"/>
      <c r="Y133" s="708"/>
      <c r="Z133" s="709"/>
      <c r="AA133" s="710">
        <v>2</v>
      </c>
      <c r="AB133" s="711"/>
      <c r="AC133" s="711"/>
      <c r="AD133" s="711"/>
      <c r="AE133" s="712"/>
      <c r="AF133" s="710">
        <v>1.9</v>
      </c>
      <c r="AG133" s="711"/>
      <c r="AH133" s="711"/>
      <c r="AI133" s="711"/>
      <c r="AJ133" s="712"/>
      <c r="AK133" s="710">
        <v>1.3</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YkXI2wk1dq6kMOJP8rxs8xvMMzoRNUhHGh/Ohov7L23RwtaDa2zEBA1OrQ9zwL/qGBTC8uH3QzemtKW8okgChw==" saltValue="mCLVihqv3cLEixeOiach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47937-31E4-45CD-9352-4AEA868ADB8A}">
  <sheetPr>
    <pageSetUpPr fitToPage="1"/>
  </sheetPr>
  <dimension ref="A1:DQ105"/>
  <sheetViews>
    <sheetView showGridLines="0" zoomScale="85" zoomScaleNormal="85" zoomScaleSheetLayoutView="7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504</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MVaJJZSnhHxiJ4wdbkE7tQJmPAB8OS6lymtA16AhSUrSFIwKU9/D/Ya7Ne7UkQgq4Ql9AVTpJKXPywTqRUYv+A==" saltValue="C0Fk4oSWS9dc6plAls6m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ncFSwMjJk8Mwe6GE4yB5v1dH2VSvpLZBdtDJYGU7MiRtoCmF2i47hNPNrowS0zDJAYbGwxJoKYsxoAkC8+kFw==" saltValue="ww9j3NsiHGbL0o5Z4c2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506</v>
      </c>
      <c r="AL6" s="260"/>
      <c r="AM6" s="260"/>
      <c r="AN6" s="260"/>
    </row>
    <row r="7" spans="1:46" ht="13.5" customHeight="1" x14ac:dyDescent="0.15">
      <c r="A7" s="259"/>
      <c r="AK7" s="262"/>
      <c r="AL7" s="263"/>
      <c r="AM7" s="263"/>
      <c r="AN7" s="264"/>
      <c r="AO7" s="1105" t="s">
        <v>507</v>
      </c>
      <c r="AP7" s="265"/>
      <c r="AQ7" s="266" t="s">
        <v>508</v>
      </c>
      <c r="AR7" s="267"/>
    </row>
    <row r="8" spans="1:46" x14ac:dyDescent="0.15">
      <c r="A8" s="259"/>
      <c r="AK8" s="268"/>
      <c r="AL8" s="269"/>
      <c r="AM8" s="269"/>
      <c r="AN8" s="270"/>
      <c r="AO8" s="1106"/>
      <c r="AP8" s="271" t="s">
        <v>509</v>
      </c>
      <c r="AQ8" s="272" t="s">
        <v>510</v>
      </c>
      <c r="AR8" s="273" t="s">
        <v>511</v>
      </c>
    </row>
    <row r="9" spans="1:46" x14ac:dyDescent="0.15">
      <c r="A9" s="259"/>
      <c r="AK9" s="1117" t="s">
        <v>512</v>
      </c>
      <c r="AL9" s="1118"/>
      <c r="AM9" s="1118"/>
      <c r="AN9" s="1119"/>
      <c r="AO9" s="274">
        <v>2799990</v>
      </c>
      <c r="AP9" s="274">
        <v>63950</v>
      </c>
      <c r="AQ9" s="275">
        <v>65553</v>
      </c>
      <c r="AR9" s="276">
        <v>-2.4</v>
      </c>
    </row>
    <row r="10" spans="1:46" ht="13.5" customHeight="1" x14ac:dyDescent="0.15">
      <c r="A10" s="259"/>
      <c r="AK10" s="1117" t="s">
        <v>513</v>
      </c>
      <c r="AL10" s="1118"/>
      <c r="AM10" s="1118"/>
      <c r="AN10" s="1119"/>
      <c r="AO10" s="277">
        <v>464466</v>
      </c>
      <c r="AP10" s="277">
        <v>10608</v>
      </c>
      <c r="AQ10" s="278">
        <v>8503</v>
      </c>
      <c r="AR10" s="279">
        <v>24.8</v>
      </c>
    </row>
    <row r="11" spans="1:46" ht="13.5" customHeight="1" x14ac:dyDescent="0.15">
      <c r="A11" s="259"/>
      <c r="AK11" s="1117" t="s">
        <v>514</v>
      </c>
      <c r="AL11" s="1118"/>
      <c r="AM11" s="1118"/>
      <c r="AN11" s="1119"/>
      <c r="AO11" s="277">
        <v>49596</v>
      </c>
      <c r="AP11" s="277">
        <v>1133</v>
      </c>
      <c r="AQ11" s="278">
        <v>289</v>
      </c>
      <c r="AR11" s="279">
        <v>292</v>
      </c>
    </row>
    <row r="12" spans="1:46" ht="13.5" customHeight="1" x14ac:dyDescent="0.15">
      <c r="A12" s="259"/>
      <c r="AK12" s="1117" t="s">
        <v>515</v>
      </c>
      <c r="AL12" s="1118"/>
      <c r="AM12" s="1118"/>
      <c r="AN12" s="1119"/>
      <c r="AO12" s="277" t="s">
        <v>516</v>
      </c>
      <c r="AP12" s="277" t="s">
        <v>516</v>
      </c>
      <c r="AQ12" s="278">
        <v>23</v>
      </c>
      <c r="AR12" s="279" t="s">
        <v>516</v>
      </c>
    </row>
    <row r="13" spans="1:46" ht="13.5" customHeight="1" x14ac:dyDescent="0.15">
      <c r="A13" s="259"/>
      <c r="AK13" s="1117" t="s">
        <v>517</v>
      </c>
      <c r="AL13" s="1118"/>
      <c r="AM13" s="1118"/>
      <c r="AN13" s="1119"/>
      <c r="AO13" s="277">
        <v>132309</v>
      </c>
      <c r="AP13" s="277">
        <v>3022</v>
      </c>
      <c r="AQ13" s="278">
        <v>2667</v>
      </c>
      <c r="AR13" s="279">
        <v>13.3</v>
      </c>
    </row>
    <row r="14" spans="1:46" ht="13.5" customHeight="1" x14ac:dyDescent="0.15">
      <c r="A14" s="259"/>
      <c r="AK14" s="1117" t="s">
        <v>518</v>
      </c>
      <c r="AL14" s="1118"/>
      <c r="AM14" s="1118"/>
      <c r="AN14" s="1119"/>
      <c r="AO14" s="277">
        <v>29407</v>
      </c>
      <c r="AP14" s="277">
        <v>672</v>
      </c>
      <c r="AQ14" s="278">
        <v>1163</v>
      </c>
      <c r="AR14" s="279">
        <v>-42.2</v>
      </c>
    </row>
    <row r="15" spans="1:46" ht="13.5" customHeight="1" x14ac:dyDescent="0.15">
      <c r="A15" s="259"/>
      <c r="AK15" s="1120" t="s">
        <v>519</v>
      </c>
      <c r="AL15" s="1121"/>
      <c r="AM15" s="1121"/>
      <c r="AN15" s="1122"/>
      <c r="AO15" s="277">
        <v>-152717</v>
      </c>
      <c r="AP15" s="277">
        <v>-3488</v>
      </c>
      <c r="AQ15" s="278">
        <v>-4250</v>
      </c>
      <c r="AR15" s="279">
        <v>-17.899999999999999</v>
      </c>
    </row>
    <row r="16" spans="1:46" x14ac:dyDescent="0.15">
      <c r="A16" s="259"/>
      <c r="AK16" s="1120" t="s">
        <v>191</v>
      </c>
      <c r="AL16" s="1121"/>
      <c r="AM16" s="1121"/>
      <c r="AN16" s="1122"/>
      <c r="AO16" s="277">
        <v>3323051</v>
      </c>
      <c r="AP16" s="277">
        <v>75896</v>
      </c>
      <c r="AQ16" s="278">
        <v>73949</v>
      </c>
      <c r="AR16" s="279">
        <v>2.6</v>
      </c>
    </row>
    <row r="17" spans="1:46" x14ac:dyDescent="0.15">
      <c r="A17" s="259"/>
    </row>
    <row r="18" spans="1:46" x14ac:dyDescent="0.15">
      <c r="A18" s="259"/>
      <c r="AQ18" s="280"/>
      <c r="AR18" s="280"/>
    </row>
    <row r="19" spans="1:46" x14ac:dyDescent="0.15">
      <c r="A19" s="259"/>
      <c r="AK19" s="255" t="s">
        <v>520</v>
      </c>
    </row>
    <row r="20" spans="1:46" x14ac:dyDescent="0.15">
      <c r="A20" s="259"/>
      <c r="AK20" s="281"/>
      <c r="AL20" s="282"/>
      <c r="AM20" s="282"/>
      <c r="AN20" s="283"/>
      <c r="AO20" s="284" t="s">
        <v>521</v>
      </c>
      <c r="AP20" s="285" t="s">
        <v>522</v>
      </c>
      <c r="AQ20" s="286" t="s">
        <v>523</v>
      </c>
      <c r="AR20" s="287"/>
    </row>
    <row r="21" spans="1:46" s="260" customFormat="1" x14ac:dyDescent="0.15">
      <c r="A21" s="288"/>
      <c r="AK21" s="1123" t="s">
        <v>524</v>
      </c>
      <c r="AL21" s="1124"/>
      <c r="AM21" s="1124"/>
      <c r="AN21" s="1125"/>
      <c r="AO21" s="289">
        <v>5.64</v>
      </c>
      <c r="AP21" s="290">
        <v>6.65</v>
      </c>
      <c r="AQ21" s="291">
        <v>-1.01</v>
      </c>
      <c r="AS21" s="292"/>
      <c r="AT21" s="288"/>
    </row>
    <row r="22" spans="1:46" s="260" customFormat="1" x14ac:dyDescent="0.15">
      <c r="A22" s="288"/>
      <c r="AK22" s="1123" t="s">
        <v>525</v>
      </c>
      <c r="AL22" s="1124"/>
      <c r="AM22" s="1124"/>
      <c r="AN22" s="1125"/>
      <c r="AO22" s="293">
        <v>98.2</v>
      </c>
      <c r="AP22" s="294">
        <v>97</v>
      </c>
      <c r="AQ22" s="295">
        <v>1.2</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526</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527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528</v>
      </c>
      <c r="AL29" s="260"/>
      <c r="AM29" s="260"/>
      <c r="AN29" s="260"/>
      <c r="AS29" s="302"/>
    </row>
    <row r="30" spans="1:46" ht="13.5" customHeight="1" x14ac:dyDescent="0.15">
      <c r="A30" s="259"/>
      <c r="AK30" s="262"/>
      <c r="AL30" s="263"/>
      <c r="AM30" s="263"/>
      <c r="AN30" s="264"/>
      <c r="AO30" s="1105" t="s">
        <v>507</v>
      </c>
      <c r="AP30" s="265"/>
      <c r="AQ30" s="266" t="s">
        <v>508</v>
      </c>
      <c r="AR30" s="267"/>
    </row>
    <row r="31" spans="1:46" x14ac:dyDescent="0.15">
      <c r="A31" s="259"/>
      <c r="AK31" s="268"/>
      <c r="AL31" s="269"/>
      <c r="AM31" s="269"/>
      <c r="AN31" s="270"/>
      <c r="AO31" s="1106"/>
      <c r="AP31" s="271" t="s">
        <v>509</v>
      </c>
      <c r="AQ31" s="272" t="s">
        <v>510</v>
      </c>
      <c r="AR31" s="273" t="s">
        <v>511</v>
      </c>
    </row>
    <row r="32" spans="1:46" ht="27" customHeight="1" x14ac:dyDescent="0.15">
      <c r="A32" s="259"/>
      <c r="AK32" s="1107" t="s">
        <v>529</v>
      </c>
      <c r="AL32" s="1108"/>
      <c r="AM32" s="1108"/>
      <c r="AN32" s="1109"/>
      <c r="AO32" s="303">
        <v>884363</v>
      </c>
      <c r="AP32" s="303">
        <v>20198</v>
      </c>
      <c r="AQ32" s="304">
        <v>33124</v>
      </c>
      <c r="AR32" s="305">
        <v>-39</v>
      </c>
    </row>
    <row r="33" spans="1:46" ht="13.5" customHeight="1" x14ac:dyDescent="0.15">
      <c r="A33" s="259"/>
      <c r="AK33" s="1107" t="s">
        <v>530</v>
      </c>
      <c r="AL33" s="1108"/>
      <c r="AM33" s="1108"/>
      <c r="AN33" s="1109"/>
      <c r="AO33" s="303" t="s">
        <v>516</v>
      </c>
      <c r="AP33" s="303" t="s">
        <v>516</v>
      </c>
      <c r="AQ33" s="304" t="s">
        <v>516</v>
      </c>
      <c r="AR33" s="305" t="s">
        <v>516</v>
      </c>
    </row>
    <row r="34" spans="1:46" ht="27" customHeight="1" x14ac:dyDescent="0.15">
      <c r="A34" s="259"/>
      <c r="AK34" s="1107" t="s">
        <v>531</v>
      </c>
      <c r="AL34" s="1108"/>
      <c r="AM34" s="1108"/>
      <c r="AN34" s="1109"/>
      <c r="AO34" s="303" t="s">
        <v>516</v>
      </c>
      <c r="AP34" s="303" t="s">
        <v>516</v>
      </c>
      <c r="AQ34" s="304" t="s">
        <v>516</v>
      </c>
      <c r="AR34" s="305" t="s">
        <v>516</v>
      </c>
    </row>
    <row r="35" spans="1:46" ht="27" customHeight="1" x14ac:dyDescent="0.15">
      <c r="A35" s="259"/>
      <c r="AK35" s="1107" t="s">
        <v>532</v>
      </c>
      <c r="AL35" s="1108"/>
      <c r="AM35" s="1108"/>
      <c r="AN35" s="1109"/>
      <c r="AO35" s="303">
        <v>222638</v>
      </c>
      <c r="AP35" s="303">
        <v>5085</v>
      </c>
      <c r="AQ35" s="304">
        <v>9022</v>
      </c>
      <c r="AR35" s="305">
        <v>-43.6</v>
      </c>
    </row>
    <row r="36" spans="1:46" ht="27" customHeight="1" x14ac:dyDescent="0.15">
      <c r="A36" s="259"/>
      <c r="AK36" s="1107" t="s">
        <v>533</v>
      </c>
      <c r="AL36" s="1108"/>
      <c r="AM36" s="1108"/>
      <c r="AN36" s="1109"/>
      <c r="AO36" s="303">
        <v>25701</v>
      </c>
      <c r="AP36" s="303">
        <v>587</v>
      </c>
      <c r="AQ36" s="304">
        <v>1987</v>
      </c>
      <c r="AR36" s="305">
        <v>-70.5</v>
      </c>
    </row>
    <row r="37" spans="1:46" ht="13.5" customHeight="1" x14ac:dyDescent="0.15">
      <c r="A37" s="259"/>
      <c r="AK37" s="1107" t="s">
        <v>534</v>
      </c>
      <c r="AL37" s="1108"/>
      <c r="AM37" s="1108"/>
      <c r="AN37" s="1109"/>
      <c r="AO37" s="303">
        <v>27472</v>
      </c>
      <c r="AP37" s="303">
        <v>627</v>
      </c>
      <c r="AQ37" s="304">
        <v>678</v>
      </c>
      <c r="AR37" s="305">
        <v>-7.5</v>
      </c>
    </row>
    <row r="38" spans="1:46" ht="27" customHeight="1" x14ac:dyDescent="0.15">
      <c r="A38" s="259"/>
      <c r="AK38" s="1110" t="s">
        <v>535</v>
      </c>
      <c r="AL38" s="1111"/>
      <c r="AM38" s="1111"/>
      <c r="AN38" s="1112"/>
      <c r="AO38" s="306" t="s">
        <v>516</v>
      </c>
      <c r="AP38" s="306" t="s">
        <v>516</v>
      </c>
      <c r="AQ38" s="307">
        <v>0</v>
      </c>
      <c r="AR38" s="295" t="s">
        <v>516</v>
      </c>
      <c r="AS38" s="302"/>
    </row>
    <row r="39" spans="1:46" x14ac:dyDescent="0.15">
      <c r="A39" s="259"/>
      <c r="AK39" s="1110" t="s">
        <v>536</v>
      </c>
      <c r="AL39" s="1111"/>
      <c r="AM39" s="1111"/>
      <c r="AN39" s="1112"/>
      <c r="AO39" s="303">
        <v>-283873</v>
      </c>
      <c r="AP39" s="303">
        <v>-6483</v>
      </c>
      <c r="AQ39" s="304">
        <v>-3119</v>
      </c>
      <c r="AR39" s="305">
        <v>107.9</v>
      </c>
      <c r="AS39" s="302"/>
    </row>
    <row r="40" spans="1:46" ht="27" customHeight="1" x14ac:dyDescent="0.15">
      <c r="A40" s="259"/>
      <c r="AK40" s="1107" t="s">
        <v>537</v>
      </c>
      <c r="AL40" s="1108"/>
      <c r="AM40" s="1108"/>
      <c r="AN40" s="1109"/>
      <c r="AO40" s="303">
        <v>-855816</v>
      </c>
      <c r="AP40" s="303">
        <v>-19546</v>
      </c>
      <c r="AQ40" s="304">
        <v>-27108</v>
      </c>
      <c r="AR40" s="305">
        <v>-27.9</v>
      </c>
      <c r="AS40" s="302"/>
    </row>
    <row r="41" spans="1:46" x14ac:dyDescent="0.15">
      <c r="A41" s="259"/>
      <c r="AK41" s="1113" t="s">
        <v>303</v>
      </c>
      <c r="AL41" s="1114"/>
      <c r="AM41" s="1114"/>
      <c r="AN41" s="1115"/>
      <c r="AO41" s="303">
        <v>20485</v>
      </c>
      <c r="AP41" s="303">
        <v>468</v>
      </c>
      <c r="AQ41" s="304">
        <v>14583</v>
      </c>
      <c r="AR41" s="305">
        <v>-96.8</v>
      </c>
      <c r="AS41" s="302"/>
    </row>
    <row r="42" spans="1:46" x14ac:dyDescent="0.15">
      <c r="A42" s="259"/>
      <c r="AK42" s="308" t="s">
        <v>538</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539</v>
      </c>
    </row>
    <row r="48" spans="1:46" x14ac:dyDescent="0.15">
      <c r="A48" s="259"/>
      <c r="AK48" s="313" t="s">
        <v>540</v>
      </c>
      <c r="AL48" s="313"/>
      <c r="AM48" s="313"/>
      <c r="AN48" s="313"/>
      <c r="AO48" s="313"/>
      <c r="AP48" s="313"/>
      <c r="AQ48" s="314"/>
      <c r="AR48" s="313"/>
    </row>
    <row r="49" spans="1:44" ht="13.5" customHeight="1" x14ac:dyDescent="0.15">
      <c r="A49" s="259"/>
      <c r="AK49" s="315"/>
      <c r="AL49" s="316"/>
      <c r="AM49" s="1100" t="s">
        <v>507</v>
      </c>
      <c r="AN49" s="1102" t="s">
        <v>541</v>
      </c>
      <c r="AO49" s="1103"/>
      <c r="AP49" s="1103"/>
      <c r="AQ49" s="1103"/>
      <c r="AR49" s="1104"/>
    </row>
    <row r="50" spans="1:44" x14ac:dyDescent="0.15">
      <c r="A50" s="259"/>
      <c r="AK50" s="317"/>
      <c r="AL50" s="318"/>
      <c r="AM50" s="1101"/>
      <c r="AN50" s="319" t="s">
        <v>542</v>
      </c>
      <c r="AO50" s="320" t="s">
        <v>543</v>
      </c>
      <c r="AP50" s="321" t="s">
        <v>544</v>
      </c>
      <c r="AQ50" s="322" t="s">
        <v>545</v>
      </c>
      <c r="AR50" s="323" t="s">
        <v>546</v>
      </c>
    </row>
    <row r="51" spans="1:44" x14ac:dyDescent="0.15">
      <c r="A51" s="259"/>
      <c r="AK51" s="315" t="s">
        <v>547</v>
      </c>
      <c r="AL51" s="316"/>
      <c r="AM51" s="324">
        <v>1314439</v>
      </c>
      <c r="AN51" s="325">
        <v>30064</v>
      </c>
      <c r="AO51" s="326">
        <v>6.6</v>
      </c>
      <c r="AP51" s="327">
        <v>47387</v>
      </c>
      <c r="AQ51" s="328">
        <v>-9.1999999999999993</v>
      </c>
      <c r="AR51" s="329">
        <v>15.8</v>
      </c>
    </row>
    <row r="52" spans="1:44" x14ac:dyDescent="0.15">
      <c r="A52" s="259"/>
      <c r="AK52" s="330"/>
      <c r="AL52" s="331" t="s">
        <v>548</v>
      </c>
      <c r="AM52" s="332">
        <v>778308</v>
      </c>
      <c r="AN52" s="333">
        <v>17801</v>
      </c>
      <c r="AO52" s="334">
        <v>-4.5999999999999996</v>
      </c>
      <c r="AP52" s="335">
        <v>24928</v>
      </c>
      <c r="AQ52" s="336">
        <v>0.3</v>
      </c>
      <c r="AR52" s="337">
        <v>-4.9000000000000004</v>
      </c>
    </row>
    <row r="53" spans="1:44" x14ac:dyDescent="0.15">
      <c r="A53" s="259"/>
      <c r="AK53" s="315" t="s">
        <v>549</v>
      </c>
      <c r="AL53" s="316"/>
      <c r="AM53" s="324">
        <v>1899947</v>
      </c>
      <c r="AN53" s="325">
        <v>43097</v>
      </c>
      <c r="AO53" s="326">
        <v>43.4</v>
      </c>
      <c r="AP53" s="327">
        <v>51264</v>
      </c>
      <c r="AQ53" s="328">
        <v>8.1999999999999993</v>
      </c>
      <c r="AR53" s="329">
        <v>35.200000000000003</v>
      </c>
    </row>
    <row r="54" spans="1:44" x14ac:dyDescent="0.15">
      <c r="A54" s="259"/>
      <c r="AK54" s="330"/>
      <c r="AL54" s="331" t="s">
        <v>548</v>
      </c>
      <c r="AM54" s="332">
        <v>920831</v>
      </c>
      <c r="AN54" s="333">
        <v>20888</v>
      </c>
      <c r="AO54" s="334">
        <v>17.3</v>
      </c>
      <c r="AP54" s="335">
        <v>26040</v>
      </c>
      <c r="AQ54" s="336">
        <v>4.5</v>
      </c>
      <c r="AR54" s="337">
        <v>12.8</v>
      </c>
    </row>
    <row r="55" spans="1:44" x14ac:dyDescent="0.15">
      <c r="A55" s="259"/>
      <c r="AK55" s="315" t="s">
        <v>550</v>
      </c>
      <c r="AL55" s="316"/>
      <c r="AM55" s="324">
        <v>1463435</v>
      </c>
      <c r="AN55" s="325">
        <v>33249</v>
      </c>
      <c r="AO55" s="326">
        <v>-22.9</v>
      </c>
      <c r="AP55" s="327">
        <v>52068</v>
      </c>
      <c r="AQ55" s="328">
        <v>1.6</v>
      </c>
      <c r="AR55" s="329">
        <v>-24.5</v>
      </c>
    </row>
    <row r="56" spans="1:44" x14ac:dyDescent="0.15">
      <c r="A56" s="259"/>
      <c r="AK56" s="330"/>
      <c r="AL56" s="331" t="s">
        <v>548</v>
      </c>
      <c r="AM56" s="332">
        <v>835335</v>
      </c>
      <c r="AN56" s="333">
        <v>18979</v>
      </c>
      <c r="AO56" s="334">
        <v>-9.1</v>
      </c>
      <c r="AP56" s="335">
        <v>26936</v>
      </c>
      <c r="AQ56" s="336">
        <v>3.4</v>
      </c>
      <c r="AR56" s="337">
        <v>-12.5</v>
      </c>
    </row>
    <row r="57" spans="1:44" x14ac:dyDescent="0.15">
      <c r="A57" s="259"/>
      <c r="AK57" s="315" t="s">
        <v>551</v>
      </c>
      <c r="AL57" s="316"/>
      <c r="AM57" s="324">
        <v>1167766</v>
      </c>
      <c r="AN57" s="325">
        <v>26688</v>
      </c>
      <c r="AO57" s="326">
        <v>-19.7</v>
      </c>
      <c r="AP57" s="327">
        <v>47161</v>
      </c>
      <c r="AQ57" s="328">
        <v>-9.4</v>
      </c>
      <c r="AR57" s="329">
        <v>-10.3</v>
      </c>
    </row>
    <row r="58" spans="1:44" x14ac:dyDescent="0.15">
      <c r="A58" s="259"/>
      <c r="AK58" s="330"/>
      <c r="AL58" s="331" t="s">
        <v>548</v>
      </c>
      <c r="AM58" s="332">
        <v>653563</v>
      </c>
      <c r="AN58" s="333">
        <v>14936</v>
      </c>
      <c r="AO58" s="334">
        <v>-21.3</v>
      </c>
      <c r="AP58" s="335">
        <v>24595</v>
      </c>
      <c r="AQ58" s="336">
        <v>-8.6999999999999993</v>
      </c>
      <c r="AR58" s="337">
        <v>-12.6</v>
      </c>
    </row>
    <row r="59" spans="1:44" x14ac:dyDescent="0.15">
      <c r="A59" s="259"/>
      <c r="AK59" s="315" t="s">
        <v>552</v>
      </c>
      <c r="AL59" s="316"/>
      <c r="AM59" s="324">
        <v>973696</v>
      </c>
      <c r="AN59" s="325">
        <v>22239</v>
      </c>
      <c r="AO59" s="326">
        <v>-16.7</v>
      </c>
      <c r="AP59" s="327">
        <v>43423</v>
      </c>
      <c r="AQ59" s="328">
        <v>-7.9</v>
      </c>
      <c r="AR59" s="329">
        <v>-8.8000000000000007</v>
      </c>
    </row>
    <row r="60" spans="1:44" x14ac:dyDescent="0.15">
      <c r="A60" s="259"/>
      <c r="AK60" s="330"/>
      <c r="AL60" s="331" t="s">
        <v>548</v>
      </c>
      <c r="AM60" s="332">
        <v>380113</v>
      </c>
      <c r="AN60" s="333">
        <v>8682</v>
      </c>
      <c r="AO60" s="334">
        <v>-41.9</v>
      </c>
      <c r="AP60" s="335">
        <v>22207</v>
      </c>
      <c r="AQ60" s="336">
        <v>-9.6999999999999993</v>
      </c>
      <c r="AR60" s="337">
        <v>-32.200000000000003</v>
      </c>
    </row>
    <row r="61" spans="1:44" x14ac:dyDescent="0.15">
      <c r="A61" s="259"/>
      <c r="AK61" s="315" t="s">
        <v>553</v>
      </c>
      <c r="AL61" s="338"/>
      <c r="AM61" s="324">
        <v>1363857</v>
      </c>
      <c r="AN61" s="325">
        <v>31067</v>
      </c>
      <c r="AO61" s="326">
        <v>-1.9</v>
      </c>
      <c r="AP61" s="327">
        <v>48261</v>
      </c>
      <c r="AQ61" s="339">
        <v>-3.3</v>
      </c>
      <c r="AR61" s="329">
        <v>1.4</v>
      </c>
    </row>
    <row r="62" spans="1:44" x14ac:dyDescent="0.15">
      <c r="A62" s="259"/>
      <c r="AK62" s="330"/>
      <c r="AL62" s="331" t="s">
        <v>548</v>
      </c>
      <c r="AM62" s="332">
        <v>713630</v>
      </c>
      <c r="AN62" s="333">
        <v>16257</v>
      </c>
      <c r="AO62" s="334">
        <v>-11.9</v>
      </c>
      <c r="AP62" s="335">
        <v>24941</v>
      </c>
      <c r="AQ62" s="336">
        <v>-2</v>
      </c>
      <c r="AR62" s="337">
        <v>-9.9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Y7ftv+0vs7otff2AryrvtUeiDJYqFrEFF94ppTcMUCfOUDk4W8lsc123UcTurAKMDz4y5g7IRNwB8JiXiNzrfQ==" saltValue="g77CZwPb6HX/ojcZVCkt9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555</v>
      </c>
    </row>
    <row r="121" spans="125:125" ht="13.5" hidden="1" customHeight="1" x14ac:dyDescent="0.15">
      <c r="DU121" s="253"/>
    </row>
  </sheetData>
  <sheetProtection algorithmName="SHA-512" hashValue="f3QbDJN+6qC9fLItBgn0OkPRpcQrHWcZbxWMYpHprXzt4pmSYQ5x3XSx64JbqDfs7+WRMd9vZZk0NAuiZaOWtA==" saltValue="hyFqNhbhFSi/+5Xfy9pR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556</v>
      </c>
    </row>
  </sheetData>
  <sheetProtection algorithmName="SHA-512" hashValue="RiLllqC3E0vfqnYYL/FjiI3WTV7xeAP/vZfjxozwhtoVjoYREKW6Xs0uAsE1d7Hcj+zivpy27Ohv7QvJXNtDfg==" saltValue="7picapGbiY3ZswIWBgHK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26" t="s">
        <v>3</v>
      </c>
      <c r="D47" s="1126"/>
      <c r="E47" s="1127"/>
      <c r="F47" s="11">
        <v>14.37</v>
      </c>
      <c r="G47" s="12">
        <v>13.65</v>
      </c>
      <c r="H47" s="12">
        <v>12.63</v>
      </c>
      <c r="I47" s="12">
        <v>14.3</v>
      </c>
      <c r="J47" s="13">
        <v>23.61</v>
      </c>
    </row>
    <row r="48" spans="2:10" ht="57.75" customHeight="1" x14ac:dyDescent="0.15">
      <c r="B48" s="14"/>
      <c r="C48" s="1128" t="s">
        <v>4</v>
      </c>
      <c r="D48" s="1128"/>
      <c r="E48" s="1129"/>
      <c r="F48" s="15">
        <v>5.85</v>
      </c>
      <c r="G48" s="16">
        <v>4.92</v>
      </c>
      <c r="H48" s="16">
        <v>10.08</v>
      </c>
      <c r="I48" s="16">
        <v>10.35</v>
      </c>
      <c r="J48" s="17">
        <v>8.59</v>
      </c>
    </row>
    <row r="49" spans="2:10" ht="57.75" customHeight="1" thickBot="1" x14ac:dyDescent="0.2">
      <c r="B49" s="18"/>
      <c r="C49" s="1130" t="s">
        <v>5</v>
      </c>
      <c r="D49" s="1130"/>
      <c r="E49" s="1131"/>
      <c r="F49" s="19" t="s">
        <v>562</v>
      </c>
      <c r="G49" s="20" t="s">
        <v>563</v>
      </c>
      <c r="H49" s="20">
        <v>0.81</v>
      </c>
      <c r="I49" s="20" t="s">
        <v>564</v>
      </c>
      <c r="J49" s="21" t="s">
        <v>565</v>
      </c>
    </row>
    <row r="50" spans="2:10" x14ac:dyDescent="0.15"/>
  </sheetData>
  <sheetProtection algorithmName="SHA-512" hashValue="2MJ5DAZZsfaQ/pFYY5oxfd0fT0x1W0vTLi5QY2sJ7fD4oB81EmCi+r4ZZ+qqO+Jgo9Cp+SFbS1xk3U8qoiwPdg==" saltValue="bS0vNkZK+eiDb+OTSdTA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2024-03-22T11:20:55Z</cp:lastPrinted>
  <dcterms:created xsi:type="dcterms:W3CDTF">2024-02-05T01:53:24Z</dcterms:created>
  <dcterms:modified xsi:type="dcterms:W3CDTF">2024-03-25T05:13:16Z</dcterms:modified>
  <cp:category/>
</cp:coreProperties>
</file>