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638E96A6-9758-4741-BF82-13AA63D3A030}"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l="1"/>
  <c r="U37" i="10" s="1"/>
  <c r="AM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<sst xmlns="http://schemas.openxmlformats.org/spreadsheetml/2006/main" count="1168" uniqueCount="603">
  <si>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</si>
  <si>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</si>
  <si>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</si>
  <si>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</si>
  <si>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</si>
  <si>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</si>
  <si>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</si>
  <si>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</si>
  <si>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</si>
  <si>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</si>
  <si>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</si>
  <si>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</si>
  <si>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</si>
  <si>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</si>
  <si>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</si>
  <si>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</si>
  <si>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</si>
  <si>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</si>
  <si>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</si>
  <si>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</si>
  <si>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</si>
  <si>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</si>
  <si>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</si>
  <si>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</si>
  <si>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</si>
  <si>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</si>
  <si>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</si>
  <si>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</si>
  <si>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</si>
  <si>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</si>
  <si>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</si>
  <si>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</si>
  <si>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</si>
  <si>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</si>
  <si>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</si>
  <si>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</si>
  <si>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</si>
  <si>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</si>
  <si>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</si>
  <si>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</si>
  <si>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</si>
  <si>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</si>
  <si>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</si>
  <si>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</si>
  <si>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</si>
  <si>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</si>
  <si>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</si>
  <si>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</si>
  <si>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</si>
  <si>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</si>
  <si>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</si>
  <si>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</si>
  <si>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</si>
  <si>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</si>
  <si>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</si>
  <si>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</si>
  <si>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</si>
  <si>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</si>
  <si>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</si>
  <si>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</si>
  <si>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</si>
  <si>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</si>
  <si>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</si>
  <si>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</si>
  <si>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</si>
  <si>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</si>
  <si>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</si>
  <si>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</si>
  <si>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</si>
  <si>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</si>
  <si>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</si>
  <si>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</si>
  <si>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</si>
  <si>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</si>
  <si>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</si>
  <si>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</si>
  <si>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</si>
  <si>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</si>
  <si>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</si>
  <si>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</si>
  <si>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</si>
  <si>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</si>
  <si>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</si>
  <si>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</si>
  <si>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</si>
  <si>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</si>
  <si>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</si>
  <si>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</si>
  <si>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</si>
  <si>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</si>
  <si>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</si>
  <si>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</si>
  <si>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</si>
  <si>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</si>
  <si>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</si>
  <si>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</si>
  <si>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</si>
  <si>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</si>
  <si>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</si>
  <si>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大治町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</si>
  <si>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</si>
  <si>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</si>
  <si>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</si>
  <si>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</si>
  <si>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</si>
  <si>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</si>
  <si>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</si>
  <si>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</si>
  <si>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</si>
  <si>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</si>
  <si>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</si>
  <si>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</si>
  <si>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</si>
  <si>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</si>
  <si>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</si>
  <si>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</si>
  <si>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</si>
  <si>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</si>
  <si>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</si>
  <si>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</si>
  <si>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</si>
  <si>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</si>
  <si>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</si>
  <si>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</si>
  <si>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</si>
  <si>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</si>
  <si>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</si>
  <si>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</si>
  <si>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</si>
  <si>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</si>
  <si>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</si>
  <si>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</si>
  <si>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</si>
  <si>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</si>
  <si>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</si>
  <si>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</si>
  <si>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</si>
  <si>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</si>
  <si>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</si>
  <si>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</si>
  <si>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</si>
  <si>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</si>
  <si>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</si>
  <si>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</si>
  <si>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</si>
  <si>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</si>
  <si>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</si>
  <si>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</si>
  <si>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</si>
  <si>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</si>
  <si>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</si>
  <si>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</si>
  <si>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</si>
  <si>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</si>
  <si>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</si>
  <si>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</si>
  <si>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</si>
  <si>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</si>
  <si>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</si>
  <si>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</si>
  <si>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</si>
  <si>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</si>
  <si>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</si>
  <si>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</si>
  <si>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</si>
  <si>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</si>
  <si>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</si>
  <si>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</si>
  <si>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</si>
  <si>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</si>
  <si>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</si>
  <si>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</si>
  <si>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</si>
  <si>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</si>
  <si>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</si>
  <si>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</si>
  <si>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</si>
  <si>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</si>
  <si>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</si>
  <si>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</si>
  <si>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</si>
  <si>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</si>
  <si>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</si>
  <si>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</si>
  <si>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</si>
  <si>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</si>
  <si>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</si>
  <si>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</si>
  <si>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</si>
  <si>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</si>
  <si>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</si>
  <si>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</si>
  <si>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</si>
  <si>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</si>
  <si>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</si>
  <si>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</si>
  <si>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</si>
  <si>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</si>
  <si>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</si>
  <si>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</si>
  <si>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</si>
  <si>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</si>
  <si>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</si>
  <si>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</si>
  <si>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</si>
  <si>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</si>
  <si>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</si>
  <si>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</si>
  <si>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</si>
  <si>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</si>
  <si>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</si>
  <si>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</si>
  <si>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</si>
  <si>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</si>
  <si>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愛知県大治町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</si>
  <si>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</si>
  <si>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</si>
  <si>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</si>
  <si>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</si>
  <si>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</si>
  <si>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</si>
  <si>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</si>
  <si>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</si>
  <si>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</si>
  <si>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</si>
  <si>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</si>
  <si>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</si>
  <si>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</si>
  <si>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</si>
  <si>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</si>
  <si>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</si>
  <si>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</si>
  <si>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</si>
  <si>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</si>
  <si>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</si>
  <si>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</si>
  <si>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</si>
  <si>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</si>
  <si>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</si>
  <si>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</si>
  <si>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</si>
  <si>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</si>
  <si>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</si>
  <si>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</si>
  <si>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</si>
  <si>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</si>
  <si>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</si>
  <si>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</si>
  <si>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</si>
  <si>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</si>
  <si>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</si>
  <si>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</si>
  <si>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</si>
  <si>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</si>
  <si>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</si>
  <si>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</si>
  <si>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</si>
  <si>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</si>
  <si>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</si>
  <si>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</si>
  <si>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</si>
  <si>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</si>
  <si>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</si>
  <si>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</si>
  <si>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</si>
  <si>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</si>
  <si>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</si>
  <si>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</si>
  <si>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</si>
  <si>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</si>
  <si>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</si>
  <si>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</si>
  <si>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</si>
  <si>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</si>
  <si>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</si>
  <si>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</si>
  <si>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</si>
  <si>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</si>
  <si>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</si>
  <si>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</si>
  <si>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</si>
  <si>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</si>
  <si>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</si>
  <si>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</si>
  <si>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</si>
  <si>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</si>
  <si>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</si>
  <si>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</si>
  <si>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</si>
  <si>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</si>
  <si>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</si>
  <si>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</si>
  <si>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</si>
  <si>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</si>
  <si>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</si>
  <si>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</si>
  <si>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</si>
  <si>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</si>
  <si>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</si>
  <si>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</si>
  <si>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</si>
  <si>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</si>
  <si>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</si>
  <si>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</si>
  <si>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</si>
  <si>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</si>
  <si>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</si>
  <si>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</si>
  <si>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</si>
  <si>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</si>
  <si>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</si>
  <si>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</si>
  <si>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</si>
  <si>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</si>
  <si>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</si>
  <si>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</si>
  <si>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</si>
  <si>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</si>
  <si>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</si>
  <si>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</si>
  <si>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</si>
  <si>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</si>
  <si>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</si>
  <si>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</si>
  <si>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</si>
  <si>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</si>
  <si>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</si>
  <si>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</si>
  <si>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</si>
  <si>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</si>
  <si>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</si>
  <si>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</si>
  <si>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</si>
  <si>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</si>
  <si>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</si>
  <si>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</si>
  <si>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</si>
  <si>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</si>
  <si>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</si>
  <si>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</si>
  <si>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</si>
  <si>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</si>
  <si>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</si>
  <si>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</si>
  <si>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</si>
  <si>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</si>
  <si>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</si>
  <si>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</si>
  <si>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</si>
  <si>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</si>
  <si>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</si>
  <si>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</si>
  <si>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</si>
  <si>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</si>
  <si>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</si>
  <si>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</si>
  <si>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</si>
  <si>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</si>
  <si>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</si>
  <si>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</si>
  <si>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</si>
  <si>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</si>
  <si>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</si>
  <si>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</si>
  <si>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</si>
  <si>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</si>
  <si>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愛知県大治町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</si>
  <si>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</si>
  <si>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</si>
  <si>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</si>
  <si>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</si>
  <si>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</si>
  <si>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</si>
  <si>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</si>
  <si>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</si>
  <si>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</si>
  <si>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</si>
  <si>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</si>
  <si>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</si>
  <si>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</si>
  <si>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</si>
  <si>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</si>
  <si>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</si>
  <si>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</si>
  <si>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</si>
  <si>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</si>
  <si>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</si>
  <si>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</si>
  <si>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</si>
  <si>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</si>
  <si>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</si>
  <si>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</si>
  <si>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</si>
  <si>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</si>
  <si>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</si>
  <si>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</si>
  <si>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</si>
  <si>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</si>
  <si>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</si>
  <si>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</si>
  <si>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</si>
  <si>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</si>
  <si>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</si>
  <si>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</si>
  <si>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</si>
  <si>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</si>
  <si>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</si>
  <si>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大治町下水道事業会計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</si>
  <si>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</si>
  <si>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</si>
  <si>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</si>
  <si>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</si>
  <si>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</si>
  <si>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</si>
  <si>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</si>
  <si>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</si>
  <si>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</si>
  <si>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</si>
  <si>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</si>
  <si>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</si>
  <si>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</si>
  <si>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</si>
  <si>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</si>
  <si>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</si>
  <si>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</si>
  <si>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</si>
  <si>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</si>
  <si>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</si>
  <si>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</si>
  <si>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</si>
  <si>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</si>
  <si>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</si>
  <si>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</si>
  <si>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</si>
  <si>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</si>
  <si>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</si>
  <si>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</si>
  <si>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</si>
  <si>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</si>
  <si>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</si>
  <si>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</si>
  <si>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</si>
  <si>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</si>
  <si>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</si>
  <si>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</si>
  <si>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</si>
  <si>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</si>
  <si>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</si>
  <si>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</si>
  <si>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</si>
  <si>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</si>
  <si>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</si>
  <si>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</si>
  <si>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</si>
  <si>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</si>
  <si>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</si>
  <si>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</si>
  <si>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</si>
  <si>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</si>
  <si>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</si>
  <si>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</si>
  <si>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</si>
  <si>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</si>
  <si>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</si>
  <si>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</si>
  <si>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</si>
  <si>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</si>
  <si>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</si>
  <si>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</si>
  <si>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</si>
  <si>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大治町下水道事業会計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</si>
  <si>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</si>
  <si>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</si>
  <si>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</si>
  <si>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</si>
  <si>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</si>
  <si>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</si>
  <si>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</si>
  <si>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</si>
  <si>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</si>
  <si>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</si>
  <si>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</si>
  <si>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</si>
  <si>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</si>
  <si>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</si>
  <si>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</si>
  <si>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</si>
  <si>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</si>
  <si>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</si>
  <si>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</si>
  <si>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</si>
  <si>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</si>
  <si>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</si>
  <si>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</si>
  <si>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</si>
  <si>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</si>
  <si>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</si>
  <si>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</si>
  <si>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</si>
  <si>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</si>
  <si>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</si>
  <si>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</si>
  <si>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</si>
  <si>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</si>
  <si>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</si>
  <si>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</si>
  <si>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</si>
  <si>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</si>
  <si>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</si>
  <si>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</si>
  <si>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</si>
  <si>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</si>
  <si>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</si>
  <si>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</si>
  <si>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</si>
  <si>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</si>
  <si>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</si>
  <si>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</si>
  <si>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</si>
  <si>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</si>
  <si>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</si>
  <si>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</si>
  <si>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</si>
  <si>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</si>
  <si>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</si>
  <si>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</si>
  <si>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</si>
  <si>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</si>
  <si>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</si>
  <si>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</si>
  <si>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</si>
  <si>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</si>
  <si>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</si>
  <si>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</si>
  <si>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</si>
  <si>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</si>
  <si>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</si>
  <si>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</si>
  <si>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</si>
  <si>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</si>
  <si>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</si>
  <si>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</si>
  <si>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</si>
  <si>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</si>
  <si>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</si>
  <si>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</si>
  <si>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</si>
  <si>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</si>
  <si>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</si>
  <si>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</si>
  <si>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</si>
  <si>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</si>
  <si>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</si>
  <si>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</si>
  <si>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</si>
  <si>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</si>
  <si>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</si>
  <si>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</si>
  <si>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</si>
  <si>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</si>
  <si>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</si>
  <si>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</si>
  <si>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</si>
  <si>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</si>
  <si>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</si>
  <si>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4.28</t>
  </si>
  <si>
    <t>▲ 3.16</t>
  </si>
  <si>
    <t>▲ 0.01</t>
  </si>
  <si>
    <t>一般会計</t>
  </si>
  <si>
    <t>大治町下水道事業会計</t>
  </si>
  <si>
    <t>国民健康保険特別会計</t>
  </si>
  <si>
    <t>介護保険特別会計（保険事業勘定）</t>
  </si>
  <si>
    <t>後期高齢者医療特別会計</t>
  </si>
  <si>
    <t>介護保険特別会計（介護サービス事業勘定）</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</si>
  <si>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</si>
  <si>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</si>
  <si>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</si>
  <si>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</si>
  <si>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</si>
  <si>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</si>
  <si>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</si>
  <si>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</si>
  <si>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</si>
  <si>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</si>
  <si>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海部地区水防事務組合</t>
    <rPh sb="0" eb="4">
      <t>アマチク</t>
    </rPh>
    <rPh sb="4" eb="6">
      <t>スイボウ</t>
    </rPh>
    <rPh sb="6" eb="10">
      <t>ジムクミアイ</t>
    </rPh>
    <phoneticPr fontId="2"/>
  </si>
  <si>
    <t>海部地区急病診療所組合</t>
    <rPh sb="0" eb="4">
      <t>アマチク</t>
    </rPh>
    <rPh sb="4" eb="6">
      <t>キュウビョウ</t>
    </rPh>
    <rPh sb="6" eb="9">
      <t>シンリョウジョ</t>
    </rPh>
    <rPh sb="9" eb="11">
      <t>クミアイ</t>
    </rPh>
    <phoneticPr fontId="2"/>
  </si>
  <si>
    <t>海部地区環境事務組合</t>
    <rPh sb="0" eb="4">
      <t>アマチク</t>
    </rPh>
    <rPh sb="4" eb="10">
      <t>カンキョウジムクミアイ</t>
    </rPh>
    <phoneticPr fontId="2"/>
  </si>
  <si>
    <t>海部東部消防組合（一般会計）</t>
    <rPh sb="0" eb="2">
      <t>アマ</t>
    </rPh>
    <rPh sb="2" eb="4">
      <t>トウブ</t>
    </rPh>
    <rPh sb="4" eb="6">
      <t>ショウボウ</t>
    </rPh>
    <rPh sb="6" eb="8">
      <t>クミアイ</t>
    </rPh>
    <rPh sb="9" eb="11">
      <t>イッパン</t>
    </rPh>
    <rPh sb="11" eb="13">
      <t>カイケイ</t>
    </rPh>
    <phoneticPr fontId="2"/>
  </si>
  <si>
    <t>海部東部消防組合（介護保険特別会計）</t>
    <rPh sb="0" eb="2">
      <t>アマ</t>
    </rPh>
    <rPh sb="2" eb="4">
      <t>トウブ</t>
    </rPh>
    <rPh sb="4" eb="6">
      <t>ショウボウ</t>
    </rPh>
    <rPh sb="6" eb="8">
      <t>クミアイ</t>
    </rPh>
    <rPh sb="9" eb="13">
      <t>カイゴホケン</t>
    </rPh>
    <rPh sb="13" eb="17">
      <t>トクベツカイケイ</t>
    </rPh>
    <phoneticPr fontId="2"/>
  </si>
  <si>
    <t>海部東部消防組合（障害者総合支援特別会計）</t>
    <rPh sb="0" eb="8">
      <t>アマトウブショウボウクミアイ</t>
    </rPh>
    <rPh sb="9" eb="12">
      <t>ショウガイシャ</t>
    </rPh>
    <rPh sb="12" eb="14">
      <t>ソウゴウ</t>
    </rPh>
    <rPh sb="14" eb="16">
      <t>シエン</t>
    </rPh>
    <rPh sb="16" eb="20">
      <t>トクベツカイケイ</t>
    </rPh>
    <phoneticPr fontId="2"/>
  </si>
  <si>
    <t>愛知県後期高齢者医療広域連合（一般会計）</t>
    <phoneticPr fontId="2"/>
  </si>
  <si>
    <t>愛知県後期高齢者医療広域連合（後期高齢者医療特別会計）</t>
    <phoneticPr fontId="2"/>
  </si>
  <si>
    <t>愛知県市町村職員退職手当組合</t>
    <phoneticPr fontId="2"/>
  </si>
  <si>
    <t>-</t>
    <phoneticPr fontId="2"/>
  </si>
  <si>
    <t>地域福祉振興基金</t>
    <phoneticPr fontId="5"/>
  </si>
  <si>
    <t>大規模まちづくり事業推進基金</t>
    <phoneticPr fontId="2"/>
  </si>
  <si>
    <t>障害者福祉基金</t>
    <phoneticPr fontId="2"/>
  </si>
  <si>
    <t>都市計画整備基金</t>
    <phoneticPr fontId="2"/>
  </si>
  <si>
    <t>公共施設修繕等基金</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</si>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</sst>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74B8-49F2-91C1-E67978665B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38914</c:v>
                </c:pt>
                <c:pt idx="1">
                  <c:v>42841</c:v>
                </c:pt>
                <c:pt idx="2">
                  <c:v>29908</c:v>
                </c:pt>
                <c:pt idx="3">
                  <c:v>20717</c:v>
                </c:pt>
                <c:pt idx="4">
                  <c:v>20962</c:v>
                </c:pt>
              </c:numCache>
            </c:numRef>
          </c:val>
          <c:smooth val="0"/>
          <c:extLst>
            <c:ext xmlns:c16="http://schemas.microsoft.com/office/drawing/2014/chart" uri="{C3380CC4-5D6E-409C-BE32-E72D297353CC}">
              <c16:uniqueId val="{00000001-74B8-49F2-91C1-E67978665B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7.84</c:v>
                </c:pt>
                <c:pt idx="1">
                  <c:v>9.51</c:v>
                </c:pt>
                <c:pt idx="2">
                  <c:v>7.93</c:v>
                </c:pt>
                <c:pt idx="3">
                  <c:v>9.18</c:v>
                </c:pt>
                <c:pt idx="4">
                  <c:v>5.23</c:v>
                </c:pt>
              </c:numCache>
            </c:numRef>
          </c:val>
          <c:extLst>
            <c:ext xmlns:c16="http://schemas.microsoft.com/office/drawing/2014/chart" uri="{C3380CC4-5D6E-409C-BE32-E72D297353CC}">
              <c16:uniqueId val="{00000000-C885-4571-8F97-E6FDA6A629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27.58</c:v>
                </c:pt>
                <c:pt idx="1">
                  <c:v>22.55</c:v>
                </c:pt>
                <c:pt idx="2">
                  <c:v>22.92</c:v>
                </c:pt>
                <c:pt idx="3">
                  <c:v>28.37</c:v>
                </c:pt>
                <c:pt idx="4">
                  <c:v>34.89</c:v>
                </c:pt>
              </c:numCache>
            </c:numRef>
          </c:val>
          <c:extLst>
            <c:ext xmlns:c16="http://schemas.microsoft.com/office/drawing/2014/chart" uri="{C3380CC4-5D6E-409C-BE32-E72D297353CC}">
              <c16:uniqueId val="{00000001-C885-4571-8F97-E6FDA6A629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-4.28</c:v>
                </c:pt>
                <c:pt idx="1">
                  <c:v>-3.16</c:v>
                </c:pt>
                <c:pt idx="2">
                  <c:v>-0.01</c:v>
                </c:pt>
                <c:pt idx="3">
                  <c:v>8.99</c:v>
                </c:pt>
                <c:pt idx="4">
                  <c:v>1.74</c:v>
                </c:pt>
              </c:numCache>
            </c:numRef>
          </c:val>
          <c:smooth val="0"/>
          <c:extLst>
            <c:ext xmlns:c16="http://schemas.microsoft.com/office/drawing/2014/chart" uri="{C3380CC4-5D6E-409C-BE32-E72D297353CC}">
              <c16:uniqueId val="{00000002-C885-4571-8F97-E6FDA6A629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0.51</c:v>
                </c:pt>
                <c:pt idx="4">
                  <c:v>0</c:v>
                </c:pt>
                <c:pt idx="5">
                  <c:v>0</c:v>
                </c:pt>
                <c:pt idx="6">
                  <c:v>0</c:v>
                </c:pt>
                <c:pt idx="7">
                  <c:v>0</c:v>
                </c:pt>
                <c:pt idx="8">
                  <c:v>0</c:v>
                </c:pt>
                <c:pt idx="9">
                  <c:v>0</c:v>
                </c:pt>
              </c:numCache>
            </c:numRef>
          </c:val>
          <c:extLst>
            <c:ext xmlns:c16="http://schemas.microsoft.com/office/drawing/2014/chart" uri="{C3380CC4-5D6E-409C-BE32-E72D297353CC}">
              <c16:uniqueId val="{00000000-8349-4AC6-8A00-41789FAE39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49-4AC6-8A00-41789FAE39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49-4AC6-8A00-41789FAE3977}"/>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349-4AC6-8A00-41789FAE3977}"/>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8349-4AC6-8A00-41789FAE397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0.02</c:v>
                </c:pt>
              </c:numCache>
            </c:numRef>
          </c:val>
          <c:extLst>
            <c:ext xmlns:c16="http://schemas.microsoft.com/office/drawing/2014/chart" uri="{C3380CC4-5D6E-409C-BE32-E72D297353CC}">
              <c16:uniqueId val="{00000005-8349-4AC6-8A00-41789FAE3977}"/>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0.64</c:v>
                </c:pt>
                <c:pt idx="2">
                  <c:v>#N/A</c:v>
                </c:pt>
                <c:pt idx="3">
                  <c:v>1</c:v>
                </c:pt>
                <c:pt idx="4">
                  <c:v>#N/A</c:v>
                </c:pt>
                <c:pt idx="5">
                  <c:v>1.67</c:v>
                </c:pt>
                <c:pt idx="6">
                  <c:v>#N/A</c:v>
                </c:pt>
                <c:pt idx="7">
                  <c:v>1.43</c:v>
                </c:pt>
                <c:pt idx="8">
                  <c:v>#N/A</c:v>
                </c:pt>
                <c:pt idx="9">
                  <c:v>1.22</c:v>
                </c:pt>
              </c:numCache>
            </c:numRef>
          </c:val>
          <c:extLst>
            <c:ext xmlns:c16="http://schemas.microsoft.com/office/drawing/2014/chart" uri="{C3380CC4-5D6E-409C-BE32-E72D297353CC}">
              <c16:uniqueId val="{00000006-8349-4AC6-8A00-41789FAE397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1.42</c:v>
                </c:pt>
                <c:pt idx="2">
                  <c:v>#N/A</c:v>
                </c:pt>
                <c:pt idx="3">
                  <c:v>3.05</c:v>
                </c:pt>
                <c:pt idx="4">
                  <c:v>#N/A</c:v>
                </c:pt>
                <c:pt idx="5">
                  <c:v>3.41</c:v>
                </c:pt>
                <c:pt idx="6">
                  <c:v>#N/A</c:v>
                </c:pt>
                <c:pt idx="7">
                  <c:v>3.38</c:v>
                </c:pt>
                <c:pt idx="8">
                  <c:v>#N/A</c:v>
                </c:pt>
                <c:pt idx="9">
                  <c:v>2.82</c:v>
                </c:pt>
              </c:numCache>
            </c:numRef>
          </c:val>
          <c:extLst>
            <c:ext xmlns:c16="http://schemas.microsoft.com/office/drawing/2014/chart" uri="{C3380CC4-5D6E-409C-BE32-E72D297353CC}">
              <c16:uniqueId val="{00000007-8349-4AC6-8A00-41789FAE3977}"/>
            </c:ext>
          </c:extLst>
        </c:ser>
        <c:ser>
          <c:idx val="8"/>
          <c:order val="8"/>
          <c:tx>
            <c:strRef>
              <c:f>データシート!$A$35</c:f>
              <c:strCache>
                <c:ptCount val="1"/>
                <c:pt idx="0">
                  <c:v>大治町下水道事業会計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3.21</c:v>
                </c:pt>
                <c:pt idx="6">
                  <c:v>#N/A</c:v>
                </c:pt>
                <c:pt idx="7">
                  <c:v>3.22</c:v>
                </c:pt>
                <c:pt idx="8">
                  <c:v>#N/A</c:v>
                </c:pt>
                <c:pt idx="9">
                  <c:v>3.56</c:v>
                </c:pt>
              </c:numCache>
            </c:numRef>
          </c:val>
          <c:extLst>
            <c:ext xmlns:c16="http://schemas.microsoft.com/office/drawing/2014/chart" uri="{C3380CC4-5D6E-409C-BE32-E72D297353CC}">
              <c16:uniqueId val="{00000008-8349-4AC6-8A00-41789FAE39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7.83</c:v>
                </c:pt>
                <c:pt idx="2">
                  <c:v>#N/A</c:v>
                </c:pt>
                <c:pt idx="3">
                  <c:v>9.51</c:v>
                </c:pt>
                <c:pt idx="4">
                  <c:v>#N/A</c:v>
                </c:pt>
                <c:pt idx="5">
                  <c:v>7.92</c:v>
                </c:pt>
                <c:pt idx="6">
                  <c:v>#N/A</c:v>
                </c:pt>
                <c:pt idx="7">
                  <c:v>9.17</c:v>
                </c:pt>
                <c:pt idx="8">
                  <c:v>#N/A</c:v>
                </c:pt>
                <c:pt idx="9">
                  <c:v>5.22</c:v>
                </c:pt>
              </c:numCache>
            </c:numRef>
          </c:val>
          <c:extLst>
            <c:ext xmlns:c16="http://schemas.microsoft.com/office/drawing/2014/chart" uri="{C3380CC4-5D6E-409C-BE32-E72D297353CC}">
              <c16:uniqueId val="{00000009-8349-4AC6-8A00-41789FAE39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502</c:v>
                </c:pt>
                <c:pt idx="5">
                  <c:v>502</c:v>
                </c:pt>
                <c:pt idx="8">
                  <c:v>510</c:v>
                </c:pt>
                <c:pt idx="11">
                  <c:v>514</c:v>
                </c:pt>
                <c:pt idx="14">
                  <c:v>535</c:v>
                </c:pt>
              </c:numCache>
            </c:numRef>
          </c:val>
          <c:extLst>
            <c:ext xmlns:c16="http://schemas.microsoft.com/office/drawing/2014/chart" uri="{C3380CC4-5D6E-409C-BE32-E72D297353CC}">
              <c16:uniqueId val="{00000000-473D-4221-ABAF-7433C8E8F4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3D-4221-ABAF-7433C8E8F4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73D-4221-ABAF-7433C8E8F4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18</c:v>
                </c:pt>
                <c:pt idx="6">
                  <c:v>22</c:v>
                </c:pt>
                <c:pt idx="9">
                  <c:v>27</c:v>
                </c:pt>
                <c:pt idx="12">
                  <c:v>37</c:v>
                </c:pt>
              </c:numCache>
            </c:numRef>
          </c:val>
          <c:extLst>
            <c:ext xmlns:c16="http://schemas.microsoft.com/office/drawing/2014/chart" uri="{C3380CC4-5D6E-409C-BE32-E72D297353CC}">
              <c16:uniqueId val="{00000003-473D-4221-ABAF-7433C8E8F4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105</c:v>
                </c:pt>
                <c:pt idx="3">
                  <c:v>121</c:v>
                </c:pt>
                <c:pt idx="6">
                  <c:v>114</c:v>
                </c:pt>
                <c:pt idx="9">
                  <c:v>123</c:v>
                </c:pt>
                <c:pt idx="12">
                  <c:v>136</c:v>
                </c:pt>
              </c:numCache>
            </c:numRef>
          </c:val>
          <c:extLst>
            <c:ext xmlns:c16="http://schemas.microsoft.com/office/drawing/2014/chart" uri="{C3380CC4-5D6E-409C-BE32-E72D297353CC}">
              <c16:uniqueId val="{00000004-473D-4221-ABAF-7433C8E8F4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3D-4221-ABAF-7433C8E8F4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3D-4221-ABAF-7433C8E8F4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423</c:v>
                </c:pt>
                <c:pt idx="3">
                  <c:v>447</c:v>
                </c:pt>
                <c:pt idx="6">
                  <c:v>458</c:v>
                </c:pt>
                <c:pt idx="9">
                  <c:v>483</c:v>
                </c:pt>
                <c:pt idx="12">
                  <c:v>576</c:v>
                </c:pt>
              </c:numCache>
            </c:numRef>
          </c:val>
          <c:extLst>
            <c:ext xmlns:c16="http://schemas.microsoft.com/office/drawing/2014/chart" uri="{C3380CC4-5D6E-409C-BE32-E72D297353CC}">
              <c16:uniqueId val="{00000007-473D-4221-ABAF-7433C8E8F4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c:v>
                </c:pt>
                <c:pt idx="2">
                  <c:v>#N/A</c:v>
                </c:pt>
                <c:pt idx="3">
                  <c:v>#N/A</c:v>
                </c:pt>
                <c:pt idx="4">
                  <c:v>84</c:v>
                </c:pt>
                <c:pt idx="5">
                  <c:v>#N/A</c:v>
                </c:pt>
                <c:pt idx="6">
                  <c:v>#N/A</c:v>
                </c:pt>
                <c:pt idx="7">
                  <c:v>84</c:v>
                </c:pt>
                <c:pt idx="8">
                  <c:v>#N/A</c:v>
                </c:pt>
                <c:pt idx="9">
                  <c:v>#N/A</c:v>
                </c:pt>
                <c:pt idx="10">
                  <c:v>119</c:v>
                </c:pt>
                <c:pt idx="11">
                  <c:v>#N/A</c:v>
                </c:pt>
                <c:pt idx="12">
                  <c:v>#N/A</c:v>
                </c:pt>
                <c:pt idx="13">
                  <c:v>214</c:v>
                </c:pt>
                <c:pt idx="14">
                  <c:v>#N/A</c:v>
                </c:pt>
              </c:numCache>
            </c:numRef>
          </c:val>
          <c:smooth val="0"/>
          <c:extLst>
            <c:ext xmlns:c16="http://schemas.microsoft.com/office/drawing/2014/chart" uri="{C3380CC4-5D6E-409C-BE32-E72D297353CC}">
              <c16:uniqueId val="{00000008-473D-4221-ABAF-7433C8E8F4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6716</c:v>
                </c:pt>
                <c:pt idx="5">
                  <c:v>6753</c:v>
                </c:pt>
                <c:pt idx="8">
                  <c:v>6835</c:v>
                </c:pt>
                <c:pt idx="11">
                  <c:v>6952</c:v>
                </c:pt>
                <c:pt idx="14">
                  <c:v>6752</c:v>
                </c:pt>
              </c:numCache>
            </c:numRef>
          </c:val>
          <c:extLst>
            <c:ext xmlns:c16="http://schemas.microsoft.com/office/drawing/2014/chart" uri="{C3380CC4-5D6E-409C-BE32-E72D297353CC}">
              <c16:uniqueId val="{00000000-AC73-453F-AAE6-12F4D83AA2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C73-453F-AAE6-12F4D83AA2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2894</c:v>
                </c:pt>
                <c:pt idx="5">
                  <c:v>2561</c:v>
                </c:pt>
                <c:pt idx="8">
                  <c:v>2400</c:v>
                </c:pt>
                <c:pt idx="11">
                  <c:v>2853</c:v>
                </c:pt>
                <c:pt idx="14">
                  <c:v>3207</c:v>
                </c:pt>
              </c:numCache>
            </c:numRef>
          </c:val>
          <c:extLst>
            <c:ext xmlns:c16="http://schemas.microsoft.com/office/drawing/2014/chart" uri="{C3380CC4-5D6E-409C-BE32-E72D297353CC}">
              <c16:uniqueId val="{00000002-AC73-453F-AAE6-12F4D83AA2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73-453F-AAE6-12F4D83AA2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73-453F-AAE6-12F4D83AA2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73-453F-AAE6-12F4D83AA2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73-453F-AAE6-12F4D83AA2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85</c:v>
                </c:pt>
                <c:pt idx="3">
                  <c:v>188</c:v>
                </c:pt>
                <c:pt idx="6">
                  <c:v>236</c:v>
                </c:pt>
                <c:pt idx="9">
                  <c:v>269</c:v>
                </c:pt>
                <c:pt idx="12">
                  <c:v>238</c:v>
                </c:pt>
              </c:numCache>
            </c:numRef>
          </c:val>
          <c:extLst>
            <c:ext xmlns:c16="http://schemas.microsoft.com/office/drawing/2014/chart" uri="{C3380CC4-5D6E-409C-BE32-E72D297353CC}">
              <c16:uniqueId val="{00000007-AC73-453F-AAE6-12F4D83AA2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2646</c:v>
                </c:pt>
                <c:pt idx="3">
                  <c:v>2788</c:v>
                </c:pt>
                <c:pt idx="6">
                  <c:v>2820</c:v>
                </c:pt>
                <c:pt idx="9">
                  <c:v>3044</c:v>
                </c:pt>
                <c:pt idx="12">
                  <c:v>3265</c:v>
                </c:pt>
              </c:numCache>
            </c:numRef>
          </c:val>
          <c:extLst>
            <c:ext xmlns:c16="http://schemas.microsoft.com/office/drawing/2014/chart" uri="{C3380CC4-5D6E-409C-BE32-E72D297353CC}">
              <c16:uniqueId val="{00000008-AC73-453F-AAE6-12F4D83AA2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C73-453F-AAE6-12F4D83AA2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6191</c:v>
                </c:pt>
                <c:pt idx="3">
                  <c:v>6858</c:v>
                </c:pt>
                <c:pt idx="6">
                  <c:v>7034</c:v>
                </c:pt>
                <c:pt idx="9">
                  <c:v>7301</c:v>
                </c:pt>
                <c:pt idx="12">
                  <c:v>7025</c:v>
                </c:pt>
              </c:numCache>
            </c:numRef>
          </c:val>
          <c:extLst>
            <c:ext xmlns:c16="http://schemas.microsoft.com/office/drawing/2014/chart" uri="{C3380CC4-5D6E-409C-BE32-E72D297353CC}">
              <c16:uniqueId val="{0000000A-AC73-453F-AAE6-12F4D83AA2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521</c:v>
                </c:pt>
                <c:pt idx="5">
                  <c:v>#N/A</c:v>
                </c:pt>
                <c:pt idx="6">
                  <c:v>#N/A</c:v>
                </c:pt>
                <c:pt idx="7">
                  <c:v>855</c:v>
                </c:pt>
                <c:pt idx="8">
                  <c:v>#N/A</c:v>
                </c:pt>
                <c:pt idx="9">
                  <c:v>#N/A</c:v>
                </c:pt>
                <c:pt idx="10">
                  <c:v>809</c:v>
                </c:pt>
                <c:pt idx="11">
                  <c:v>#N/A</c:v>
                </c:pt>
                <c:pt idx="12">
                  <c:v>#N/A</c:v>
                </c:pt>
                <c:pt idx="13">
                  <c:v>569</c:v>
                </c:pt>
                <c:pt idx="14">
                  <c:v>#N/A</c:v>
                </c:pt>
              </c:numCache>
            </c:numRef>
          </c:val>
          <c:smooth val="0"/>
          <c:extLst>
            <c:ext xmlns:c16="http://schemas.microsoft.com/office/drawing/2014/chart" uri="{C3380CC4-5D6E-409C-BE32-E72D297353CC}">
              <c16:uniqueId val="{0000000B-AC73-453F-AAE6-12F4D83AA2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1372</c:v>
                </c:pt>
                <c:pt idx="1">
                  <c:v>1834</c:v>
                </c:pt>
                <c:pt idx="2">
                  <c:v>2207</c:v>
                </c:pt>
              </c:numCache>
            </c:numRef>
          </c:val>
          <c:extLst>
            <c:ext xmlns:c16="http://schemas.microsoft.com/office/drawing/2014/chart" uri="{C3380CC4-5D6E-409C-BE32-E72D297353CC}">
              <c16:uniqueId val="{00000000-40C4-427F-AD23-23FD3A8EF1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c:v>
                </c:pt>
                <c:pt idx="1">
                  <c:v>21</c:v>
                </c:pt>
                <c:pt idx="2">
                  <c:v>21</c:v>
                </c:pt>
              </c:numCache>
            </c:numRef>
          </c:val>
          <c:extLst>
            <c:ext xmlns:c16="http://schemas.microsoft.com/office/drawing/2014/chart" uri="{C3380CC4-5D6E-409C-BE32-E72D297353CC}">
              <c16:uniqueId val="{00000001-40C4-427F-AD23-23FD3A8EF1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325</c:v>
                </c:pt>
                <c:pt idx="1">
                  <c:v>305</c:v>
                </c:pt>
                <c:pt idx="2">
                  <c:v>279</c:v>
                </c:pt>
              </c:numCache>
            </c:numRef>
          </c:val>
          <c:extLst>
            <c:ext xmlns:c16="http://schemas.microsoft.com/office/drawing/2014/chart" uri="{C3380CC4-5D6E-409C-BE32-E72D297353CC}">
              <c16:uniqueId val="{00000002-40C4-427F-AD23-23FD3A8EF1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元利償還金については、学校空調設備整備事業や平成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年度の臨時財政対策債の元金償還が始まったことにより、</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算入公債費等は前年度より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535</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単年度の実質公債比率は</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2.31</a:t>
          </a:r>
          <a:r>
            <a:rPr kumimoji="1" lang="ja-JP" altLang="en-US" sz="1400">
              <a:latin typeface="ＭＳ ゴシック" pitchFamily="49" charset="-128"/>
              <a:ea typeface="ＭＳ ゴシック" pitchFamily="49" charset="-128"/>
            </a:rPr>
            <a:t>％となった。元利償還金や一部事務組合への負担金は増加しているため、抑制に努めていく。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将来負担比率の分子構造は、前年度と比較して</a:t>
          </a:r>
          <a:r>
            <a:rPr kumimoji="1" lang="en-US" altLang="ja-JP" sz="1400">
              <a:latin typeface="ＭＳ ゴシック" pitchFamily="49" charset="-128"/>
              <a:ea typeface="ＭＳ ゴシック" pitchFamily="49" charset="-128"/>
            </a:rPr>
            <a:t>240,383</a:t>
          </a:r>
          <a:r>
            <a:rPr kumimoji="1" lang="ja-JP" altLang="en-US" sz="1400">
              <a:latin typeface="ＭＳ ゴシック" pitchFamily="49" charset="-128"/>
              <a:ea typeface="ＭＳ ゴシック" pitchFamily="49" charset="-128"/>
            </a:rPr>
            <a:t>千円増加した。地方債の現在高が</a:t>
          </a:r>
          <a:r>
            <a:rPr kumimoji="1" lang="en-US" altLang="ja-JP" sz="1400">
              <a:latin typeface="ＭＳ ゴシック" pitchFamily="49" charset="-128"/>
              <a:ea typeface="ＭＳ ゴシック" pitchFamily="49" charset="-128"/>
            </a:rPr>
            <a:t>7,025,260</a:t>
          </a:r>
          <a:r>
            <a:rPr kumimoji="1" lang="ja-JP" altLang="en-US" sz="1400">
              <a:latin typeface="ＭＳ ゴシック" pitchFamily="49" charset="-128"/>
              <a:ea typeface="ＭＳ ゴシック" pitchFamily="49" charset="-128"/>
            </a:rPr>
            <a:t>千円（</a:t>
          </a:r>
          <a:r>
            <a:rPr kumimoji="1" lang="ja-JP" altLang="ja-JP" sz="1100">
              <a:solidFill>
                <a:schemeClr val="dk1"/>
              </a:solidFill>
              <a:effectLst/>
              <a:latin typeface="+mn-lt"/>
              <a:ea typeface="+mn-ea"/>
              <a:cs typeface="+mn-cs"/>
            </a:rPr>
            <a:t>▲</a:t>
          </a:r>
          <a:r>
            <a:rPr kumimoji="1" lang="en-US" altLang="ja-JP" sz="1400">
              <a:latin typeface="ＭＳ ゴシック" pitchFamily="49" charset="-128"/>
              <a:ea typeface="ＭＳ ゴシック" pitchFamily="49" charset="-128"/>
            </a:rPr>
            <a:t>276,111</a:t>
          </a:r>
          <a:r>
            <a:rPr kumimoji="1" lang="ja-JP" altLang="en-US" sz="1400">
              <a:latin typeface="ＭＳ ゴシック" pitchFamily="49" charset="-128"/>
              <a:ea typeface="ＭＳ ゴシック" pitchFamily="49" charset="-128"/>
            </a:rPr>
            <a:t>千円）へ減少、公営企業債等繰入額が</a:t>
          </a:r>
          <a:r>
            <a:rPr kumimoji="1" lang="en-US" altLang="ja-JP" sz="1400">
              <a:latin typeface="ＭＳ ゴシック" pitchFamily="49" charset="-128"/>
              <a:ea typeface="ＭＳ ゴシック" pitchFamily="49" charset="-128"/>
            </a:rPr>
            <a:t>3,264,590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+221,030</a:t>
          </a:r>
          <a:r>
            <a:rPr kumimoji="1" lang="ja-JP" altLang="en-US" sz="1400">
              <a:latin typeface="ＭＳ ゴシック" pitchFamily="49" charset="-128"/>
              <a:ea typeface="ＭＳ ゴシック" pitchFamily="49" charset="-128"/>
            </a:rPr>
            <a:t>千円）に増加したが、充当可能財源について財政調整基金の積立が多く、基金残高が増額となった。これにより将来負担額の増額よりも充当可能財源等の増額の幅が大きかったため、分子構造は減少となった。公営企業債等繰入見込額は増加傾向にある。大治町の下水道普及率は</a:t>
          </a:r>
          <a:r>
            <a:rPr kumimoji="1" lang="en-US" altLang="ja-JP" sz="1400">
              <a:solidFill>
                <a:sysClr val="windowText" lastClr="000000"/>
              </a:solidFill>
              <a:latin typeface="ＭＳ ゴシック" pitchFamily="49" charset="-128"/>
              <a:ea typeface="ＭＳ ゴシック" pitchFamily="49" charset="-128"/>
            </a:rPr>
            <a:t>25.8</a:t>
          </a:r>
          <a:r>
            <a:rPr kumimoji="1" lang="ja-JP" altLang="en-US" sz="1400">
              <a:latin typeface="ＭＳ ゴシック" pitchFamily="49" charset="-128"/>
              <a:ea typeface="ＭＳ ゴシック" pitchFamily="49" charset="-128"/>
            </a:rPr>
            <a:t>％であり、今後も下水道の新規整備を継続することから、下水道事業への繰入を続けていく必要がある。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2,506,004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千円であり、前年度と比較して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346,846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1,833,868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372,707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2,206,575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基金は決算状況を踏まえ、余剰財源を可能な範囲で積み立てる。目標額については、災害に備えて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億円程度は基金を確保しておく。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また、令和４年度に公共施設修繕等基金を設置したため、財政調整基金の残高及び繰越金を考慮し、今後の施設の老朽化対策のために公共施設等修基金に積み立てる。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地域福祉振興基金：高齢化社会に向けて福祉活動の促進を図るため。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大規模まちづくり事業振興基金：住民福祉の向上と町政発展の基盤の充実に資する大規模まちづくり事業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の円滑な推進に必要な財源を確保するため。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都市計画整備基金：都市施設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に必要な財源を確保するため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障害者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障害者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の福祉の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に寄与するため。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公共施設修繕等基金：公共施設の大規模な修繕、改修及び取壊し並びに更新に必要な財源を確保するため。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地域福祉振興基金について、老人福祉センターの改修のため取り崩しをおこなったため。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都市計画整備基金に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ついて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、公園整備のための用地買収のため取り崩しを行ったため。</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地域福祉振興基金：高齢化社会に向けて福祉活動の促進を図る必要がある時に取り崩す。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大規模まちづくり事業振興基金：住民福祉の向上と町勢発展の基盤の充実に資する大規模まちづくり事業の必要がある時に取り崩す。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都市計画整備基金：公園整備に伴う用地買収を行う時に取り崩す。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障害者福祉基金：障害者の福祉の推進に寄与する必要がある時に取り崩す。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公共施設修繕等基金：公共施設の大規模な修繕、改修及び取壊し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更新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を行う時に取り崩す。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1,833,868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372,707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2,206,575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令和３年度の実質収支が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593,278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を財政調整基金に積み立てた。また、令和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日に閣議決定された国の補正予算（第２号）において、交付税の増額補正がされ、追加交付された分（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85,466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目安に積み立てており、この額は災害復旧、地方債の繰上償還その他財源不足を生じたときの財源として必要とされる額を試算して定めている。今後は、町施設の老朽化や、医療・介護・子育てなどの扶助費の増加も予想されるため、少なくとも同程度の残高を確保できるよ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年間の増減はな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く同額で推移している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決算状況を踏まえ、余剰財源を可能な範囲で積み立てる。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4E56168-A717-454A-A6C0-00CCD74DA2C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A2F1A2E-D537-4C3C-B39A-FCAC5E30B67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8A657A5-81EB-48F6-B4C7-12C34CE3EFD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7C8B6EA-A74F-47B1-89C3-99F85808B7B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7E184D4-B8F8-462F-84AC-22A4DABE312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602396E-6CB0-4DA0-B571-B656F0FBE44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B304942-E3A4-4203-B552-7B850992B1F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07E8598-6F15-4B6D-BE9E-5E38E5DE7FC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ECA77C2-AA73-4FEB-94D1-61ED08BC950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C73C605-DE2C-4AE5-8BCD-849CBA2D648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33,356
32,455
6.59
11,057,749
10,715,977
330,465
6,324,426
7,025,260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4BAB60D-C516-4E11-B1A4-583D2BB5B52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D67A7A2-7BFF-4E93-9D0C-9F6C686DBAC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331C8C0-0657-45FE-8BBA-4711732FF6F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71224D1-F509-4CFF-B4FD-BF3BFD44F29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982EE38-0F1D-4A3E-8D3D-EEEBE56A467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DA59253-07BB-4614-8816-48AE3CAB83B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8842E31-BF70-4B5A-B376-95274E36607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FE064F-4C44-4A35-8692-B3B32136B81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04902D4-AC73-4D95-BBB3-90CB658B3AC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E4BFC58-96ED-4B9E-94FC-E46C6C36C2C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CD002E7-1D22-47C6-A6DE-92F4922E6A3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FC607AA-30A9-4C08-BCD3-38DCBEF9126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0D2195D-BEE9-46C3-910D-968A8886C52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3DEC5BB-8B96-4C71-9605-D5D9817F51E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AA28E94-5944-4DBD-8B31-FB5D59F3D09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BDFB06C-09A5-49C3-AB52-48617A0125C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8D4A0A0-EED8-4E89-B14D-41ACB22CAA1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ADB6D80-8B43-40AF-B92D-E2778CE0E02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7AB3C47-FF86-4424-B523-D46E8161BF3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94A6D89-A498-4549-BD09-A6309B8B211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F9441FA-F147-43D2-941A-AFEA44E856E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B72E9F9-4853-44CA-A5C3-CD027DE0ACB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8424D4B-39F9-42B1-AC36-6196FA688B2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BB41DD3-BDF1-4D2A-AA87-3D287D084EC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35586A7-E11B-4916-8674-144BFECC13B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AF25318-E162-4FE6-BED1-38857E9D94A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0764D23-8D07-4A3B-91B8-80A58B94F6B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2A9EEE1-8B86-44DA-8810-557C8868F10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BF53248-6AFF-4DE3-83A7-5EEF45FD32C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E3F62F1-2D79-41E5-B743-1F88438F08A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201791A-4F03-4A3B-AF6B-9B989A7896F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3613892-A674-4799-AD71-8BBEA4B94D9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F3DDD60-7E00-4EC1-A7F7-7B555708423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F264810-DEA3-4A42-91F3-8D628E091CF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D1D2280-EA7C-4F85-9337-3BF2015041E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ADD60CD-8D42-438B-99FB-AE0FD3D1768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43F70E0-1185-4047-B47F-A1BD2B61EFE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0.81</a:t>
          </a:r>
          <a:r>
            <a:rPr kumimoji="1" lang="ja-JP" altLang="en-US" sz="1300">
              <a:latin typeface="ＭＳ Ｐゴシック" panose="020B0600070205080204" pitchFamily="50" charset="-128"/>
              <a:ea typeface="ＭＳ Ｐゴシック" panose="020B0600070205080204" pitchFamily="50" charset="-128"/>
            </a:rPr>
            <a:t>％となり、類似団体平均値を大きく上回る数値となった。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減少の主な要因としては、居宅介護サービス受給者の増加が主な要因と考えられる。</a:t>
          </a:r>
        </a:p>
        <a:p>
          <a:r>
            <a:rPr kumimoji="1" lang="ja-JP" altLang="en-US" sz="1300">
              <a:latin typeface="ＭＳ Ｐゴシック" panose="020B0600070205080204" pitchFamily="50" charset="-128"/>
              <a:ea typeface="ＭＳ Ｐゴシック" panose="020B0600070205080204" pitchFamily="50" charset="-128"/>
            </a:rPr>
            <a:t>コロナ禍からの社会経済の正常化が進みつつあるが、物価高騰の影響による歳出の増が懸念されるため、今後も歳入確保及び歳出削減を図り、財政の健全化に努める。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F773832-9312-4CB3-9F66-340A967DB3C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28ABE39-7775-45CD-8C88-5DBE8557641B}"/>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A999288C-F003-427F-9E51-BD326701B4FF}"/>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1D638E44-62EA-4147-B784-AB3DBF8E398A}"/>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87F8AE36-A043-4462-9040-2EB723626CDF}"/>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177FAD88-5CF1-4F8B-9EA5-EBC8CA32A129}"/>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E7AE25D-A70B-40A1-8B9D-6D4D382FB61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A5EC95B-3F2F-4BE9-B5E6-66AEFCC6300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4D4928A4-6E94-4B7D-B00B-0635022252E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995A4A13-910B-4BD7-AA2C-679888FA326A}"/>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27B0E91-4536-4DDE-A639-FC6565D9026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78970FB8-D3D1-40F1-88DD-FA504148054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4642699-DD6E-4C02-81FC-AFB34B7B713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372CAF9-F8B0-4BF3-9C0D-268B475062E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673A11C-CA04-4A48-8DA5-724E49935E6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2ADF5F0D-DC04-4CB4-8DDC-4EEA85AAB6A9}"/>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202EAEC7-6FCE-4E6C-B780-B1BD8EFABE51}"/>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BB4648E3-A9FF-40D5-9A48-987695C6FAE7}"/>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A3F11090-F778-4A05-9B07-43E77DE0F48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238C486F-BC51-48D6-8397-8FA5184B2ED1}"/>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E1C35C1A-4689-4F17-948A-8ECF2678D84B}"/>
            </a:ext>
          </a:extLst>
        </xdr:cNvPr>
        <xdr:cNvCxnSpPr/>
      </xdr:nvCxnSpPr>
      <xdr:spPr>
        <a:xfrm>
          <a:off x="4114800" y="70788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63D3FE86-B1EF-46FD-836D-12A005CDA392}"/>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705CA11E-D445-4CE8-934C-C7F2CDFF1F7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49389</xdr:rowOff>
    </xdr:to>
    <xdr:cxnSp macro="">
      <xdr:nvCxnSpPr>
        <xdr:cNvPr id="72" name="直線コネクタ 71">
          <a:extLst>
            <a:ext uri="{FF2B5EF4-FFF2-40B4-BE49-F238E27FC236}">
              <a16:creationId xmlns:a16="http://schemas.microsoft.com/office/drawing/2014/main" id="{4224C518-2765-4CFC-86EF-705398DDDC63}"/>
            </a:ext>
          </a:extLst>
        </xdr:cNvPr>
        <xdr:cNvCxnSpPr/>
      </xdr:nvCxnSpPr>
      <xdr:spPr>
        <a:xfrm>
          <a:off x="3225800" y="705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AFC90CBF-9A1B-4106-BAAC-29CAC3980785}"/>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C3F24311-B373-45AD-ACF2-D7B3848CF3BA}"/>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22578</xdr:rowOff>
    </xdr:to>
    <xdr:cxnSp macro="">
      <xdr:nvCxnSpPr>
        <xdr:cNvPr id="75" name="直線コネクタ 74">
          <a:extLst>
            <a:ext uri="{FF2B5EF4-FFF2-40B4-BE49-F238E27FC236}">
              <a16:creationId xmlns:a16="http://schemas.microsoft.com/office/drawing/2014/main" id="{A8C3A683-5C7E-4735-959B-05CDA369313D}"/>
            </a:ext>
          </a:extLst>
        </xdr:cNvPr>
        <xdr:cNvCxnSpPr/>
      </xdr:nvCxnSpPr>
      <xdr:spPr>
        <a:xfrm>
          <a:off x="2336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F80ABAD6-FFCD-41A0-84AE-904EFC955D27}"/>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FD53A164-4E85-4D9D-9364-8DC553F22544}"/>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9172</xdr:rowOff>
    </xdr:to>
    <xdr:cxnSp macro="">
      <xdr:nvCxnSpPr>
        <xdr:cNvPr id="78" name="直線コネクタ 77">
          <a:extLst>
            <a:ext uri="{FF2B5EF4-FFF2-40B4-BE49-F238E27FC236}">
              <a16:creationId xmlns:a16="http://schemas.microsoft.com/office/drawing/2014/main" id="{67C741CF-80C2-4ABD-A115-033530504460}"/>
            </a:ext>
          </a:extLst>
        </xdr:cNvPr>
        <xdr:cNvCxnSpPr/>
      </xdr:nvCxnSpPr>
      <xdr:spPr>
        <a:xfrm>
          <a:off x="1447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9A29C566-9F4F-4BF9-B8EF-7B79372F4A26}"/>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71BF678F-6F1E-43EB-83D5-225DDB804DCC}"/>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39F30307-ED76-4FB8-B232-5C386166E09C}"/>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FB329C65-803D-44C1-98FE-53C2E7F2E96C}"/>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0EBCA32-0668-4529-944B-DB25DC88098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3E97AE7-C81D-4EB0-8907-8EE1E2EDF82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3445539-DBD0-4234-A564-DCF0DEFB8CD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0CF5AED-3DD4-4CE1-A148-33D8C1BDE8B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F792D9F-00A9-4D74-9777-FDA598C58A8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E73CAD85-C85B-4E3A-BA6A-9F09898DD95C}"/>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525ED9FA-F1F4-474A-B042-B9CC7CEB24FB}"/>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a:extLst>
            <a:ext uri="{FF2B5EF4-FFF2-40B4-BE49-F238E27FC236}">
              <a16:creationId xmlns:a16="http://schemas.microsoft.com/office/drawing/2014/main" id="{B80DBE11-AF7C-4CA8-91B2-B345427AD03F}"/>
            </a:ext>
          </a:extLst>
        </xdr:cNvPr>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a:extLst>
            <a:ext uri="{FF2B5EF4-FFF2-40B4-BE49-F238E27FC236}">
              <a16:creationId xmlns:a16="http://schemas.microsoft.com/office/drawing/2014/main" id="{B532771E-C61E-4357-A86C-B85026B784E7}"/>
            </a:ext>
          </a:extLst>
        </xdr:cNvPr>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75AA45A8-97B5-4EB0-AEDD-6E7B14DE7B75}"/>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1BF76A0A-03CA-4A34-87AD-76771F17C26F}"/>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a:extLst>
            <a:ext uri="{FF2B5EF4-FFF2-40B4-BE49-F238E27FC236}">
              <a16:creationId xmlns:a16="http://schemas.microsoft.com/office/drawing/2014/main" id="{DA506904-329D-46BD-852F-A44C3DACD137}"/>
            </a:ext>
          </a:extLst>
        </xdr:cNvPr>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a:extLst>
            <a:ext uri="{FF2B5EF4-FFF2-40B4-BE49-F238E27FC236}">
              <a16:creationId xmlns:a16="http://schemas.microsoft.com/office/drawing/2014/main" id="{07D386AD-A882-48A0-AD8A-2FEF54C59F8D}"/>
            </a:ext>
          </a:extLst>
        </xdr:cNvPr>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a:extLst>
            <a:ext uri="{FF2B5EF4-FFF2-40B4-BE49-F238E27FC236}">
              <a16:creationId xmlns:a16="http://schemas.microsoft.com/office/drawing/2014/main" id="{6F4A4A20-B514-4C76-BEEB-DDBD4D69054B}"/>
            </a:ext>
          </a:extLst>
        </xdr:cNvPr>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a:extLst>
            <a:ext uri="{FF2B5EF4-FFF2-40B4-BE49-F238E27FC236}">
              <a16:creationId xmlns:a16="http://schemas.microsoft.com/office/drawing/2014/main" id="{F45D9AE4-A72D-4A7A-BEC3-2F56671EF827}"/>
            </a:ext>
          </a:extLst>
        </xdr:cNvPr>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1E4CE34-F72C-466A-974A-FDF0896890D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D8CAF1A8-C36A-4397-8E1C-9B620705363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D0582D7-F535-47C6-B2D0-0F0C8623160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179B046-2BBB-43B0-A114-3C28940E799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B0092597-5021-46B4-9EA0-20D00858BCB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C60C454-B240-441E-AB91-46E0234A59C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BB366318-307D-40DA-A4C4-85CDECCCA47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091F9A1-D217-4A93-BE57-2A19145D418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70582F9E-6DFB-4716-831B-8BBB67C2F7B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9565966-0B9A-441B-AF4A-198BC7CC6C1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EFD2A513-4480-45A7-81A5-020AC0662DF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B2D9311-8C1B-422F-986A-69DAFADD2E7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65A73AE-705F-464E-B59F-B9EA787ECA9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経常収支比率は、前年度と比較し</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88.4</a:t>
          </a:r>
          <a:r>
            <a:rPr kumimoji="1" lang="ja-JP" altLang="en-US" sz="1300">
              <a:latin typeface="ＭＳ Ｐゴシック" panose="020B0600070205080204" pitchFamily="50" charset="-128"/>
              <a:ea typeface="ＭＳ Ｐゴシック" panose="020B0600070205080204" pitchFamily="50" charset="-128"/>
            </a:rPr>
            <a:t>％となり、類似団体と類似値となる数値となった。</a:t>
          </a:r>
        </a:p>
        <a:p>
          <a:r>
            <a:rPr kumimoji="1" lang="ja-JP" altLang="en-US" sz="1300">
              <a:latin typeface="ＭＳ Ｐゴシック" panose="020B0600070205080204" pitchFamily="50" charset="-128"/>
              <a:ea typeface="ＭＳ Ｐゴシック" panose="020B0600070205080204" pitchFamily="50" charset="-128"/>
            </a:rPr>
            <a:t>経常一般財源等は、新型コロナウイルス感染症の影響からの回復により、固定資産税と個人町民税が増額となった。他方、経常経費充当一般財源等のうち物件費は、</a:t>
          </a:r>
          <a:r>
            <a:rPr kumimoji="1" lang="en-US" altLang="ja-JP" sz="1300">
              <a:latin typeface="ＭＳ Ｐゴシック" panose="020B0600070205080204" pitchFamily="50" charset="-128"/>
              <a:ea typeface="ＭＳ Ｐゴシック" panose="020B0600070205080204" pitchFamily="50" charset="-128"/>
            </a:rPr>
            <a:t>1,273,141</a:t>
          </a:r>
          <a:r>
            <a:rPr kumimoji="1" lang="ja-JP" altLang="en-US" sz="1300">
              <a:latin typeface="ＭＳ Ｐゴシック" panose="020B0600070205080204" pitchFamily="50" charset="-128"/>
              <a:ea typeface="ＭＳ Ｐゴシック" panose="020B0600070205080204" pitchFamily="50" charset="-128"/>
            </a:rPr>
            <a:t>千円から</a:t>
          </a:r>
          <a:r>
            <a:rPr kumimoji="1" lang="en-US" altLang="ja-JP" sz="1300">
              <a:latin typeface="ＭＳ Ｐゴシック" panose="020B0600070205080204" pitchFamily="50" charset="-128"/>
              <a:ea typeface="ＭＳ Ｐゴシック" panose="020B0600070205080204" pitchFamily="50" charset="-128"/>
            </a:rPr>
            <a:t>1,323,405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+50,264</a:t>
          </a:r>
          <a:r>
            <a:rPr kumimoji="1" lang="ja-JP" altLang="en-US" sz="1300">
              <a:latin typeface="ＭＳ Ｐゴシック" panose="020B0600070205080204" pitchFamily="50" charset="-128"/>
              <a:ea typeface="ＭＳ Ｐゴシック" panose="020B0600070205080204" pitchFamily="50" charset="-128"/>
            </a:rPr>
            <a:t>千円）、扶助費は</a:t>
          </a:r>
          <a:r>
            <a:rPr kumimoji="1" lang="en-US" altLang="ja-JP" sz="1300">
              <a:latin typeface="ＭＳ Ｐゴシック" panose="020B0600070205080204" pitchFamily="50" charset="-128"/>
              <a:ea typeface="ＭＳ Ｐゴシック" panose="020B0600070205080204" pitchFamily="50" charset="-128"/>
            </a:rPr>
            <a:t>860,861</a:t>
          </a:r>
          <a:r>
            <a:rPr kumimoji="1" lang="ja-JP" altLang="en-US" sz="1300">
              <a:latin typeface="ＭＳ Ｐゴシック" panose="020B0600070205080204" pitchFamily="50" charset="-128"/>
              <a:ea typeface="ＭＳ Ｐゴシック" panose="020B0600070205080204" pitchFamily="50" charset="-128"/>
            </a:rPr>
            <a:t>千円から</a:t>
          </a:r>
          <a:r>
            <a:rPr kumimoji="1" lang="en-US" altLang="ja-JP" sz="1300">
              <a:latin typeface="ＭＳ Ｐゴシック" panose="020B0600070205080204" pitchFamily="50" charset="-128"/>
              <a:ea typeface="ＭＳ Ｐゴシック" panose="020B0600070205080204" pitchFamily="50" charset="-128"/>
            </a:rPr>
            <a:t>959,391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+98,530</a:t>
          </a:r>
          <a:r>
            <a:rPr kumimoji="1" lang="ja-JP" altLang="en-US" sz="1300">
              <a:latin typeface="ＭＳ Ｐゴシック" panose="020B0600070205080204" pitchFamily="50" charset="-128"/>
              <a:ea typeface="ＭＳ Ｐゴシック" panose="020B0600070205080204" pitchFamily="50" charset="-128"/>
            </a:rPr>
            <a:t>千円）と増加しており、経常収支比率は増加となった。今後も、財政構造が硬直化しないように事務事業の見直しを図り、財政の健全化に努める。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EF8B5798-6480-40AC-8A03-DA297AC8936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393C5195-2B4C-4122-97B6-E2A7559BED9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BDC6EAA9-1DFA-4742-BD52-9B33970B243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7B191C38-6F78-46FE-9645-7252C2DEB43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D06DDD78-7A94-40DE-A28F-41AF0F33E6DD}"/>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31F873DB-9D93-4015-B5C3-5103ECA74FF1}"/>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97845328-C03C-4245-BAA0-23179B2EFAB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3702CDF1-AC97-446D-95E8-698CBBBE126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EF33055-F9DB-43E2-8A65-2A31231F2BE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21E6B77-1DF1-4A55-A900-D02E785276D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BED6CAD1-3493-4227-9E7C-9517ED7B4048}"/>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18E6E2E5-B0E8-46F5-8F1F-56094EEA820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EEC209DF-2A2D-452D-8826-E7EB1B1901A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52DB5458-BF29-4AA7-8349-7ED74B1A1EA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9763819B-DBFD-4800-9602-9B17F3C0DAA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E8D283CD-505C-4358-B7E7-16CAC573B38E}"/>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53043CF7-8C79-43F2-8AE8-9265ADE2F13E}"/>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334718F5-0C45-4662-8229-69DFBED42251}"/>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594EE8F0-96E6-478D-ABC4-51FF86F7EFC2}"/>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63</xdr:row>
      <xdr:rowOff>157734</xdr:rowOff>
    </xdr:to>
    <xdr:cxnSp macro="">
      <xdr:nvCxnSpPr>
        <xdr:cNvPr id="130" name="直線コネクタ 129">
          <a:extLst>
            <a:ext uri="{FF2B5EF4-FFF2-40B4-BE49-F238E27FC236}">
              <a16:creationId xmlns:a16="http://schemas.microsoft.com/office/drawing/2014/main" id="{E3CE1B05-D2E5-4687-8D0D-0356A594F986}"/>
            </a:ext>
          </a:extLst>
        </xdr:cNvPr>
        <xdr:cNvCxnSpPr/>
      </xdr:nvCxnSpPr>
      <xdr:spPr>
        <a:xfrm>
          <a:off x="4114800" y="10635742"/>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39FAD41C-38C8-4E47-8663-3877795E2637}"/>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7468E397-6B2F-4C00-84C1-86BD3E2B265C}"/>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63</xdr:row>
      <xdr:rowOff>46736</xdr:rowOff>
    </xdr:to>
    <xdr:cxnSp macro="">
      <xdr:nvCxnSpPr>
        <xdr:cNvPr id="133" name="直線コネクタ 132">
          <a:extLst>
            <a:ext uri="{FF2B5EF4-FFF2-40B4-BE49-F238E27FC236}">
              <a16:creationId xmlns:a16="http://schemas.microsoft.com/office/drawing/2014/main" id="{84A7018D-B22D-4209-9E95-D4ED1CED82F4}"/>
            </a:ext>
          </a:extLst>
        </xdr:cNvPr>
        <xdr:cNvCxnSpPr/>
      </xdr:nvCxnSpPr>
      <xdr:spPr>
        <a:xfrm flipV="1">
          <a:off x="3225800" y="1063574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2C0E8C30-5C96-4C76-A1D2-8D4C3CEB1E4A}"/>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D0B99F4C-E9DB-4804-BC6F-1299208E9C0A}"/>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64</xdr:row>
      <xdr:rowOff>762</xdr:rowOff>
    </xdr:to>
    <xdr:cxnSp macro="">
      <xdr:nvCxnSpPr>
        <xdr:cNvPr id="136" name="直線コネクタ 135">
          <a:extLst>
            <a:ext uri="{FF2B5EF4-FFF2-40B4-BE49-F238E27FC236}">
              <a16:creationId xmlns:a16="http://schemas.microsoft.com/office/drawing/2014/main" id="{3F1C54CA-174C-4F09-B45B-F356B0FEF223}"/>
            </a:ext>
          </a:extLst>
        </xdr:cNvPr>
        <xdr:cNvCxnSpPr/>
      </xdr:nvCxnSpPr>
      <xdr:spPr>
        <a:xfrm flipV="1">
          <a:off x="2336800" y="1084808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ED7B91C1-631B-4FF9-9C7D-ED75345920B5}"/>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D74E44DE-984B-419F-A75E-B85D6AFA00A8}"/>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64</xdr:row>
      <xdr:rowOff>762</xdr:rowOff>
    </xdr:to>
    <xdr:cxnSp macro="">
      <xdr:nvCxnSpPr>
        <xdr:cNvPr id="139" name="直線コネクタ 138">
          <a:extLst>
            <a:ext uri="{FF2B5EF4-FFF2-40B4-BE49-F238E27FC236}">
              <a16:creationId xmlns:a16="http://schemas.microsoft.com/office/drawing/2014/main" id="{A030E95D-7C8A-4141-A0DC-483CE7E3D3D6}"/>
            </a:ext>
          </a:extLst>
        </xdr:cNvPr>
        <xdr:cNvCxnSpPr/>
      </xdr:nvCxnSpPr>
      <xdr:spPr>
        <a:xfrm>
          <a:off x="1447800" y="109204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AF802CF4-8C6B-4994-8943-175142FAE91E}"/>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61838312-2414-4CA5-A8B0-78C59F0B90CB}"/>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D7C7600F-32DD-42A8-A5F2-8B4ACDE137F1}"/>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36A76CF2-951D-4346-8DD9-A04913966574}"/>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D431C79-341E-402C-B754-0BC87995079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F27FEF5-2D4E-45F9-B314-F11EF17478C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7A99FA7-584A-4047-B7BD-CA77001467B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8360113-617E-467D-B646-A85F94EAFD0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0490EFA-3D9A-47EC-896D-AF9151D28A5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9" name="楕円 148">
          <a:extLst>
            <a:ext uri="{FF2B5EF4-FFF2-40B4-BE49-F238E27FC236}">
              <a16:creationId xmlns:a16="http://schemas.microsoft.com/office/drawing/2014/main" id="{E7BB4A1A-FC88-44DE-B2DB-24E0E0F25CDF}"/>
            </a:ext>
          </a:extLst>
        </xdr:cNvPr>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123461</xdr:rowOff>
    </xdr:from>
    <xdr:ext cx="762000" cy="259045"/>
    <xdr:sp macro="" textlink="">
      <xdr:nvSpPr>
        <xdr:cNvPr id="150" name="財政構造の弾力性該当値テキスト">
          <a:extLst>
            <a:ext uri="{FF2B5EF4-FFF2-40B4-BE49-F238E27FC236}">
              <a16:creationId xmlns:a16="http://schemas.microsoft.com/office/drawing/2014/main" id="{DC6E9FBA-314C-463D-BFA1-CD5F155363DC}"/>
            </a:ext>
          </a:extLst>
        </xdr:cNvPr>
        <xdr:cNvSpPr txBox="1"/>
      </xdr:nvSpPr>
      <xdr:spPr>
        <a:xfrm>
          <a:off x="50419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1" name="楕円 150">
          <a:extLst>
            <a:ext uri="{FF2B5EF4-FFF2-40B4-BE49-F238E27FC236}">
              <a16:creationId xmlns:a16="http://schemas.microsoft.com/office/drawing/2014/main" id="{BBB75898-8C0C-4E5D-8E11-61696007747E}"/>
            </a:ext>
          </a:extLst>
        </xdr:cNvPr>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52" name="テキスト ボックス 151">
          <a:extLst>
            <a:ext uri="{FF2B5EF4-FFF2-40B4-BE49-F238E27FC236}">
              <a16:creationId xmlns:a16="http://schemas.microsoft.com/office/drawing/2014/main" id="{7304E9C9-C5F6-45F1-8F74-BDD8A8318975}"/>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3" name="楕円 152">
          <a:extLst>
            <a:ext uri="{FF2B5EF4-FFF2-40B4-BE49-F238E27FC236}">
              <a16:creationId xmlns:a16="http://schemas.microsoft.com/office/drawing/2014/main" id="{1BFC6924-D680-433A-BA67-55C35B38E623}"/>
            </a:ext>
          </a:extLst>
        </xdr:cNvPr>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107713</xdr:rowOff>
    </xdr:from>
    <xdr:ext cx="762000" cy="259045"/>
    <xdr:sp macro="" textlink="">
      <xdr:nvSpPr>
        <xdr:cNvPr id="154" name="テキスト ボックス 153">
          <a:extLst>
            <a:ext uri="{FF2B5EF4-FFF2-40B4-BE49-F238E27FC236}">
              <a16:creationId xmlns:a16="http://schemas.microsoft.com/office/drawing/2014/main" id="{32D315A5-0516-4632-839D-49E21DC7ACD1}"/>
            </a:ext>
          </a:extLst>
        </xdr:cNvPr>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5" name="楕円 154">
          <a:extLst>
            <a:ext uri="{FF2B5EF4-FFF2-40B4-BE49-F238E27FC236}">
              <a16:creationId xmlns:a16="http://schemas.microsoft.com/office/drawing/2014/main" id="{340D08F5-D13B-458F-A04C-015B6A3C9C9E}"/>
            </a:ext>
          </a:extLst>
        </xdr:cNvPr>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56" name="テキスト ボックス 155">
          <a:extLst>
            <a:ext uri="{FF2B5EF4-FFF2-40B4-BE49-F238E27FC236}">
              <a16:creationId xmlns:a16="http://schemas.microsoft.com/office/drawing/2014/main" id="{DB648739-BFC9-4441-A81A-EAF703C2DCD0}"/>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7" name="楕円 156">
          <a:extLst>
            <a:ext uri="{FF2B5EF4-FFF2-40B4-BE49-F238E27FC236}">
              <a16:creationId xmlns:a16="http://schemas.microsoft.com/office/drawing/2014/main" id="{F7E065C9-B918-4033-81EE-36F6460165A5}"/>
            </a:ext>
          </a:extLst>
        </xdr:cNvPr>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8653</xdr:rowOff>
    </xdr:from>
    <xdr:ext cx="762000" cy="259045"/>
    <xdr:sp macro="" textlink="">
      <xdr:nvSpPr>
        <xdr:cNvPr id="158" name="テキスト ボックス 157">
          <a:extLst>
            <a:ext uri="{FF2B5EF4-FFF2-40B4-BE49-F238E27FC236}">
              <a16:creationId xmlns:a16="http://schemas.microsoft.com/office/drawing/2014/main" id="{4E6E338B-5888-41B5-A23C-2825C0E3C164}"/>
            </a:ext>
          </a:extLst>
        </xdr:cNvPr>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40622F60-9625-46C2-83CF-1FA31921BD7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2DEF44C6-997D-4DAA-B81F-4039711ED62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3C8D820E-1756-41FD-BC6A-44581CAA6DB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D7530660-9D32-4A6E-B7A5-969BEA2AE9D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2BE61C37-C1FB-4EA9-AA26-F4C51F21438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298997A5-EFB6-4330-8B21-0F007A5E96A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A8983181-5691-4C1E-A0F5-5A110B79AD6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EA63926A-C332-48ED-90F2-1734D8560FA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7704B5C1-45F0-46E5-BDA8-F0FB1944752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BB1A4104-D544-4EA6-91E8-6B593D0BC69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364944DC-33FC-48BF-B83C-A4E640139F0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223009A5-B729-4EE4-A08C-D93059B11B8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A22B32B9-5D66-41A4-8958-D51E5358548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a:t>
          </a:r>
          <a:r>
            <a:rPr kumimoji="1" lang="en-US" altLang="ja-JP" sz="1300">
              <a:latin typeface="ＭＳ Ｐゴシック" panose="020B0600070205080204" pitchFamily="50" charset="-128"/>
              <a:ea typeface="ＭＳ Ｐゴシック" panose="020B0600070205080204" pitchFamily="50" charset="-128"/>
            </a:rPr>
            <a:t>97,396</a:t>
          </a:r>
          <a:r>
            <a:rPr kumimoji="1" lang="ja-JP" altLang="en-US" sz="1300">
              <a:latin typeface="ＭＳ Ｐゴシック" panose="020B0600070205080204" pitchFamily="50" charset="-128"/>
              <a:ea typeface="ＭＳ Ｐゴシック" panose="020B0600070205080204" pitchFamily="50" charset="-128"/>
            </a:rPr>
            <a:t>円であり、前年度に引き続き類似団体の中では少ない経費である。</a:t>
          </a:r>
        </a:p>
        <a:p>
          <a:r>
            <a:rPr kumimoji="1" lang="ja-JP" altLang="en-US" sz="1300">
              <a:latin typeface="ＭＳ Ｐゴシック" panose="020B0600070205080204" pitchFamily="50" charset="-128"/>
              <a:ea typeface="ＭＳ Ｐゴシック" panose="020B0600070205080204" pitchFamily="50" charset="-128"/>
            </a:rPr>
            <a:t>ごみ処理業務や消防業務等を一部事務組合で行っていることが、大きな要因である。今後も経費削減に努め、現在の水準の維持に努める。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B28250F2-76F8-474F-9027-56E40AAAA71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8A9748D4-3248-47DC-9BB7-922B5B0B153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EC2897C2-1C1D-4E52-A860-DE68746A495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E7B3DE4D-CB01-4B0A-8511-1B8CC30C60C1}"/>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F0E972CE-1ED2-4FCB-B34E-191963864D09}"/>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FB707804-10D1-4F6F-9A5B-B2B1670F4B39}"/>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E7E926D0-03AF-4A17-A897-6A2CEDCA310F}"/>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9F08E0C0-5B70-4A34-844F-8F920311357F}"/>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6E57E18A-9725-461A-947D-60997843BDF5}"/>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50E98A64-1256-444B-B37B-4E35D20EAE2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6C9EF88-F220-4173-A021-9803891FC96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AC13E6BA-FC58-452B-AC11-E5F46C5BE6C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8AE45C2B-0E3A-4F72-A9E6-B830C9EFEA6B}"/>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23A45513-DC7A-4177-8AFD-7660E03D65EC}"/>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6F29B145-8A62-403E-993A-C4F0CC0EBF8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7BAB6E32-251A-4A55-B5CD-6E6DB6D12F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C13D9AA5-2CC0-48FA-B005-1B1B73EEA84C}"/>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69207</xdr:rowOff>
    </xdr:from>
    <xdr:to>
      <xdr:col>23</xdr:col>
      <xdr:colOff>133350</xdr:colOff>
      <xdr:row>81</xdr:row>
      <xdr:rowOff>98591</xdr:rowOff>
    </xdr:to>
    <xdr:cxnSp macro="">
      <xdr:nvCxnSpPr>
        <xdr:cNvPr id="189" name="直線コネクタ 188">
          <a:extLst>
            <a:ext uri="{FF2B5EF4-FFF2-40B4-BE49-F238E27FC236}">
              <a16:creationId xmlns:a16="http://schemas.microsoft.com/office/drawing/2014/main" id="{0C068C09-A5EC-4545-B443-C7378F2728C5}"/>
            </a:ext>
          </a:extLst>
        </xdr:cNvPr>
        <xdr:cNvCxnSpPr/>
      </xdr:nvCxnSpPr>
      <xdr:spPr>
        <a:xfrm>
          <a:off x="4114800" y="13956657"/>
          <a:ext cx="838200" cy="2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FEF16301-C5C3-4C56-BB9F-E3B6BB870D34}"/>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C0EA136B-7B68-4097-A203-8FF8463DAF09}"/>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38712</xdr:rowOff>
    </xdr:from>
    <xdr:to>
      <xdr:col>19</xdr:col>
      <xdr:colOff>133350</xdr:colOff>
      <xdr:row>81</xdr:row>
      <xdr:rowOff>69207</xdr:rowOff>
    </xdr:to>
    <xdr:cxnSp macro="">
      <xdr:nvCxnSpPr>
        <xdr:cNvPr id="192" name="直線コネクタ 191">
          <a:extLst>
            <a:ext uri="{FF2B5EF4-FFF2-40B4-BE49-F238E27FC236}">
              <a16:creationId xmlns:a16="http://schemas.microsoft.com/office/drawing/2014/main" id="{38B533AB-EB83-4833-BD2C-D858454B6F2D}"/>
            </a:ext>
          </a:extLst>
        </xdr:cNvPr>
        <xdr:cNvCxnSpPr/>
      </xdr:nvCxnSpPr>
      <xdr:spPr>
        <a:xfrm>
          <a:off x="3225800" y="13926162"/>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35143941-8F15-47BA-B2B9-3F14AFFB4FDA}"/>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158D4CFD-16EC-4644-B97B-DD955FDDB4E5}"/>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33586</xdr:rowOff>
    </xdr:from>
    <xdr:to>
      <xdr:col>15</xdr:col>
      <xdr:colOff>82550</xdr:colOff>
      <xdr:row>81</xdr:row>
      <xdr:rowOff>38712</xdr:rowOff>
    </xdr:to>
    <xdr:cxnSp macro="">
      <xdr:nvCxnSpPr>
        <xdr:cNvPr id="195" name="直線コネクタ 194">
          <a:extLst>
            <a:ext uri="{FF2B5EF4-FFF2-40B4-BE49-F238E27FC236}">
              <a16:creationId xmlns:a16="http://schemas.microsoft.com/office/drawing/2014/main" id="{4F3317DB-BCDD-4463-8EFB-C1216B8707A9}"/>
            </a:ext>
          </a:extLst>
        </xdr:cNvPr>
        <xdr:cNvCxnSpPr/>
      </xdr:nvCxnSpPr>
      <xdr:spPr>
        <a:xfrm>
          <a:off x="2336800" y="13921036"/>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C0FEEB1C-FEAD-47D5-82D3-8C8E5E14FB6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3646FCBE-F95E-4B93-87B1-351BCF56F017}"/>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11302</xdr:rowOff>
    </xdr:from>
    <xdr:to>
      <xdr:col>11</xdr:col>
      <xdr:colOff>31750</xdr:colOff>
      <xdr:row>81</xdr:row>
      <xdr:rowOff>33586</xdr:rowOff>
    </xdr:to>
    <xdr:cxnSp macro="">
      <xdr:nvCxnSpPr>
        <xdr:cNvPr id="198" name="直線コネクタ 197">
          <a:extLst>
            <a:ext uri="{FF2B5EF4-FFF2-40B4-BE49-F238E27FC236}">
              <a16:creationId xmlns:a16="http://schemas.microsoft.com/office/drawing/2014/main" id="{E087A21F-E3F1-4A72-8BED-872A524F01C3}"/>
            </a:ext>
          </a:extLst>
        </xdr:cNvPr>
        <xdr:cNvCxnSpPr/>
      </xdr:nvCxnSpPr>
      <xdr:spPr>
        <a:xfrm>
          <a:off x="1447800" y="13898752"/>
          <a:ext cx="8890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14D0F287-2EFB-45F8-BAF7-9576B3944A4B}"/>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7E56B3F7-3EED-42A3-9313-195E493D2D79}"/>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31C903CA-8F53-415F-AF7D-4FDBBA8C2DF6}"/>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5F1D5ACC-42D4-4083-9A85-8F6AB266C3C4}"/>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97AA19A0-6861-4B45-93C3-A6D2BCE94A0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C6020530-4CCD-499E-8642-E1BC58A5BA2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CB2B7B34-2D5E-4D0A-8C96-59F3C9F9E74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3B6950AF-C263-4F87-90BC-88667DB7B0C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B09EF97-663F-4190-8914-8BC3A5241B0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47791</xdr:rowOff>
    </xdr:from>
    <xdr:to>
      <xdr:col>23</xdr:col>
      <xdr:colOff>184150</xdr:colOff>
      <xdr:row>81</xdr:row>
      <xdr:rowOff>149391</xdr:rowOff>
    </xdr:to>
    <xdr:sp macro="" textlink="">
      <xdr:nvSpPr>
        <xdr:cNvPr id="208" name="楕円 207">
          <a:extLst>
            <a:ext uri="{FF2B5EF4-FFF2-40B4-BE49-F238E27FC236}">
              <a16:creationId xmlns:a16="http://schemas.microsoft.com/office/drawing/2014/main" id="{CF132C33-EAE2-48DD-8061-3C582F2FECB6}"/>
            </a:ext>
          </a:extLst>
        </xdr:cNvPr>
        <xdr:cNvSpPr/>
      </xdr:nvSpPr>
      <xdr:spPr>
        <a:xfrm>
          <a:off x="4902200" y="139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140518</xdr:rowOff>
    </xdr:from>
    <xdr:ext cx="762000" cy="259045"/>
    <xdr:sp macro="" textlink="">
      <xdr:nvSpPr>
        <xdr:cNvPr id="209" name="人件費・物件費等の状況該当値テキスト">
          <a:extLst>
            <a:ext uri="{FF2B5EF4-FFF2-40B4-BE49-F238E27FC236}">
              <a16:creationId xmlns:a16="http://schemas.microsoft.com/office/drawing/2014/main" id="{16A21DDE-C2FC-43E9-891A-FE3A0A6E2CF3}"/>
            </a:ext>
          </a:extLst>
        </xdr:cNvPr>
        <xdr:cNvSpPr txBox="1"/>
      </xdr:nvSpPr>
      <xdr:spPr>
        <a:xfrm>
          <a:off x="5041900" y="1385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18407</xdr:rowOff>
    </xdr:from>
    <xdr:to>
      <xdr:col>19</xdr:col>
      <xdr:colOff>184150</xdr:colOff>
      <xdr:row>81</xdr:row>
      <xdr:rowOff>120007</xdr:rowOff>
    </xdr:to>
    <xdr:sp macro="" textlink="">
      <xdr:nvSpPr>
        <xdr:cNvPr id="210" name="楕円 209">
          <a:extLst>
            <a:ext uri="{FF2B5EF4-FFF2-40B4-BE49-F238E27FC236}">
              <a16:creationId xmlns:a16="http://schemas.microsoft.com/office/drawing/2014/main" id="{EB5333A4-0E14-454F-81A9-89E2FC1A3783}"/>
            </a:ext>
          </a:extLst>
        </xdr:cNvPr>
        <xdr:cNvSpPr/>
      </xdr:nvSpPr>
      <xdr:spPr>
        <a:xfrm>
          <a:off x="4064000" y="1390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130184</xdr:rowOff>
    </xdr:from>
    <xdr:ext cx="736600" cy="259045"/>
    <xdr:sp macro="" textlink="">
      <xdr:nvSpPr>
        <xdr:cNvPr id="211" name="テキスト ボックス 210">
          <a:extLst>
            <a:ext uri="{FF2B5EF4-FFF2-40B4-BE49-F238E27FC236}">
              <a16:creationId xmlns:a16="http://schemas.microsoft.com/office/drawing/2014/main" id="{2F979FD9-B669-48BD-8133-58223FB33874}"/>
            </a:ext>
          </a:extLst>
        </xdr:cNvPr>
        <xdr:cNvSpPr txBox="1"/>
      </xdr:nvSpPr>
      <xdr:spPr>
        <a:xfrm>
          <a:off x="3733800" y="13674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159362</xdr:rowOff>
    </xdr:from>
    <xdr:to>
      <xdr:col>15</xdr:col>
      <xdr:colOff>133350</xdr:colOff>
      <xdr:row>81</xdr:row>
      <xdr:rowOff>89512</xdr:rowOff>
    </xdr:to>
    <xdr:sp macro="" textlink="">
      <xdr:nvSpPr>
        <xdr:cNvPr id="212" name="楕円 211">
          <a:extLst>
            <a:ext uri="{FF2B5EF4-FFF2-40B4-BE49-F238E27FC236}">
              <a16:creationId xmlns:a16="http://schemas.microsoft.com/office/drawing/2014/main" id="{3BAE4865-0D04-480D-9D7D-5C949F31954F}"/>
            </a:ext>
          </a:extLst>
        </xdr:cNvPr>
        <xdr:cNvSpPr/>
      </xdr:nvSpPr>
      <xdr:spPr>
        <a:xfrm>
          <a:off x="3175000" y="138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99689</xdr:rowOff>
    </xdr:from>
    <xdr:ext cx="762000" cy="259045"/>
    <xdr:sp macro="" textlink="">
      <xdr:nvSpPr>
        <xdr:cNvPr id="213" name="テキスト ボックス 212">
          <a:extLst>
            <a:ext uri="{FF2B5EF4-FFF2-40B4-BE49-F238E27FC236}">
              <a16:creationId xmlns:a16="http://schemas.microsoft.com/office/drawing/2014/main" id="{3B7353B0-90D4-4FAC-A7B5-FC7E5F5B9652}"/>
            </a:ext>
          </a:extLst>
        </xdr:cNvPr>
        <xdr:cNvSpPr txBox="1"/>
      </xdr:nvSpPr>
      <xdr:spPr>
        <a:xfrm>
          <a:off x="2844800" y="1364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154236</xdr:rowOff>
    </xdr:from>
    <xdr:to>
      <xdr:col>11</xdr:col>
      <xdr:colOff>82550</xdr:colOff>
      <xdr:row>81</xdr:row>
      <xdr:rowOff>84386</xdr:rowOff>
    </xdr:to>
    <xdr:sp macro="" textlink="">
      <xdr:nvSpPr>
        <xdr:cNvPr id="214" name="楕円 213">
          <a:extLst>
            <a:ext uri="{FF2B5EF4-FFF2-40B4-BE49-F238E27FC236}">
              <a16:creationId xmlns:a16="http://schemas.microsoft.com/office/drawing/2014/main" id="{31DE0781-7DDD-4F3D-B03C-FD56ECE0621C}"/>
            </a:ext>
          </a:extLst>
        </xdr:cNvPr>
        <xdr:cNvSpPr/>
      </xdr:nvSpPr>
      <xdr:spPr>
        <a:xfrm>
          <a:off x="2286000" y="1387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94563</xdr:rowOff>
    </xdr:from>
    <xdr:ext cx="762000" cy="259045"/>
    <xdr:sp macro="" textlink="">
      <xdr:nvSpPr>
        <xdr:cNvPr id="215" name="テキスト ボックス 214">
          <a:extLst>
            <a:ext uri="{FF2B5EF4-FFF2-40B4-BE49-F238E27FC236}">
              <a16:creationId xmlns:a16="http://schemas.microsoft.com/office/drawing/2014/main" id="{8DD73484-2E5A-43BC-93C1-FD71E53F0DB7}"/>
            </a:ext>
          </a:extLst>
        </xdr:cNvPr>
        <xdr:cNvSpPr txBox="1"/>
      </xdr:nvSpPr>
      <xdr:spPr>
        <a:xfrm>
          <a:off x="1955800" y="1363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131952</xdr:rowOff>
    </xdr:from>
    <xdr:to>
      <xdr:col>7</xdr:col>
      <xdr:colOff>31750</xdr:colOff>
      <xdr:row>81</xdr:row>
      <xdr:rowOff>62102</xdr:rowOff>
    </xdr:to>
    <xdr:sp macro="" textlink="">
      <xdr:nvSpPr>
        <xdr:cNvPr id="216" name="楕円 215">
          <a:extLst>
            <a:ext uri="{FF2B5EF4-FFF2-40B4-BE49-F238E27FC236}">
              <a16:creationId xmlns:a16="http://schemas.microsoft.com/office/drawing/2014/main" id="{FD3FA775-3D4D-4891-A834-7639A7FF2434}"/>
            </a:ext>
          </a:extLst>
        </xdr:cNvPr>
        <xdr:cNvSpPr/>
      </xdr:nvSpPr>
      <xdr:spPr>
        <a:xfrm>
          <a:off x="1397000" y="138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72279</xdr:rowOff>
    </xdr:from>
    <xdr:ext cx="762000" cy="259045"/>
    <xdr:sp macro="" textlink="">
      <xdr:nvSpPr>
        <xdr:cNvPr id="217" name="テキスト ボックス 216">
          <a:extLst>
            <a:ext uri="{FF2B5EF4-FFF2-40B4-BE49-F238E27FC236}">
              <a16:creationId xmlns:a16="http://schemas.microsoft.com/office/drawing/2014/main" id="{CF5C4850-1DCF-48CF-95FA-D58BE7AEB941}"/>
            </a:ext>
          </a:extLst>
        </xdr:cNvPr>
        <xdr:cNvSpPr txBox="1"/>
      </xdr:nvSpPr>
      <xdr:spPr>
        <a:xfrm>
          <a:off x="1066800" y="1361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69D85598-D8F2-4A21-921A-C322230E900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DC1AFAE5-BA69-4A60-AA0C-548CDF20738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22656F84-64E3-45BA-B2BB-F525A155410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C19CC08-BD64-43CD-9018-4FAC118AED4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A4F7C962-476B-441F-BA38-8DAEB5FC3C9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16F24E95-D9EA-4A07-B1AD-06FEA4197EE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AA80826-C6CD-418A-8400-8667044CE9A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3043477F-0007-467F-AF7F-AED6D0610A4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34B88DB3-4FB3-4302-8123-F773B65A1B7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5EC10CE0-412C-4580-AF9B-DBE1E1B7A6A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89EB272-613F-4FBE-83E5-7C242A90561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6D963B73-45A8-4114-8A4E-06E64040E05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5EC777F4-D3B6-4582-BD6B-FB9213879E0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類似団体平均と比較し低いで推移している。今後も国、県及び近隣市町村の動向を注視し、給与の適正化に努める。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7CFF3E08-D5D0-4EBF-8133-2EAAC3C1B7F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BBB2DF5-471F-4CE6-8CFB-5ECF4881552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6713BA0B-B5E9-45F3-8B39-5F3EEB50B75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C195CD68-FCAB-4160-8049-A9D81D379C46}"/>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87153E8A-1A68-4148-B80B-49B5F836B2D4}"/>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C347A197-5D54-4125-929D-D913A4E012A9}"/>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4233EC5D-C72A-4157-975B-A1C43D2A03E8}"/>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78B63299-9EA3-4985-B8D4-D243BDB22441}"/>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E0E3B517-8DD8-4A6E-808D-A96B1D3EB047}"/>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DA45FE9-84E1-440B-93D7-9A9241F45CB3}"/>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8D53EF7E-7CC4-4DA0-A14E-ECCF8BBDA81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4F842F16-4108-4B5C-85F3-2888754FEF23}"/>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B9080162-E57E-4821-B339-D5661A03BF21}"/>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1899058F-1CF2-47E4-873E-3EDD16CEB39B}"/>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28BA0FC-E330-4991-ADE4-38FD4B3A603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AA112465-41E6-419E-8CD0-882C2EF73BF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DFB3D174-E7EB-4023-9616-5B017DDBA86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513DA76-FA47-4B27-8662-DF248F8F9AA5}"/>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3C8F49ED-715C-41C6-A3EB-55E74B31444F}"/>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37DAC0E8-0DBC-44E6-806A-2AF72D4CB4EF}"/>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D679822-89BA-486F-AB5C-55D1796E8957}"/>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BDE41E41-55EA-40C7-BB4C-A46970307697}"/>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81643</xdr:rowOff>
    </xdr:to>
    <xdr:cxnSp macro="">
      <xdr:nvCxnSpPr>
        <xdr:cNvPr id="253" name="直線コネクタ 252">
          <a:extLst>
            <a:ext uri="{FF2B5EF4-FFF2-40B4-BE49-F238E27FC236}">
              <a16:creationId xmlns:a16="http://schemas.microsoft.com/office/drawing/2014/main" id="{82AC8318-5EBB-427A-B0E4-183368D985F6}"/>
            </a:ext>
          </a:extLst>
        </xdr:cNvPr>
        <xdr:cNvCxnSpPr/>
      </xdr:nvCxnSpPr>
      <xdr:spPr>
        <a:xfrm>
          <a:off x="16179800" y="142947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972A9197-20F9-481D-A4EE-3B0B8A732669}"/>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FB27B439-23C6-4F1C-A76A-93922E6CFF53}"/>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64407</xdr:rowOff>
    </xdr:to>
    <xdr:cxnSp macro="">
      <xdr:nvCxnSpPr>
        <xdr:cNvPr id="256" name="直線コネクタ 255">
          <a:extLst>
            <a:ext uri="{FF2B5EF4-FFF2-40B4-BE49-F238E27FC236}">
              <a16:creationId xmlns:a16="http://schemas.microsoft.com/office/drawing/2014/main" id="{44F9F6BF-99D5-4EC9-AE7D-A110AC8EB878}"/>
            </a:ext>
          </a:extLst>
        </xdr:cNvPr>
        <xdr:cNvCxnSpPr/>
      </xdr:nvCxnSpPr>
      <xdr:spPr>
        <a:xfrm>
          <a:off x="15290800" y="1429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FD283AF2-6256-47CA-BEC2-FAAF9818CF98}"/>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826F3943-07FE-4647-B9E7-143115A0F069}"/>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83</xdr:row>
      <xdr:rowOff>64407</xdr:rowOff>
    </xdr:to>
    <xdr:cxnSp macro="">
      <xdr:nvCxnSpPr>
        <xdr:cNvPr id="259" name="直線コネクタ 258">
          <a:extLst>
            <a:ext uri="{FF2B5EF4-FFF2-40B4-BE49-F238E27FC236}">
              <a16:creationId xmlns:a16="http://schemas.microsoft.com/office/drawing/2014/main" id="{C43205B7-C6A0-4F5E-8B8A-71AA55585EC5}"/>
            </a:ext>
          </a:extLst>
        </xdr:cNvPr>
        <xdr:cNvCxnSpPr/>
      </xdr:nvCxnSpPr>
      <xdr:spPr>
        <a:xfrm>
          <a:off x="14401800" y="141913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50ACC279-384D-41DF-B0E9-8124468562D6}"/>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A55A6C1F-8105-4953-8B77-B56292D00285}"/>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82</xdr:row>
      <xdr:rowOff>132443</xdr:rowOff>
    </xdr:to>
    <xdr:cxnSp macro="">
      <xdr:nvCxnSpPr>
        <xdr:cNvPr id="262" name="直線コネクタ 261">
          <a:extLst>
            <a:ext uri="{FF2B5EF4-FFF2-40B4-BE49-F238E27FC236}">
              <a16:creationId xmlns:a16="http://schemas.microsoft.com/office/drawing/2014/main" id="{CC5743FA-6324-469B-AC67-6A7A94FC57CB}"/>
            </a:ext>
          </a:extLst>
        </xdr:cNvPr>
        <xdr:cNvCxnSpPr/>
      </xdr:nvCxnSpPr>
      <xdr:spPr>
        <a:xfrm>
          <a:off x="13512800" y="1419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97F3372C-7DD3-4DE5-9A4D-F049B285278E}"/>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1B48FA05-5167-44F2-AB60-A20AE5C9274D}"/>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F3798389-BDF6-4E0B-8D4B-712269383213}"/>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AC9061BE-A3D4-42B2-ABCE-5ECED828D3D8}"/>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91AC5EB-D1C8-46FE-BAE1-2648E0FDB16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63DAA831-6B4F-43F0-9AEC-78BDC010E20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7B3E01D0-9E44-4B4B-AEBA-DB57C64EACF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FD715B8-9408-417F-A91C-4FA62800347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5DE9FBB-8F4F-481E-B713-D358E2CEEA7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2" name="楕円 271">
          <a:extLst>
            <a:ext uri="{FF2B5EF4-FFF2-40B4-BE49-F238E27FC236}">
              <a16:creationId xmlns:a16="http://schemas.microsoft.com/office/drawing/2014/main" id="{B454C167-4416-45AD-844C-9CAC1C16ABA8}"/>
            </a:ext>
          </a:extLst>
        </xdr:cNvPr>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3" name="給与水準   （国との比較）該当値テキスト">
          <a:extLst>
            <a:ext uri="{FF2B5EF4-FFF2-40B4-BE49-F238E27FC236}">
              <a16:creationId xmlns:a16="http://schemas.microsoft.com/office/drawing/2014/main" id="{5F861CB7-5EE0-4E1D-970D-A0C2268C9A4E}"/>
            </a:ext>
          </a:extLst>
        </xdr:cNvPr>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4" name="楕円 273">
          <a:extLst>
            <a:ext uri="{FF2B5EF4-FFF2-40B4-BE49-F238E27FC236}">
              <a16:creationId xmlns:a16="http://schemas.microsoft.com/office/drawing/2014/main" id="{5247716E-B484-4797-8AD2-E177CFF6AE6F}"/>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75" name="テキスト ボックス 274">
          <a:extLst>
            <a:ext uri="{FF2B5EF4-FFF2-40B4-BE49-F238E27FC236}">
              <a16:creationId xmlns:a16="http://schemas.microsoft.com/office/drawing/2014/main" id="{A0F02CF1-5DD5-4915-BB13-C9C93A13EB16}"/>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76" name="楕円 275">
          <a:extLst>
            <a:ext uri="{FF2B5EF4-FFF2-40B4-BE49-F238E27FC236}">
              <a16:creationId xmlns:a16="http://schemas.microsoft.com/office/drawing/2014/main" id="{6A57ED0B-1B3F-43E3-9097-DF7A9563282E}"/>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77" name="テキスト ボックス 276">
          <a:extLst>
            <a:ext uri="{FF2B5EF4-FFF2-40B4-BE49-F238E27FC236}">
              <a16:creationId xmlns:a16="http://schemas.microsoft.com/office/drawing/2014/main" id="{096E958F-86AA-45DE-B37C-C3F08273EE8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78" name="楕円 277">
          <a:extLst>
            <a:ext uri="{FF2B5EF4-FFF2-40B4-BE49-F238E27FC236}">
              <a16:creationId xmlns:a16="http://schemas.microsoft.com/office/drawing/2014/main" id="{5ACF3B41-B3F2-498C-9D9F-B749B196D0E2}"/>
            </a:ext>
          </a:extLst>
        </xdr:cNvPr>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79" name="テキスト ボックス 278">
          <a:extLst>
            <a:ext uri="{FF2B5EF4-FFF2-40B4-BE49-F238E27FC236}">
              <a16:creationId xmlns:a16="http://schemas.microsoft.com/office/drawing/2014/main" id="{2FB2A1C7-BBF3-46EF-B848-7D6582E92FF3}"/>
            </a:ext>
          </a:extLst>
        </xdr:cNvPr>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0" name="楕円 279">
          <a:extLst>
            <a:ext uri="{FF2B5EF4-FFF2-40B4-BE49-F238E27FC236}">
              <a16:creationId xmlns:a16="http://schemas.microsoft.com/office/drawing/2014/main" id="{38A80D41-33D0-47BA-9862-EA6B79A4700E}"/>
            </a:ext>
          </a:extLst>
        </xdr:cNvPr>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81" name="テキスト ボックス 280">
          <a:extLst>
            <a:ext uri="{FF2B5EF4-FFF2-40B4-BE49-F238E27FC236}">
              <a16:creationId xmlns:a16="http://schemas.microsoft.com/office/drawing/2014/main" id="{14B32342-FB03-4A41-9999-BD4D3EABA975}"/>
            </a:ext>
          </a:extLst>
        </xdr:cNvPr>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7D359037-D198-487C-B171-A86EEFC2E02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449AC6AB-7117-4B09-8469-2AB0B69D793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1892A408-719D-4561-A8DB-AA2D61793B7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F8E5AE95-AC25-475E-B5A9-ED5332367E7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8855D751-789B-4EF1-89BF-894B7619394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39B93811-5422-49CF-B8C9-BE336F6D52F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4225B16-68ED-4602-9C69-51B52C8D153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EC003ADD-867A-48A4-AAAE-D748D8EC1AD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E3852B93-CEDE-4E25-95CE-93A5C6FBD73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A613F59-FC4E-4A76-8584-FA1C03C1D1D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2B6C89F4-9B69-4C38-871D-0245B447E7D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287CAEC2-4855-4D50-91E7-386FCACED50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D75DDF02-8868-4735-9740-14F59926503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a:t>
          </a:r>
          <a:r>
            <a:rPr kumimoji="1" lang="en-US" altLang="ja-JP" sz="1300">
              <a:latin typeface="ＭＳ Ｐゴシック" panose="020B0600070205080204" pitchFamily="50" charset="-128"/>
              <a:ea typeface="ＭＳ Ｐゴシック" panose="020B0600070205080204" pitchFamily="50" charset="-128"/>
            </a:rPr>
            <a:t>4.71</a:t>
          </a:r>
          <a:r>
            <a:rPr kumimoji="1" lang="ja-JP" altLang="en-US" sz="1300">
              <a:latin typeface="ＭＳ Ｐゴシック" panose="020B0600070205080204" pitchFamily="50" charset="-128"/>
              <a:ea typeface="ＭＳ Ｐゴシック" panose="020B0600070205080204" pitchFamily="50" charset="-128"/>
            </a:rPr>
            <a:t>人となっているが、前年度より増加している。</a:t>
          </a:r>
        </a:p>
        <a:p>
          <a:r>
            <a:rPr kumimoji="1" lang="ja-JP" altLang="en-US" sz="1300">
              <a:latin typeface="ＭＳ Ｐゴシック" panose="020B0600070205080204" pitchFamily="50" charset="-128"/>
              <a:ea typeface="ＭＳ Ｐゴシック" panose="020B0600070205080204" pitchFamily="50" charset="-128"/>
            </a:rPr>
            <a:t>ここ数年、職務の増加及び多様化に伴い、新規採用職員を増やしており、今後も定員管理の適正化に努める。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FBA36649-EBEC-4BC7-8A6B-437CC341E09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6C9C696B-97DC-4597-BE49-03A00FF53BE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E48D2598-02AB-4E6B-897F-A15EDA01FFD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2153E908-29CB-4605-8B1B-F106FBB4EE8D}"/>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D4850469-7AFA-4022-9565-C93F849801FF}"/>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E6BD8B37-C0EA-4D8D-9511-F692CDE863B2}"/>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6868004B-0F90-42B6-A2A3-A00E7FAF142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FDBF8BD1-CBCF-478D-A4D3-17A21BFF0A94}"/>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1C02E8DC-3B61-4E46-AD03-6C9C3786046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A87F3F49-BBC9-49D5-B892-9EE39650C4D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CFEF05DA-F74B-49F6-ABF2-72A29CFAC40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A3B83FA2-679E-4559-A419-1C0F395A03B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B81879A0-9721-40AB-B058-6204B8F39E74}"/>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E234FAAE-4A4C-4290-A9BF-200B4FFDB1AD}"/>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429A9C31-B5FA-4343-BA07-1C4FB0E50539}"/>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BB56D9C1-EB44-412C-83C3-4B786DCBE73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B450B3B0-59DB-4AFF-B9AB-6E9707802E6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1CBC9817-1757-4775-B72E-3281627008A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DF489BE0-AA39-45AA-AC6D-4B004DDE7FB7}"/>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853F1AF0-9EAF-4E46-AEA9-E716264ABD33}"/>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EFD62C98-CA8F-4A7F-AB88-32DE3B77808E}"/>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72B914A2-201B-459A-ADA8-61F708E66DAF}"/>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527A3F68-FF84-4B6B-A66C-327AC6AE5407}"/>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99423</xdr:rowOff>
    </xdr:from>
    <xdr:to>
      <xdr:col>81</xdr:col>
      <xdr:colOff>44450</xdr:colOff>
      <xdr:row>58</xdr:row>
      <xdr:rowOff>111488</xdr:rowOff>
    </xdr:to>
    <xdr:cxnSp macro="">
      <xdr:nvCxnSpPr>
        <xdr:cNvPr id="318" name="直線コネクタ 317">
          <a:extLst>
            <a:ext uri="{FF2B5EF4-FFF2-40B4-BE49-F238E27FC236}">
              <a16:creationId xmlns:a16="http://schemas.microsoft.com/office/drawing/2014/main" id="{1ECC3D12-5660-4C36-9C2B-CC55F85C0BA9}"/>
            </a:ext>
          </a:extLst>
        </xdr:cNvPr>
        <xdr:cNvCxnSpPr/>
      </xdr:nvCxnSpPr>
      <xdr:spPr>
        <a:xfrm>
          <a:off x="16179800" y="1004352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79DA9F0C-2F0F-48F0-84DF-7A09A7CF78BA}"/>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FFBAA834-31D2-4D49-AF66-734C71A7A476}"/>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99423</xdr:rowOff>
    </xdr:from>
    <xdr:to>
      <xdr:col>77</xdr:col>
      <xdr:colOff>44450</xdr:colOff>
      <xdr:row>58</xdr:row>
      <xdr:rowOff>102870</xdr:rowOff>
    </xdr:to>
    <xdr:cxnSp macro="">
      <xdr:nvCxnSpPr>
        <xdr:cNvPr id="321" name="直線コネクタ 320">
          <a:extLst>
            <a:ext uri="{FF2B5EF4-FFF2-40B4-BE49-F238E27FC236}">
              <a16:creationId xmlns:a16="http://schemas.microsoft.com/office/drawing/2014/main" id="{87E0664A-3EF8-4BA8-B0E7-A1C39A761CF0}"/>
            </a:ext>
          </a:extLst>
        </xdr:cNvPr>
        <xdr:cNvCxnSpPr/>
      </xdr:nvCxnSpPr>
      <xdr:spPr>
        <a:xfrm flipV="1">
          <a:off x="15290800" y="100435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CB3D4CB2-D7D1-4DFE-9D83-7D5F23291CA7}"/>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ABBD82D4-24B0-46AB-B2E6-B95A73A16BD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102870</xdr:rowOff>
    </xdr:from>
    <xdr:to>
      <xdr:col>72</xdr:col>
      <xdr:colOff>203200</xdr:colOff>
      <xdr:row>58</xdr:row>
      <xdr:rowOff>109765</xdr:rowOff>
    </xdr:to>
    <xdr:cxnSp macro="">
      <xdr:nvCxnSpPr>
        <xdr:cNvPr id="324" name="直線コネクタ 323">
          <a:extLst>
            <a:ext uri="{FF2B5EF4-FFF2-40B4-BE49-F238E27FC236}">
              <a16:creationId xmlns:a16="http://schemas.microsoft.com/office/drawing/2014/main" id="{78A875A8-9201-4FE6-BEC8-193A0CCA5C17}"/>
            </a:ext>
          </a:extLst>
        </xdr:cNvPr>
        <xdr:cNvCxnSpPr/>
      </xdr:nvCxnSpPr>
      <xdr:spPr>
        <a:xfrm flipV="1">
          <a:off x="14401800" y="1004697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D4BC0BFD-AF19-4C0B-9FC2-48D7AB0B4BBD}"/>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9DB52E0D-5CBE-423F-80C7-6F5B63D231CE}"/>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92528</xdr:rowOff>
    </xdr:from>
    <xdr:to>
      <xdr:col>68</xdr:col>
      <xdr:colOff>152400</xdr:colOff>
      <xdr:row>58</xdr:row>
      <xdr:rowOff>109765</xdr:rowOff>
    </xdr:to>
    <xdr:cxnSp macro="">
      <xdr:nvCxnSpPr>
        <xdr:cNvPr id="327" name="直線コネクタ 326">
          <a:extLst>
            <a:ext uri="{FF2B5EF4-FFF2-40B4-BE49-F238E27FC236}">
              <a16:creationId xmlns:a16="http://schemas.microsoft.com/office/drawing/2014/main" id="{B507956D-F08D-4C00-BB7D-BE9BA7407412}"/>
            </a:ext>
          </a:extLst>
        </xdr:cNvPr>
        <xdr:cNvCxnSpPr/>
      </xdr:nvCxnSpPr>
      <xdr:spPr>
        <a:xfrm>
          <a:off x="13512800" y="100366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52D811BB-1F8B-485E-8C56-365170A70EA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80D3B09C-7996-43D2-83F3-6B14A94C1659}"/>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AB51F3A9-C1A3-4A1B-93CB-12CDE6257DBD}"/>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475BCDF3-87B6-404A-BF74-258935EF85C5}"/>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A27863D-C4FE-4F0C-8FF5-F7A60914AB5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696776E-2AF9-4F4E-AFED-F317FA74E85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C0320A8-FDBB-49A7-9C3C-CEA36EB260A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9AB1370-95FF-4851-A870-6E9D2FE7839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E262CA4-DEEE-40ED-A866-0035D4081B6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60688</xdr:rowOff>
    </xdr:from>
    <xdr:to>
      <xdr:col>81</xdr:col>
      <xdr:colOff>95250</xdr:colOff>
      <xdr:row>58</xdr:row>
      <xdr:rowOff>162288</xdr:rowOff>
    </xdr:to>
    <xdr:sp macro="" textlink="">
      <xdr:nvSpPr>
        <xdr:cNvPr id="337" name="楕円 336">
          <a:extLst>
            <a:ext uri="{FF2B5EF4-FFF2-40B4-BE49-F238E27FC236}">
              <a16:creationId xmlns:a16="http://schemas.microsoft.com/office/drawing/2014/main" id="{42210FAA-ED4A-46EE-9013-CE348086BA22}"/>
            </a:ext>
          </a:extLst>
        </xdr:cNvPr>
        <xdr:cNvSpPr/>
      </xdr:nvSpPr>
      <xdr:spPr>
        <a:xfrm>
          <a:off x="16967200" y="100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153415</xdr:rowOff>
    </xdr:from>
    <xdr:ext cx="762000" cy="259045"/>
    <xdr:sp macro="" textlink="">
      <xdr:nvSpPr>
        <xdr:cNvPr id="338" name="定員管理の状況該当値テキスト">
          <a:extLst>
            <a:ext uri="{FF2B5EF4-FFF2-40B4-BE49-F238E27FC236}">
              <a16:creationId xmlns:a16="http://schemas.microsoft.com/office/drawing/2014/main" id="{755E8A2D-7445-45E5-BA63-153F44A10759}"/>
            </a:ext>
          </a:extLst>
        </xdr:cNvPr>
        <xdr:cNvSpPr txBox="1"/>
      </xdr:nvSpPr>
      <xdr:spPr>
        <a:xfrm>
          <a:off x="17106900" y="99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48623</xdr:rowOff>
    </xdr:from>
    <xdr:to>
      <xdr:col>77</xdr:col>
      <xdr:colOff>95250</xdr:colOff>
      <xdr:row>58</xdr:row>
      <xdr:rowOff>150223</xdr:rowOff>
    </xdr:to>
    <xdr:sp macro="" textlink="">
      <xdr:nvSpPr>
        <xdr:cNvPr id="339" name="楕円 338">
          <a:extLst>
            <a:ext uri="{FF2B5EF4-FFF2-40B4-BE49-F238E27FC236}">
              <a16:creationId xmlns:a16="http://schemas.microsoft.com/office/drawing/2014/main" id="{94830696-D35B-4073-AF6D-F023B63BEC86}"/>
            </a:ext>
          </a:extLst>
        </xdr:cNvPr>
        <xdr:cNvSpPr/>
      </xdr:nvSpPr>
      <xdr:spPr>
        <a:xfrm>
          <a:off x="16129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160400</xdr:rowOff>
    </xdr:from>
    <xdr:ext cx="736600" cy="259045"/>
    <xdr:sp macro="" textlink="">
      <xdr:nvSpPr>
        <xdr:cNvPr id="340" name="テキスト ボックス 339">
          <a:extLst>
            <a:ext uri="{FF2B5EF4-FFF2-40B4-BE49-F238E27FC236}">
              <a16:creationId xmlns:a16="http://schemas.microsoft.com/office/drawing/2014/main" id="{7C1BCA1A-1238-461B-B430-52FAAF90CC66}"/>
            </a:ext>
          </a:extLst>
        </xdr:cNvPr>
        <xdr:cNvSpPr txBox="1"/>
      </xdr:nvSpPr>
      <xdr:spPr>
        <a:xfrm>
          <a:off x="15798800" y="976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52070</xdr:rowOff>
    </xdr:from>
    <xdr:to>
      <xdr:col>73</xdr:col>
      <xdr:colOff>44450</xdr:colOff>
      <xdr:row>58</xdr:row>
      <xdr:rowOff>153670</xdr:rowOff>
    </xdr:to>
    <xdr:sp macro="" textlink="">
      <xdr:nvSpPr>
        <xdr:cNvPr id="341" name="楕円 340">
          <a:extLst>
            <a:ext uri="{FF2B5EF4-FFF2-40B4-BE49-F238E27FC236}">
              <a16:creationId xmlns:a16="http://schemas.microsoft.com/office/drawing/2014/main" id="{2577747B-CF32-49D4-A943-C12EB36305E8}"/>
            </a:ext>
          </a:extLst>
        </xdr:cNvPr>
        <xdr:cNvSpPr/>
      </xdr:nvSpPr>
      <xdr:spPr>
        <a:xfrm>
          <a:off x="15240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163847</xdr:rowOff>
    </xdr:from>
    <xdr:ext cx="762000" cy="259045"/>
    <xdr:sp macro="" textlink="">
      <xdr:nvSpPr>
        <xdr:cNvPr id="342" name="テキスト ボックス 341">
          <a:extLst>
            <a:ext uri="{FF2B5EF4-FFF2-40B4-BE49-F238E27FC236}">
              <a16:creationId xmlns:a16="http://schemas.microsoft.com/office/drawing/2014/main" id="{5143D3A1-F6A8-4F63-8F0F-3618426EB7F0}"/>
            </a:ext>
          </a:extLst>
        </xdr:cNvPr>
        <xdr:cNvSpPr txBox="1"/>
      </xdr:nvSpPr>
      <xdr:spPr>
        <a:xfrm>
          <a:off x="14909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58965</xdr:rowOff>
    </xdr:from>
    <xdr:to>
      <xdr:col>68</xdr:col>
      <xdr:colOff>203200</xdr:colOff>
      <xdr:row>58</xdr:row>
      <xdr:rowOff>160565</xdr:rowOff>
    </xdr:to>
    <xdr:sp macro="" textlink="">
      <xdr:nvSpPr>
        <xdr:cNvPr id="343" name="楕円 342">
          <a:extLst>
            <a:ext uri="{FF2B5EF4-FFF2-40B4-BE49-F238E27FC236}">
              <a16:creationId xmlns:a16="http://schemas.microsoft.com/office/drawing/2014/main" id="{6E709883-9615-4F3C-8CD8-9FB34EE27848}"/>
            </a:ext>
          </a:extLst>
        </xdr:cNvPr>
        <xdr:cNvSpPr/>
      </xdr:nvSpPr>
      <xdr:spPr>
        <a:xfrm>
          <a:off x="14351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170742</xdr:rowOff>
    </xdr:from>
    <xdr:ext cx="762000" cy="259045"/>
    <xdr:sp macro="" textlink="">
      <xdr:nvSpPr>
        <xdr:cNvPr id="344" name="テキスト ボックス 343">
          <a:extLst>
            <a:ext uri="{FF2B5EF4-FFF2-40B4-BE49-F238E27FC236}">
              <a16:creationId xmlns:a16="http://schemas.microsoft.com/office/drawing/2014/main" id="{F4C4BB33-3B03-48D6-98B3-9BA8E79CA0C0}"/>
            </a:ext>
          </a:extLst>
        </xdr:cNvPr>
        <xdr:cNvSpPr txBox="1"/>
      </xdr:nvSpPr>
      <xdr:spPr>
        <a:xfrm>
          <a:off x="14020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41728</xdr:rowOff>
    </xdr:from>
    <xdr:to>
      <xdr:col>64</xdr:col>
      <xdr:colOff>152400</xdr:colOff>
      <xdr:row>58</xdr:row>
      <xdr:rowOff>143328</xdr:rowOff>
    </xdr:to>
    <xdr:sp macro="" textlink="">
      <xdr:nvSpPr>
        <xdr:cNvPr id="345" name="楕円 344">
          <a:extLst>
            <a:ext uri="{FF2B5EF4-FFF2-40B4-BE49-F238E27FC236}">
              <a16:creationId xmlns:a16="http://schemas.microsoft.com/office/drawing/2014/main" id="{BACDC918-853B-4FCD-89BE-59B395791BD9}"/>
            </a:ext>
          </a:extLst>
        </xdr:cNvPr>
        <xdr:cNvSpPr/>
      </xdr:nvSpPr>
      <xdr:spPr>
        <a:xfrm>
          <a:off x="13462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153505</xdr:rowOff>
    </xdr:from>
    <xdr:ext cx="762000" cy="259045"/>
    <xdr:sp macro="" textlink="">
      <xdr:nvSpPr>
        <xdr:cNvPr id="346" name="テキスト ボックス 345">
          <a:extLst>
            <a:ext uri="{FF2B5EF4-FFF2-40B4-BE49-F238E27FC236}">
              <a16:creationId xmlns:a16="http://schemas.microsoft.com/office/drawing/2014/main" id="{71CD34AE-5C17-48C1-A6D0-0BBC87491DF5}"/>
            </a:ext>
          </a:extLst>
        </xdr:cNvPr>
        <xdr:cNvSpPr txBox="1"/>
      </xdr:nvSpPr>
      <xdr:spPr>
        <a:xfrm>
          <a:off x="13131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3C2E3C73-4E10-4BEB-850B-2E8B18B1166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3654C2E0-6714-423C-A507-22A4EA9D712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61F80BEB-41CC-4527-BC68-74C6EFFA677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A1638695-1DC4-474D-9077-79F0837190F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EB963A48-DB65-4C16-A049-5FE8F6A3BCC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F36FE2B3-ACD7-4B9C-AD06-1D4FC89976B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42A9795A-69D7-4FC4-AB12-0F870B55E7D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FC2190FC-5151-46EA-8A01-165AFB8DAE4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70E47AEB-8315-4C38-8517-40A3E44B273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FB0F2A3C-8708-4BF9-9AF0-6ADCAB3BE52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BBAA5E60-7097-424B-A606-F39E5505DC6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7EB2373D-0874-48B3-BEE4-12BF50664FF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DD1A8ADA-DA14-4850-BFC2-3061B7498D8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実質公債費負担比率は、前年度と比べ、３ヵ年平均値は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％となり、前年度より増加した。主な要因としては、元利償還金の増加や公営企業の繰入金の増加が考えられる。</a:t>
          </a:r>
        </a:p>
        <a:p>
          <a:r>
            <a:rPr kumimoji="1" lang="ja-JP" altLang="en-US" sz="1300">
              <a:latin typeface="ＭＳ Ｐゴシック" panose="020B0600070205080204" pitchFamily="50" charset="-128"/>
              <a:ea typeface="ＭＳ Ｐゴシック" panose="020B0600070205080204" pitchFamily="50" charset="-128"/>
            </a:rPr>
            <a:t>今後、大規模事業の予定があることにより、地方債の借入が増えることが見込まれることから、実質公債費率は増加する見通しである。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7AF44755-E6AE-45AF-A9C9-8B7221F4675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A15DE32-9722-4F78-9007-E97E39651D1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ADF6165F-836C-4A7C-8B7E-A4138F86302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54BF4C79-CF29-481B-AFA4-C3209E9DEA54}"/>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4F702A03-1F73-484E-91C9-9A0DFB9BCF77}"/>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DC19004-53B1-4316-9D6E-F8812FE8E90C}"/>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32300856-77F8-471E-8FEE-C79C1DBA2F07}"/>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322A20BC-1F59-441A-AC32-83F8B88AED23}"/>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BBF36E81-D263-4B26-B271-6C8EDA044E4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F308CC79-C764-4224-BD4D-140BDDEBB7BE}"/>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50E683EB-AC57-4007-9009-A66ABC01C48B}"/>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7C7228A3-C2AE-4753-806C-8AAF0779D19D}"/>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F69D35AB-1DC8-46B8-AE45-580F7AA969B9}"/>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2706DE3F-5A03-41F7-9FD6-477490690C2F}"/>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C297FAE6-7DD7-444E-B88C-52E1FFDFBED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DEF41479-13F0-4158-89E6-F637441F074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B2E6C3D3-F34C-40AF-9D23-295B3FCA525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EAB7E57F-2970-4B20-B966-D89D9AD68E74}"/>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9BAE5861-D3E8-432D-ACF2-114AA200DC95}"/>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8F08C0B6-1139-4394-BFA2-D6CC2C8C45D9}"/>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2AA0B067-AAB9-4B8A-B98F-D6941C210C0D}"/>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63137</xdr:rowOff>
    </xdr:from>
    <xdr:to>
      <xdr:col>81</xdr:col>
      <xdr:colOff>44450</xdr:colOff>
      <xdr:row>38</xdr:row>
      <xdr:rowOff>111397</xdr:rowOff>
    </xdr:to>
    <xdr:cxnSp macro="">
      <xdr:nvCxnSpPr>
        <xdr:cNvPr id="381" name="直線コネクタ 380">
          <a:extLst>
            <a:ext uri="{FF2B5EF4-FFF2-40B4-BE49-F238E27FC236}">
              <a16:creationId xmlns:a16="http://schemas.microsoft.com/office/drawing/2014/main" id="{8CCF1A53-D612-4497-9DA1-4F98E0E436FE}"/>
            </a:ext>
          </a:extLst>
        </xdr:cNvPr>
        <xdr:cNvCxnSpPr/>
      </xdr:nvCxnSpPr>
      <xdr:spPr>
        <a:xfrm>
          <a:off x="16179800" y="657823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7992E178-8B20-45DA-92C0-D4FEDDBD10DF}"/>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FCB53C14-01D6-41DC-BDEE-E1ACDDD25A08}"/>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63137</xdr:rowOff>
    </xdr:to>
    <xdr:cxnSp macro="">
      <xdr:nvCxnSpPr>
        <xdr:cNvPr id="384" name="直線コネクタ 383">
          <a:extLst>
            <a:ext uri="{FF2B5EF4-FFF2-40B4-BE49-F238E27FC236}">
              <a16:creationId xmlns:a16="http://schemas.microsoft.com/office/drawing/2014/main" id="{81ECA5E4-14FA-497C-9DD4-B14BFBD919F7}"/>
            </a:ext>
          </a:extLst>
        </xdr:cNvPr>
        <xdr:cNvCxnSpPr/>
      </xdr:nvCxnSpPr>
      <xdr:spPr>
        <a:xfrm>
          <a:off x="15290800" y="655066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A30D6F78-534B-4E7C-94FC-5597D4DD7507}"/>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5CDB7839-4BD8-48A3-AFB1-8AF039175E65}"/>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42454</xdr:rowOff>
    </xdr:to>
    <xdr:cxnSp macro="">
      <xdr:nvCxnSpPr>
        <xdr:cNvPr id="387" name="直線コネクタ 386">
          <a:extLst>
            <a:ext uri="{FF2B5EF4-FFF2-40B4-BE49-F238E27FC236}">
              <a16:creationId xmlns:a16="http://schemas.microsoft.com/office/drawing/2014/main" id="{E57CF040-EDAA-4948-8EBD-25B663DB826D}"/>
            </a:ext>
          </a:extLst>
        </xdr:cNvPr>
        <xdr:cNvCxnSpPr/>
      </xdr:nvCxnSpPr>
      <xdr:spPr>
        <a:xfrm flipV="1">
          <a:off x="14401800" y="655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4D64CEEB-2F74-4E2E-A35F-995E4AB412BA}"/>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2915916B-2171-4EF9-857E-EDFC2CD90976}"/>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42454</xdr:rowOff>
    </xdr:from>
    <xdr:to>
      <xdr:col>68</xdr:col>
      <xdr:colOff>152400</xdr:colOff>
      <xdr:row>38</xdr:row>
      <xdr:rowOff>63137</xdr:rowOff>
    </xdr:to>
    <xdr:cxnSp macro="">
      <xdr:nvCxnSpPr>
        <xdr:cNvPr id="390" name="直線コネクタ 389">
          <a:extLst>
            <a:ext uri="{FF2B5EF4-FFF2-40B4-BE49-F238E27FC236}">
              <a16:creationId xmlns:a16="http://schemas.microsoft.com/office/drawing/2014/main" id="{912F4787-6AE1-40CF-8E2C-B3A377748788}"/>
            </a:ext>
          </a:extLst>
        </xdr:cNvPr>
        <xdr:cNvCxnSpPr/>
      </xdr:nvCxnSpPr>
      <xdr:spPr>
        <a:xfrm flipV="1">
          <a:off x="13512800" y="655755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D8F40EEF-F1BB-44FF-820D-681766F8921A}"/>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F66BC0DE-0E37-4FAB-863C-A14BFFACEC22}"/>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1B905024-B3C4-470F-ADCD-D091CD6C30C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3DB52737-D853-4BE9-8FF3-555B3DD0CFB7}"/>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7E6C821-605E-4E63-8397-6D683300818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F81E4E4-84A5-4542-AFAB-EB05FF6EBA0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148C5F5-CEB8-4A93-9D98-5AE795601DA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1C4700BC-A744-4C5B-8B2C-13DE33D0162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2552523-40CE-4A77-9791-5F80277BA33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60597</xdr:rowOff>
    </xdr:from>
    <xdr:to>
      <xdr:col>81</xdr:col>
      <xdr:colOff>95250</xdr:colOff>
      <xdr:row>38</xdr:row>
      <xdr:rowOff>162197</xdr:rowOff>
    </xdr:to>
    <xdr:sp macro="" textlink="">
      <xdr:nvSpPr>
        <xdr:cNvPr id="400" name="楕円 399">
          <a:extLst>
            <a:ext uri="{FF2B5EF4-FFF2-40B4-BE49-F238E27FC236}">
              <a16:creationId xmlns:a16="http://schemas.microsoft.com/office/drawing/2014/main" id="{CE1F0E94-82BA-46CB-A479-53D866E23CD6}"/>
            </a:ext>
          </a:extLst>
        </xdr:cNvPr>
        <xdr:cNvSpPr/>
      </xdr:nvSpPr>
      <xdr:spPr>
        <a:xfrm>
          <a:off x="169672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77124</xdr:rowOff>
    </xdr:from>
    <xdr:ext cx="762000" cy="259045"/>
    <xdr:sp macro="" textlink="">
      <xdr:nvSpPr>
        <xdr:cNvPr id="401" name="公債費負担の状況該当値テキスト">
          <a:extLst>
            <a:ext uri="{FF2B5EF4-FFF2-40B4-BE49-F238E27FC236}">
              <a16:creationId xmlns:a16="http://schemas.microsoft.com/office/drawing/2014/main" id="{D64390AB-956C-4E24-ABF6-7A036E596B19}"/>
            </a:ext>
          </a:extLst>
        </xdr:cNvPr>
        <xdr:cNvSpPr txBox="1"/>
      </xdr:nvSpPr>
      <xdr:spPr>
        <a:xfrm>
          <a:off x="17106900" y="642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12337</xdr:rowOff>
    </xdr:from>
    <xdr:to>
      <xdr:col>77</xdr:col>
      <xdr:colOff>95250</xdr:colOff>
      <xdr:row>38</xdr:row>
      <xdr:rowOff>113937</xdr:rowOff>
    </xdr:to>
    <xdr:sp macro="" textlink="">
      <xdr:nvSpPr>
        <xdr:cNvPr id="402" name="楕円 401">
          <a:extLst>
            <a:ext uri="{FF2B5EF4-FFF2-40B4-BE49-F238E27FC236}">
              <a16:creationId xmlns:a16="http://schemas.microsoft.com/office/drawing/2014/main" id="{A7A98012-0A58-423A-ACAC-C033E1680257}"/>
            </a:ext>
          </a:extLst>
        </xdr:cNvPr>
        <xdr:cNvSpPr/>
      </xdr:nvSpPr>
      <xdr:spPr>
        <a:xfrm>
          <a:off x="161290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124114</xdr:rowOff>
    </xdr:from>
    <xdr:ext cx="736600" cy="259045"/>
    <xdr:sp macro="" textlink="">
      <xdr:nvSpPr>
        <xdr:cNvPr id="403" name="テキスト ボックス 402">
          <a:extLst>
            <a:ext uri="{FF2B5EF4-FFF2-40B4-BE49-F238E27FC236}">
              <a16:creationId xmlns:a16="http://schemas.microsoft.com/office/drawing/2014/main" id="{9936E324-EBDA-4CE0-B4BB-3FD0942A002C}"/>
            </a:ext>
          </a:extLst>
        </xdr:cNvPr>
        <xdr:cNvSpPr txBox="1"/>
      </xdr:nvSpPr>
      <xdr:spPr>
        <a:xfrm>
          <a:off x="15798800" y="629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4" name="楕円 403">
          <a:extLst>
            <a:ext uri="{FF2B5EF4-FFF2-40B4-BE49-F238E27FC236}">
              <a16:creationId xmlns:a16="http://schemas.microsoft.com/office/drawing/2014/main" id="{18253E03-712F-423D-B9D0-FD5A75492076}"/>
            </a:ext>
          </a:extLst>
        </xdr:cNvPr>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5" name="テキスト ボックス 404">
          <a:extLst>
            <a:ext uri="{FF2B5EF4-FFF2-40B4-BE49-F238E27FC236}">
              <a16:creationId xmlns:a16="http://schemas.microsoft.com/office/drawing/2014/main" id="{55CA3A4B-DF76-47F1-988B-CC9D815C1F5D}"/>
            </a:ext>
          </a:extLst>
        </xdr:cNvPr>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163104</xdr:rowOff>
    </xdr:from>
    <xdr:to>
      <xdr:col>68</xdr:col>
      <xdr:colOff>203200</xdr:colOff>
      <xdr:row>38</xdr:row>
      <xdr:rowOff>93254</xdr:rowOff>
    </xdr:to>
    <xdr:sp macro="" textlink="">
      <xdr:nvSpPr>
        <xdr:cNvPr id="406" name="楕円 405">
          <a:extLst>
            <a:ext uri="{FF2B5EF4-FFF2-40B4-BE49-F238E27FC236}">
              <a16:creationId xmlns:a16="http://schemas.microsoft.com/office/drawing/2014/main" id="{077149E6-0FC0-4EF3-AA93-6731BB91E8E8}"/>
            </a:ext>
          </a:extLst>
        </xdr:cNvPr>
        <xdr:cNvSpPr/>
      </xdr:nvSpPr>
      <xdr:spPr>
        <a:xfrm>
          <a:off x="14351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103431</xdr:rowOff>
    </xdr:from>
    <xdr:ext cx="762000" cy="259045"/>
    <xdr:sp macro="" textlink="">
      <xdr:nvSpPr>
        <xdr:cNvPr id="407" name="テキスト ボックス 406">
          <a:extLst>
            <a:ext uri="{FF2B5EF4-FFF2-40B4-BE49-F238E27FC236}">
              <a16:creationId xmlns:a16="http://schemas.microsoft.com/office/drawing/2014/main" id="{C04B99F2-9499-4239-AA4A-11184B3584C7}"/>
            </a:ext>
          </a:extLst>
        </xdr:cNvPr>
        <xdr:cNvSpPr txBox="1"/>
      </xdr:nvSpPr>
      <xdr:spPr>
        <a:xfrm>
          <a:off x="14020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12337</xdr:rowOff>
    </xdr:from>
    <xdr:to>
      <xdr:col>64</xdr:col>
      <xdr:colOff>152400</xdr:colOff>
      <xdr:row>38</xdr:row>
      <xdr:rowOff>113937</xdr:rowOff>
    </xdr:to>
    <xdr:sp macro="" textlink="">
      <xdr:nvSpPr>
        <xdr:cNvPr id="408" name="楕円 407">
          <a:extLst>
            <a:ext uri="{FF2B5EF4-FFF2-40B4-BE49-F238E27FC236}">
              <a16:creationId xmlns:a16="http://schemas.microsoft.com/office/drawing/2014/main" id="{3F56509B-EC4D-4EF3-872C-1F263B29B6BA}"/>
            </a:ext>
          </a:extLst>
        </xdr:cNvPr>
        <xdr:cNvSpPr/>
      </xdr:nvSpPr>
      <xdr:spPr>
        <a:xfrm>
          <a:off x="134620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124114</xdr:rowOff>
    </xdr:from>
    <xdr:ext cx="762000" cy="259045"/>
    <xdr:sp macro="" textlink="">
      <xdr:nvSpPr>
        <xdr:cNvPr id="409" name="テキスト ボックス 408">
          <a:extLst>
            <a:ext uri="{FF2B5EF4-FFF2-40B4-BE49-F238E27FC236}">
              <a16:creationId xmlns:a16="http://schemas.microsoft.com/office/drawing/2014/main" id="{60709434-4FCB-4FD7-97EB-D688AB8E824F}"/>
            </a:ext>
          </a:extLst>
        </xdr:cNvPr>
        <xdr:cNvSpPr txBox="1"/>
      </xdr:nvSpPr>
      <xdr:spPr>
        <a:xfrm>
          <a:off x="13131800" y="629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D37D3AE0-AECB-4FA0-86FE-B850BFC3B4A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C9CD5CB6-6E6B-49BA-B376-FCE8BAD6B9F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DDAC7C85-4A04-43CA-8430-3CEFC153BA7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D96FB5C-0444-40B9-A6CE-F3DA69E59CC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776A5389-ABE5-4B7B-B69D-770EF7F11C6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3060EE9D-0499-494E-ABFE-8D6FC854685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706D509-0618-4885-8ACE-4F4E8870F30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A9404A13-85D8-4857-871F-8FA034115F8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AF87F063-A0A8-451E-A52B-88E48E9AA72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A31A8786-FF7F-4EB3-9FD1-4651BD13443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FE68281C-0BFD-4CA0-BAB9-2109593C067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46BA2B6C-2F18-41FB-9AF1-95DF9B84838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6F9A733-DE89-4AC8-8ABE-B2240545EF7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財政調整基金の積立が多く残高が増加したためと考えられる。今後については、大規模事業の予定があることにより、地方債の借入が増えることが見込まれることから、将来負担比率は増加する見通し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4E28E85B-64C8-4FDB-85B2-F1ADFD036CF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ED34DF29-1B79-4EFC-97A1-8155D560BFD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40524B6A-998E-4400-A350-4C6B59A6B7E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8E0B97FA-FCC7-4217-8F04-27D447119F19}"/>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61240AFD-3E60-43C4-A500-623E0B3DFCB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16E25659-0BD1-4521-94CB-65DA4299C163}"/>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B37B6A5-4C6A-4570-A11B-3EE09F912388}"/>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84EE79AD-4774-4F07-958E-72787F4F08F1}"/>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F099C52F-666D-44E4-B321-43EBCFDC2B7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B4F28282-8C3C-4BEC-B3DE-C5CD9F83AEBC}"/>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F7E75F36-A681-4B10-95E8-688373F53566}"/>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7FD972F9-E9DE-46AC-8FA1-6E94AE03EFCE}"/>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14EA48F8-D475-4FE2-82A1-28FF4F3FC752}"/>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FADAB17B-3355-4BA8-AB7A-0D99067DAF94}"/>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D7822DB5-112C-4CC8-BE26-A637945C4A8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B7487DEE-EFE5-4FBA-80E3-297A887326F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4AEB1248-DEE7-478E-92EB-1CC0FE6099B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199AAD8F-0FEC-4C13-A02D-6127185AFEFA}"/>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CC26389C-CB69-46BB-BEF1-9736D880DEFB}"/>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22336FC5-0228-463F-BEB6-C6E1E9A94803}"/>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56C03E70-565C-4D89-8816-C7DAB17C32DC}"/>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3BAC63B0-2222-4BEF-9915-37F2D688D415}"/>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25521</xdr:rowOff>
    </xdr:from>
    <xdr:to>
      <xdr:col>81</xdr:col>
      <xdr:colOff>44450</xdr:colOff>
      <xdr:row>14</xdr:row>
      <xdr:rowOff>69185</xdr:rowOff>
    </xdr:to>
    <xdr:cxnSp macro="">
      <xdr:nvCxnSpPr>
        <xdr:cNvPr id="445" name="直線コネクタ 444">
          <a:extLst>
            <a:ext uri="{FF2B5EF4-FFF2-40B4-BE49-F238E27FC236}">
              <a16:creationId xmlns:a16="http://schemas.microsoft.com/office/drawing/2014/main" id="{F48513F6-DF59-4DA9-8B19-AD8992319652}"/>
            </a:ext>
          </a:extLst>
        </xdr:cNvPr>
        <xdr:cNvCxnSpPr/>
      </xdr:nvCxnSpPr>
      <xdr:spPr>
        <a:xfrm flipV="1">
          <a:off x="16179800" y="2425821"/>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B12B2C6D-FC71-4611-8F31-D9756DCC7C23}"/>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FFA7A53-12C1-4E90-98E6-ECA338C02AD2}"/>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69185</xdr:rowOff>
    </xdr:from>
    <xdr:to>
      <xdr:col>77</xdr:col>
      <xdr:colOff>44450</xdr:colOff>
      <xdr:row>14</xdr:row>
      <xdr:rowOff>92166</xdr:rowOff>
    </xdr:to>
    <xdr:cxnSp macro="">
      <xdr:nvCxnSpPr>
        <xdr:cNvPr id="448" name="直線コネクタ 447">
          <a:extLst>
            <a:ext uri="{FF2B5EF4-FFF2-40B4-BE49-F238E27FC236}">
              <a16:creationId xmlns:a16="http://schemas.microsoft.com/office/drawing/2014/main" id="{7D44CBF8-B1F5-49FB-9996-E34F43433592}"/>
            </a:ext>
          </a:extLst>
        </xdr:cNvPr>
        <xdr:cNvCxnSpPr/>
      </xdr:nvCxnSpPr>
      <xdr:spPr>
        <a:xfrm flipV="1">
          <a:off x="15290800" y="246948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68B6112A-3F5E-4ACB-AD87-43C8DD770839}"/>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5DBC47A3-A534-4FA3-B9BA-2FE521CFDA2D}"/>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26670</xdr:rowOff>
    </xdr:from>
    <xdr:to>
      <xdr:col>72</xdr:col>
      <xdr:colOff>203200</xdr:colOff>
      <xdr:row>14</xdr:row>
      <xdr:rowOff>92166</xdr:rowOff>
    </xdr:to>
    <xdr:cxnSp macro="">
      <xdr:nvCxnSpPr>
        <xdr:cNvPr id="451" name="直線コネクタ 450">
          <a:extLst>
            <a:ext uri="{FF2B5EF4-FFF2-40B4-BE49-F238E27FC236}">
              <a16:creationId xmlns:a16="http://schemas.microsoft.com/office/drawing/2014/main" id="{5CE3FFD0-83D2-4C9A-8769-F2DC4E995970}"/>
            </a:ext>
          </a:extLst>
        </xdr:cNvPr>
        <xdr:cNvCxnSpPr/>
      </xdr:nvCxnSpPr>
      <xdr:spPr>
        <a:xfrm>
          <a:off x="14401800" y="2426970"/>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E13665D7-1F60-4D8D-B7E9-EC3A7C476152}"/>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82420A16-781E-4105-B2A8-6AADB92DE747}"/>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a:extLst>
            <a:ext uri="{FF2B5EF4-FFF2-40B4-BE49-F238E27FC236}">
              <a16:creationId xmlns:a16="http://schemas.microsoft.com/office/drawing/2014/main" id="{CDFC387F-02A2-446D-8A1E-AEB8C0BE0C2C}"/>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5" name="テキスト ボックス 454">
          <a:extLst>
            <a:ext uri="{FF2B5EF4-FFF2-40B4-BE49-F238E27FC236}">
              <a16:creationId xmlns:a16="http://schemas.microsoft.com/office/drawing/2014/main" id="{7AB6C393-2260-400B-B3BA-53CC9A9691B9}"/>
            </a:ext>
          </a:extLst>
        </xdr:cNvPr>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6" name="フローチャート: 判断 455">
          <a:extLst>
            <a:ext uri="{FF2B5EF4-FFF2-40B4-BE49-F238E27FC236}">
              <a16:creationId xmlns:a16="http://schemas.microsoft.com/office/drawing/2014/main" id="{C1607F15-6F47-4CC4-80B4-930A4D0783FB}"/>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7" name="テキスト ボックス 456">
          <a:extLst>
            <a:ext uri="{FF2B5EF4-FFF2-40B4-BE49-F238E27FC236}">
              <a16:creationId xmlns:a16="http://schemas.microsoft.com/office/drawing/2014/main" id="{21211311-BFAC-4359-B22B-454EF58630B8}"/>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46B22350-C704-4338-9CAD-721AD4C05CA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4F0DF1C-A12F-4B90-9A95-0604CDB9712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04AA38D-2901-4126-94F6-307BCBCA348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2B41476A-A052-49A6-9443-0D86A1FDDB7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E30D4358-AD2F-4A6E-83F8-DAAC3B65323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146171</xdr:rowOff>
    </xdr:from>
    <xdr:to>
      <xdr:col>81</xdr:col>
      <xdr:colOff>95250</xdr:colOff>
      <xdr:row>14</xdr:row>
      <xdr:rowOff>76321</xdr:rowOff>
    </xdr:to>
    <xdr:sp macro="" textlink="">
      <xdr:nvSpPr>
        <xdr:cNvPr id="463" name="楕円 462">
          <a:extLst>
            <a:ext uri="{FF2B5EF4-FFF2-40B4-BE49-F238E27FC236}">
              <a16:creationId xmlns:a16="http://schemas.microsoft.com/office/drawing/2014/main" id="{A4BFDD46-29DA-4E1A-9843-439211CDF6CD}"/>
            </a:ext>
          </a:extLst>
        </xdr:cNvPr>
        <xdr:cNvSpPr/>
      </xdr:nvSpPr>
      <xdr:spPr>
        <a:xfrm>
          <a:off x="16967200" y="2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22998</xdr:rowOff>
    </xdr:from>
    <xdr:ext cx="762000" cy="259045"/>
    <xdr:sp macro="" textlink="">
      <xdr:nvSpPr>
        <xdr:cNvPr id="464" name="将来負担の状況該当値テキスト">
          <a:extLst>
            <a:ext uri="{FF2B5EF4-FFF2-40B4-BE49-F238E27FC236}">
              <a16:creationId xmlns:a16="http://schemas.microsoft.com/office/drawing/2014/main" id="{61C8AE66-CE62-42D9-9886-6A9E07743B83}"/>
            </a:ext>
          </a:extLst>
        </xdr:cNvPr>
        <xdr:cNvSpPr txBox="1"/>
      </xdr:nvSpPr>
      <xdr:spPr>
        <a:xfrm>
          <a:off x="17106900" y="242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18385</xdr:rowOff>
    </xdr:from>
    <xdr:to>
      <xdr:col>77</xdr:col>
      <xdr:colOff>95250</xdr:colOff>
      <xdr:row>14</xdr:row>
      <xdr:rowOff>119985</xdr:rowOff>
    </xdr:to>
    <xdr:sp macro="" textlink="">
      <xdr:nvSpPr>
        <xdr:cNvPr id="465" name="楕円 464">
          <a:extLst>
            <a:ext uri="{FF2B5EF4-FFF2-40B4-BE49-F238E27FC236}">
              <a16:creationId xmlns:a16="http://schemas.microsoft.com/office/drawing/2014/main" id="{6D709376-CCA1-43C9-A9EE-E6ED0254C0DA}"/>
            </a:ext>
          </a:extLst>
        </xdr:cNvPr>
        <xdr:cNvSpPr/>
      </xdr:nvSpPr>
      <xdr:spPr>
        <a:xfrm>
          <a:off x="16129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104762</xdr:rowOff>
    </xdr:from>
    <xdr:ext cx="736600" cy="259045"/>
    <xdr:sp macro="" textlink="">
      <xdr:nvSpPr>
        <xdr:cNvPr id="466" name="テキスト ボックス 465">
          <a:extLst>
            <a:ext uri="{FF2B5EF4-FFF2-40B4-BE49-F238E27FC236}">
              <a16:creationId xmlns:a16="http://schemas.microsoft.com/office/drawing/2014/main" id="{EDCBF6AA-1120-42CD-83A3-A46FF55AB5A8}"/>
            </a:ext>
          </a:extLst>
        </xdr:cNvPr>
        <xdr:cNvSpPr txBox="1"/>
      </xdr:nvSpPr>
      <xdr:spPr>
        <a:xfrm>
          <a:off x="15798800" y="2505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41366</xdr:rowOff>
    </xdr:from>
    <xdr:to>
      <xdr:col>73</xdr:col>
      <xdr:colOff>44450</xdr:colOff>
      <xdr:row>14</xdr:row>
      <xdr:rowOff>142966</xdr:rowOff>
    </xdr:to>
    <xdr:sp macro="" textlink="">
      <xdr:nvSpPr>
        <xdr:cNvPr id="467" name="楕円 466">
          <a:extLst>
            <a:ext uri="{FF2B5EF4-FFF2-40B4-BE49-F238E27FC236}">
              <a16:creationId xmlns:a16="http://schemas.microsoft.com/office/drawing/2014/main" id="{7CCBF608-8221-47AD-ACD5-BD0F27ABA378}"/>
            </a:ext>
          </a:extLst>
        </xdr:cNvPr>
        <xdr:cNvSpPr/>
      </xdr:nvSpPr>
      <xdr:spPr>
        <a:xfrm>
          <a:off x="15240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127743</xdr:rowOff>
    </xdr:from>
    <xdr:ext cx="762000" cy="259045"/>
    <xdr:sp macro="" textlink="">
      <xdr:nvSpPr>
        <xdr:cNvPr id="468" name="テキスト ボックス 467">
          <a:extLst>
            <a:ext uri="{FF2B5EF4-FFF2-40B4-BE49-F238E27FC236}">
              <a16:creationId xmlns:a16="http://schemas.microsoft.com/office/drawing/2014/main" id="{CE0B0627-921D-4955-8D6F-AEB0B3370041}"/>
            </a:ext>
          </a:extLst>
        </xdr:cNvPr>
        <xdr:cNvSpPr txBox="1"/>
      </xdr:nvSpPr>
      <xdr:spPr>
        <a:xfrm>
          <a:off x="14909800" y="252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147320</xdr:rowOff>
    </xdr:from>
    <xdr:to>
      <xdr:col>68</xdr:col>
      <xdr:colOff>203200</xdr:colOff>
      <xdr:row>14</xdr:row>
      <xdr:rowOff>77470</xdr:rowOff>
    </xdr:to>
    <xdr:sp macro="" textlink="">
      <xdr:nvSpPr>
        <xdr:cNvPr id="469" name="楕円 468">
          <a:extLst>
            <a:ext uri="{FF2B5EF4-FFF2-40B4-BE49-F238E27FC236}">
              <a16:creationId xmlns:a16="http://schemas.microsoft.com/office/drawing/2014/main" id="{531EACEA-887E-479A-9448-9442F4692B0B}"/>
            </a:ext>
          </a:extLst>
        </xdr:cNvPr>
        <xdr:cNvSpPr/>
      </xdr:nvSpPr>
      <xdr:spPr>
        <a:xfrm>
          <a:off x="14351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87647</xdr:rowOff>
    </xdr:from>
    <xdr:ext cx="762000" cy="259045"/>
    <xdr:sp macro="" textlink="">
      <xdr:nvSpPr>
        <xdr:cNvPr id="470" name="テキスト ボックス 469">
          <a:extLst>
            <a:ext uri="{FF2B5EF4-FFF2-40B4-BE49-F238E27FC236}">
              <a16:creationId xmlns:a16="http://schemas.microsoft.com/office/drawing/2014/main" id="{5C42A647-0FA3-44B6-9D94-E297336AED95}"/>
            </a:ext>
          </a:extLst>
        </xdr:cNvPr>
        <xdr:cNvSpPr txBox="1"/>
      </xdr:nvSpPr>
      <xdr:spPr>
        <a:xfrm>
          <a:off x="14020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33,356
32,455
6.59
11,057,749
10,715,977
330,465
6,324,426
7,025,260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％となった。人事院勧告に基づく給与の改定等に伴う支出が増えたためである。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類似団体平均値を下回っているのは、ごみ処理業務や消防業務を一部事務組合で行っているためである。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一部事務組合の人件費に充てる負担金を合計した場合は、大きく増加することとなり、今後もこれらを含めた経費について抑制に努める。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91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物件費に係る経常収支比率は類似団体平均値を上回る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これは、個別接種委託料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73,364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千円（皆増）、大治町商品券交付事業費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46,666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+46,619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千円）、地域子育て支援拠点事業委託料（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+19,682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千円）等により、増額となったためである。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物件費の主なものは、ごみ収集業務委託料、電算システム運用業務委託料、各種予防接種委託料である。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53848</xdr:rowOff>
    </xdr:from>
    <xdr:to>
      <xdr:col>82</xdr:col>
      <xdr:colOff>107950</xdr:colOff>
      <xdr:row>19</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1399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18</xdr:row>
      <xdr:rowOff>72136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139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72136</xdr:rowOff>
    </xdr:from>
    <xdr:to>
      <xdr:col>73</xdr:col>
      <xdr:colOff>180975</xdr:colOff>
      <xdr:row>19</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15823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56134</xdr:rowOff>
    </xdr:from>
    <xdr:to>
      <xdr:col>69</xdr:col>
      <xdr:colOff>92075</xdr:colOff>
      <xdr:row>19</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3136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121920</xdr:rowOff>
    </xdr:from>
    <xdr:to>
      <xdr:col>82</xdr:col>
      <xdr:colOff>158750</xdr:colOff>
      <xdr:row>19</xdr:row>
      <xdr:rowOff>52070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93997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21336</xdr:rowOff>
    </xdr:from>
    <xdr:to>
      <xdr:col>74</xdr:col>
      <xdr:colOff>31750</xdr:colOff>
      <xdr:row>18</xdr:row>
      <xdr:rowOff>122936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107713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5334</xdr:rowOff>
    </xdr:from>
    <xdr:to>
      <xdr:col>65</xdr:col>
      <xdr:colOff>53975</xdr:colOff>
      <xdr:row>19</xdr:row>
      <xdr:rowOff>106934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91711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令和４年度は、住民税非課税世帯等に対する価格高騰緊急支援給付金等の臨時事業により増加となった。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類似団体平均を大きく上回っているのは、保育所運営をすべて民間委託しているからである。法令等で義務付けられているものが多く、削減が難しい経費ではあるが、抑制に努めていく。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扶助費の主なものは、施設型教育・保育給付費等委託料や児童手当、障害福祉サービス費、障害児通所支援給付費である。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170543</xdr:rowOff>
    </xdr:from>
    <xdr:to>
      <xdr:col>24</xdr:col>
      <xdr:colOff>25400</xdr:colOff>
      <xdr:row>60</xdr:row>
      <xdr:rowOff>34472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146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58</xdr:row>
      <xdr:rowOff>170543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10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129722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1037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97065</xdr:rowOff>
    </xdr:from>
    <xdr:to>
      <xdr:col>11</xdr:col>
      <xdr:colOff>9525</xdr:colOff>
      <xdr:row>59</xdr:row>
      <xdr:rowOff>129722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212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155122</xdr:rowOff>
    </xdr:from>
    <xdr:to>
      <xdr:col>24</xdr:col>
      <xdr:colOff>76200</xdr:colOff>
      <xdr:row>60</xdr:row>
      <xdr:rowOff>85272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63699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7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119743</xdr:rowOff>
    </xdr:from>
    <xdr:to>
      <xdr:col>20</xdr:col>
      <xdr:colOff>38100</xdr:colOff>
      <xdr:row>59</xdr:row>
      <xdr:rowOff>49893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34670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78922</xdr:rowOff>
    </xdr:from>
    <xdr:to>
      <xdr:col>11</xdr:col>
      <xdr:colOff>60325</xdr:colOff>
      <xdr:row>60</xdr:row>
      <xdr:rowOff>9072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46265</xdr:rowOff>
    </xdr:from>
    <xdr:to>
      <xdr:col>6</xdr:col>
      <xdr:colOff>171450</xdr:colOff>
      <xdr:row>59</xdr:row>
      <xdr:rowOff>147865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132642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その他に係る経常収支比率は、類似団体平均値を下回る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その他の主なものは、特別会計への繰出金（国民健康保険特別会計、後期高齢者医療特別会計、介護保険特別会計）である。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118835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397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9978</xdr:rowOff>
    </xdr:from>
    <xdr:to>
      <xdr:col>78</xdr:col>
      <xdr:colOff>69850</xdr:colOff>
      <xdr:row>55</xdr:row>
      <xdr:rowOff>140607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39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64407</xdr:rowOff>
    </xdr:from>
    <xdr:to>
      <xdr:col>73</xdr:col>
      <xdr:colOff>180975</xdr:colOff>
      <xdr:row>55</xdr:row>
      <xdr:rowOff>140607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94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64407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46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130628</xdr:rowOff>
    </xdr:from>
    <xdr:to>
      <xdr:col>78</xdr:col>
      <xdr:colOff>120650</xdr:colOff>
      <xdr:row>55</xdr:row>
      <xdr:rowOff>60778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89807</xdr:rowOff>
    </xdr:from>
    <xdr:to>
      <xdr:col>74</xdr:col>
      <xdr:colOff>31750</xdr:colOff>
      <xdr:row>56</xdr:row>
      <xdr:rowOff>19957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13607</xdr:rowOff>
    </xdr:from>
    <xdr:to>
      <xdr:col>69</xdr:col>
      <xdr:colOff>142875</xdr:colOff>
      <xdr:row>55</xdr:row>
      <xdr:rowOff>115207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125384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補助費等に係る経常収支比率は、類似団体平均値を下回る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％となった。全国平均、愛知県平均よりは上回っているが昨年度より下がっているのは、集団接種医師謝礼</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千円）や新型コロナウイルスワクチン個別接種協力金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千円）等により、減額となったためである。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補助費等の主なものは、大治町商品券交付金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158,480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+147,554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36</xdr:row>
      <xdr:rowOff>168148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31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56134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403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83566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公債費に係る経常収支比率は、新発債の増加により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と比較すると、大きく下回っているが、これはこれまでに歳出の削減に努め地方債の借入を抑制してきたためである。今後は既存施設の老朽化や大規模事業の実施のため、地方債の借入が増えることが見込まれ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60706</xdr:rowOff>
    </xdr:from>
    <xdr:to>
      <xdr:col>24</xdr:col>
      <xdr:colOff>25400</xdr:colOff>
      <xdr:row>75</xdr:row>
      <xdr:rowOff>133858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9194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60706</xdr:rowOff>
    </xdr:from>
    <xdr:to>
      <xdr:col>19</xdr:col>
      <xdr:colOff>187325</xdr:colOff>
      <xdr:row>75</xdr:row>
      <xdr:rowOff>74422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919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78994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2933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78994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2924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xdr:rowOff>
    </xdr:from>
    <xdr:to>
      <xdr:col>20</xdr:col>
      <xdr:colOff>38100</xdr:colOff>
      <xdr:row>75</xdr:row>
      <xdr:rowOff>111506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121683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23622</xdr:rowOff>
    </xdr:from>
    <xdr:to>
      <xdr:col>15</xdr:col>
      <xdr:colOff>149225</xdr:colOff>
      <xdr:row>75</xdr:row>
      <xdr:rowOff>125222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135399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28194</xdr:rowOff>
    </xdr:from>
    <xdr:to>
      <xdr:col>11</xdr:col>
      <xdr:colOff>60325</xdr:colOff>
      <xdr:row>75</xdr:row>
      <xdr:rowOff>129794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139971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公債費以外に係る経常収支比率は、前年度と比較して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ポイント増加となり、類似団体平均値を上回る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主に扶助費や物件費に係る経常収支比率が増加したためであるが</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今後も補助金・扶助費の再構成、業務管理委託の仕様見直し、公共工事のコスト見直し等経費削減を図り、抑制に努める。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79</xdr:row>
      <xdr:rowOff>88900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39139"/>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79</xdr:row>
      <xdr:rowOff>50800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3913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50800</xdr:rowOff>
    </xdr:from>
    <xdr:to>
      <xdr:col>73</xdr:col>
      <xdr:colOff>180975</xdr:colOff>
      <xdr:row>79</xdr:row>
      <xdr:rowOff>146050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95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79</xdr:row>
      <xdr:rowOff>146050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6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38100</xdr:rowOff>
    </xdr:from>
    <xdr:to>
      <xdr:col>82</xdr:col>
      <xdr:colOff>158750</xdr:colOff>
      <xdr:row>79</xdr:row>
      <xdr:rowOff>139700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10177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0</xdr:rowOff>
    </xdr:from>
    <xdr:to>
      <xdr:col>74</xdr:col>
      <xdr:colOff>31750</xdr:colOff>
      <xdr:row>79</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86377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95250</xdr:rowOff>
    </xdr:from>
    <xdr:to>
      <xdr:col>69</xdr:col>
      <xdr:colOff>142875</xdr:colOff>
      <xdr:row>80</xdr:row>
      <xdr:rowOff>25400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90451</xdr:rowOff>
    </xdr:from>
    <xdr:to>
      <xdr:col>29</xdr:col>
      <xdr:colOff>127000</xdr:colOff>
      <xdr:row>19</xdr:row>
      <xdr:rowOff>104363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95626"/>
          <a:ext cx="647700" cy="1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104363</xdr:rowOff>
    </xdr:from>
    <xdr:to>
      <xdr:col>26</xdr:col>
      <xdr:colOff>50800</xdr:colOff>
      <xdr:row>19</xdr:row>
      <xdr:rowOff>130554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09538"/>
          <a:ext cx="6985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130554</xdr:rowOff>
    </xdr:from>
    <xdr:to>
      <xdr:col>22</xdr:col>
      <xdr:colOff>114300</xdr:colOff>
      <xdr:row>19</xdr:row>
      <xdr:rowOff>149969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35729"/>
          <a:ext cx="698500" cy="1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141070</xdr:rowOff>
    </xdr:from>
    <xdr:to>
      <xdr:col>18</xdr:col>
      <xdr:colOff>177800</xdr:colOff>
      <xdr:row>19</xdr:row>
      <xdr:rowOff>149969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46245"/>
          <a:ext cx="698500" cy="8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39651</xdr:rowOff>
    </xdr:from>
    <xdr:to>
      <xdr:col>29</xdr:col>
      <xdr:colOff>177800</xdr:colOff>
      <xdr:row>19</xdr:row>
      <xdr:rowOff>141251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44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119678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5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53563</xdr:rowOff>
    </xdr:from>
    <xdr:to>
      <xdr:col>26</xdr:col>
      <xdr:colOff>101600</xdr:colOff>
      <xdr:row>19</xdr:row>
      <xdr:rowOff>155163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5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139940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4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79754</xdr:rowOff>
    </xdr:from>
    <xdr:to>
      <xdr:col>22</xdr:col>
      <xdr:colOff>165100</xdr:colOff>
      <xdr:row>20</xdr:row>
      <xdr:rowOff>9904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8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166131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99169</xdr:rowOff>
    </xdr:from>
    <xdr:to>
      <xdr:col>19</xdr:col>
      <xdr:colOff>38100</xdr:colOff>
      <xdr:row>20</xdr:row>
      <xdr:rowOff>29319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04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14096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9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90270</xdr:rowOff>
    </xdr:from>
    <xdr:to>
      <xdr:col>15</xdr:col>
      <xdr:colOff>101600</xdr:colOff>
      <xdr:row>20</xdr:row>
      <xdr:rowOff>20420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9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5197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99930</xdr:rowOff>
    </xdr:from>
    <xdr:to>
      <xdr:col>29</xdr:col>
      <xdr:colOff>127000</xdr:colOff>
      <xdr:row>36</xdr:row>
      <xdr:rowOff>153956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53180"/>
          <a:ext cx="647700" cy="5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153956</xdr:rowOff>
    </xdr:from>
    <xdr:to>
      <xdr:col>26</xdr:col>
      <xdr:colOff>50800</xdr:colOff>
      <xdr:row>37</xdr:row>
      <xdr:rowOff>3442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07206"/>
          <a:ext cx="698500" cy="2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1937</xdr:rowOff>
    </xdr:from>
    <xdr:to>
      <xdr:col>22</xdr:col>
      <xdr:colOff>114300</xdr:colOff>
      <xdr:row>37</xdr:row>
      <xdr:rowOff>3442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26637"/>
          <a:ext cx="698500" cy="1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1937</xdr:rowOff>
    </xdr:from>
    <xdr:to>
      <xdr:col>18</xdr:col>
      <xdr:colOff>177800</xdr:colOff>
      <xdr:row>37</xdr:row>
      <xdr:rowOff>29007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126637"/>
          <a:ext cx="698500" cy="27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49130</xdr:rowOff>
    </xdr:from>
    <xdr:to>
      <xdr:col>29</xdr:col>
      <xdr:colOff>177800</xdr:colOff>
      <xdr:row>36</xdr:row>
      <xdr:rowOff>150730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0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21207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7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103156</xdr:rowOff>
    </xdr:from>
    <xdr:to>
      <xdr:col>26</xdr:col>
      <xdr:colOff>101600</xdr:colOff>
      <xdr:row>37</xdr:row>
      <xdr:rowOff>33306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5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18083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4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124092</xdr:rowOff>
    </xdr:from>
    <xdr:to>
      <xdr:col>22</xdr:col>
      <xdr:colOff>165100</xdr:colOff>
      <xdr:row>37</xdr:row>
      <xdr:rowOff>54242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7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39019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6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122587</xdr:rowOff>
    </xdr:from>
    <xdr:to>
      <xdr:col>19</xdr:col>
      <xdr:colOff>38100</xdr:colOff>
      <xdr:row>37</xdr:row>
      <xdr:rowOff>52737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75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37514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149657</xdr:rowOff>
    </xdr:from>
    <xdr:to>
      <xdr:col>15</xdr:col>
      <xdr:colOff>101600</xdr:colOff>
      <xdr:row>37</xdr:row>
      <xdr:rowOff>79807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0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64584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8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33,356
32,455
6.59
11,057,749
10,715,977
330,465
6,324,426
7,025,260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164370</xdr:rowOff>
    </xdr:from>
    <xdr:to>
      <xdr:col>24</xdr:col>
      <xdr:colOff>63500</xdr:colOff>
      <xdr:row>39</xdr:row>
      <xdr:rowOff>10617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79470"/>
          <a:ext cx="838200" cy="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10617</xdr:rowOff>
    </xdr:from>
    <xdr:to>
      <xdr:col>19</xdr:col>
      <xdr:colOff>177800</xdr:colOff>
      <xdr:row>39</xdr:row>
      <xdr:rowOff>34087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97167"/>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34087</xdr:rowOff>
    </xdr:from>
    <xdr:to>
      <xdr:col>15</xdr:col>
      <xdr:colOff>50800</xdr:colOff>
      <xdr:row>39</xdr:row>
      <xdr:rowOff>90170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20637"/>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88550</xdr:rowOff>
    </xdr:from>
    <xdr:to>
      <xdr:col>10</xdr:col>
      <xdr:colOff>114300</xdr:colOff>
      <xdr:row>39</xdr:row>
      <xdr:rowOff>90170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75100"/>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113570</xdr:rowOff>
    </xdr:from>
    <xdr:to>
      <xdr:col>24</xdr:col>
      <xdr:colOff>114300</xdr:colOff>
      <xdr:row>39</xdr:row>
      <xdr:rowOff>43720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28497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4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131267</xdr:rowOff>
    </xdr:from>
    <xdr:to>
      <xdr:col>20</xdr:col>
      <xdr:colOff>38100</xdr:colOff>
      <xdr:row>39</xdr:row>
      <xdr:rowOff>61417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52544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3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154737</xdr:rowOff>
    </xdr:from>
    <xdr:to>
      <xdr:col>15</xdr:col>
      <xdr:colOff>101600</xdr:colOff>
      <xdr:row>39</xdr:row>
      <xdr:rowOff>84887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76014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39370</xdr:rowOff>
    </xdr:from>
    <xdr:to>
      <xdr:col>10</xdr:col>
      <xdr:colOff>165100</xdr:colOff>
      <xdr:row>39</xdr:row>
      <xdr:rowOff>140970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132097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37750</xdr:rowOff>
    </xdr:from>
    <xdr:to>
      <xdr:col>6</xdr:col>
      <xdr:colOff>38100</xdr:colOff>
      <xdr:row>39</xdr:row>
      <xdr:rowOff>139350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130477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2463</xdr:rowOff>
    </xdr:from>
    <xdr:to>
      <xdr:col>24</xdr:col>
      <xdr:colOff>63500</xdr:colOff>
      <xdr:row>59</xdr:row>
      <xdr:rowOff>32906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118013"/>
          <a:ext cx="838200" cy="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32906</xdr:rowOff>
    </xdr:from>
    <xdr:to>
      <xdr:col>19</xdr:col>
      <xdr:colOff>177800</xdr:colOff>
      <xdr:row>59</xdr:row>
      <xdr:rowOff>64781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48456"/>
          <a:ext cx="889000" cy="3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50157</xdr:rowOff>
    </xdr:from>
    <xdr:to>
      <xdr:col>15</xdr:col>
      <xdr:colOff>50800</xdr:colOff>
      <xdr:row>59</xdr:row>
      <xdr:rowOff>64781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65707"/>
          <a:ext cx="889000" cy="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50157</xdr:rowOff>
    </xdr:from>
    <xdr:to>
      <xdr:col>10</xdr:col>
      <xdr:colOff>114300</xdr:colOff>
      <xdr:row>59</xdr:row>
      <xdr:rowOff>77559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65707"/>
          <a:ext cx="889000" cy="2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123113</xdr:rowOff>
    </xdr:from>
    <xdr:to>
      <xdr:col>24</xdr:col>
      <xdr:colOff>114300</xdr:colOff>
      <xdr:row>59</xdr:row>
      <xdr:rowOff>53263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38040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153556</xdr:rowOff>
    </xdr:from>
    <xdr:to>
      <xdr:col>20</xdr:col>
      <xdr:colOff>38100</xdr:colOff>
      <xdr:row>59</xdr:row>
      <xdr:rowOff>83706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74833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13981</xdr:rowOff>
    </xdr:from>
    <xdr:to>
      <xdr:col>15</xdr:col>
      <xdr:colOff>101600</xdr:colOff>
      <xdr:row>59</xdr:row>
      <xdr:rowOff>115581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106708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170807</xdr:rowOff>
    </xdr:from>
    <xdr:to>
      <xdr:col>10</xdr:col>
      <xdr:colOff>165100</xdr:colOff>
      <xdr:row>59</xdr:row>
      <xdr:rowOff>100957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92084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26759</xdr:rowOff>
    </xdr:from>
    <xdr:to>
      <xdr:col>6</xdr:col>
      <xdr:colOff>38100</xdr:colOff>
      <xdr:row>59</xdr:row>
      <xdr:rowOff>128359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119486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93934</xdr:rowOff>
    </xdr:from>
    <xdr:to>
      <xdr:col>24</xdr:col>
      <xdr:colOff>63500</xdr:colOff>
      <xdr:row>78</xdr:row>
      <xdr:rowOff>99420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703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97044</xdr:rowOff>
    </xdr:from>
    <xdr:to>
      <xdr:col>19</xdr:col>
      <xdr:colOff>177800</xdr:colOff>
      <xdr:row>78</xdr:row>
      <xdr:rowOff>99420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70144"/>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95261</xdr:rowOff>
    </xdr:from>
    <xdr:to>
      <xdr:col>15</xdr:col>
      <xdr:colOff>50800</xdr:colOff>
      <xdr:row>78</xdr:row>
      <xdr:rowOff>97044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836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95261</xdr:rowOff>
    </xdr:from>
    <xdr:to>
      <xdr:col>10</xdr:col>
      <xdr:colOff>114300</xdr:colOff>
      <xdr:row>78</xdr:row>
      <xdr:rowOff>97410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8361"/>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43134</xdr:rowOff>
    </xdr:from>
    <xdr:to>
      <xdr:col>24</xdr:col>
      <xdr:colOff>114300</xdr:colOff>
      <xdr:row>78</xdr:row>
      <xdr:rowOff>144734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129511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48620</xdr:rowOff>
    </xdr:from>
    <xdr:to>
      <xdr:col>20</xdr:col>
      <xdr:colOff>38100</xdr:colOff>
      <xdr:row>78</xdr:row>
      <xdr:rowOff>150220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141347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14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46244</xdr:rowOff>
    </xdr:from>
    <xdr:to>
      <xdr:col>15</xdr:col>
      <xdr:colOff>101600</xdr:colOff>
      <xdr:row>78</xdr:row>
      <xdr:rowOff>147844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138971</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12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44461</xdr:rowOff>
    </xdr:from>
    <xdr:to>
      <xdr:col>10</xdr:col>
      <xdr:colOff>165100</xdr:colOff>
      <xdr:row>78</xdr:row>
      <xdr:rowOff>146061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137188</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10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46610</xdr:rowOff>
    </xdr:from>
    <xdr:to>
      <xdr:col>6</xdr:col>
      <xdr:colOff>38100</xdr:colOff>
      <xdr:row>78</xdr:row>
      <xdr:rowOff>148210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139337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1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71490</xdr:rowOff>
    </xdr:from>
    <xdr:to>
      <xdr:col>24</xdr:col>
      <xdr:colOff>63500</xdr:colOff>
      <xdr:row>95</xdr:row>
      <xdr:rowOff>51003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87790"/>
          <a:ext cx="838200" cy="15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71490</xdr:rowOff>
    </xdr:from>
    <xdr:to>
      <xdr:col>19</xdr:col>
      <xdr:colOff>177800</xdr:colOff>
      <xdr:row>96</xdr:row>
      <xdr:rowOff>25563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87790"/>
          <a:ext cx="889000" cy="29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25563</xdr:rowOff>
    </xdr:from>
    <xdr:to>
      <xdr:col>15</xdr:col>
      <xdr:colOff>50800</xdr:colOff>
      <xdr:row>96</xdr:row>
      <xdr:rowOff>71882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84763"/>
          <a:ext cx="889000" cy="4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71882</xdr:rowOff>
    </xdr:from>
    <xdr:to>
      <xdr:col>10</xdr:col>
      <xdr:colOff>114300</xdr:colOff>
      <xdr:row>96</xdr:row>
      <xdr:rowOff>130676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31082"/>
          <a:ext cx="889000" cy="5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203</xdr:rowOff>
    </xdr:from>
    <xdr:to>
      <xdr:col>24</xdr:col>
      <xdr:colOff>114300</xdr:colOff>
      <xdr:row>95</xdr:row>
      <xdr:rowOff>101803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23080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3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20690</xdr:rowOff>
    </xdr:from>
    <xdr:to>
      <xdr:col>20</xdr:col>
      <xdr:colOff>38100</xdr:colOff>
      <xdr:row>94</xdr:row>
      <xdr:rowOff>122290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3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138817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1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146213</xdr:rowOff>
    </xdr:from>
    <xdr:to>
      <xdr:col>15</xdr:col>
      <xdr:colOff>101600</xdr:colOff>
      <xdr:row>96</xdr:row>
      <xdr:rowOff>76363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92890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21082</xdr:rowOff>
    </xdr:from>
    <xdr:to>
      <xdr:col>10</xdr:col>
      <xdr:colOff>165100</xdr:colOff>
      <xdr:row>96</xdr:row>
      <xdr:rowOff>122682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79876</xdr:rowOff>
    </xdr:from>
    <xdr:to>
      <xdr:col>6</xdr:col>
      <xdr:colOff>38100</xdr:colOff>
      <xdr:row>97</xdr:row>
      <xdr:rowOff>10026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3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26553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82169</xdr:rowOff>
    </xdr:from>
    <xdr:to>
      <xdr:col>55</xdr:col>
      <xdr:colOff>0</xdr:colOff>
      <xdr:row>38</xdr:row>
      <xdr:rowOff>140030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97269"/>
          <a:ext cx="838200" cy="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43129</xdr:rowOff>
    </xdr:from>
    <xdr:to>
      <xdr:col>50</xdr:col>
      <xdr:colOff>114300</xdr:colOff>
      <xdr:row>38</xdr:row>
      <xdr:rowOff>140030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58079"/>
          <a:ext cx="889000" cy="129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43129</xdr:rowOff>
    </xdr:from>
    <xdr:to>
      <xdr:col>45</xdr:col>
      <xdr:colOff>177800</xdr:colOff>
      <xdr:row>39</xdr:row>
      <xdr:rowOff>59169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58079"/>
          <a:ext cx="889000" cy="138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57201</xdr:rowOff>
    </xdr:from>
    <xdr:to>
      <xdr:col>41</xdr:col>
      <xdr:colOff>50800</xdr:colOff>
      <xdr:row>39</xdr:row>
      <xdr:rowOff>59169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743751"/>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31369</xdr:rowOff>
    </xdr:from>
    <xdr:to>
      <xdr:col>55</xdr:col>
      <xdr:colOff>50800</xdr:colOff>
      <xdr:row>38</xdr:row>
      <xdr:rowOff>132969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9796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89230</xdr:rowOff>
    </xdr:from>
    <xdr:to>
      <xdr:col>50</xdr:col>
      <xdr:colOff>165100</xdr:colOff>
      <xdr:row>39</xdr:row>
      <xdr:rowOff>19380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10507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163779</xdr:rowOff>
    </xdr:from>
    <xdr:to>
      <xdr:col>46</xdr:col>
      <xdr:colOff>38100</xdr:colOff>
      <xdr:row>31</xdr:row>
      <xdr:rowOff>93929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85056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0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8369</xdr:rowOff>
    </xdr:from>
    <xdr:to>
      <xdr:col>41</xdr:col>
      <xdr:colOff>101600</xdr:colOff>
      <xdr:row>39</xdr:row>
      <xdr:rowOff>109969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101096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6401</xdr:rowOff>
    </xdr:from>
    <xdr:to>
      <xdr:col>36</xdr:col>
      <xdr:colOff>165100</xdr:colOff>
      <xdr:row>39</xdr:row>
      <xdr:rowOff>108001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99128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56169</xdr:rowOff>
    </xdr:from>
    <xdr:to>
      <xdr:col>55</xdr:col>
      <xdr:colOff>0</xdr:colOff>
      <xdr:row>58</xdr:row>
      <xdr:rowOff>58037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00269"/>
          <a:ext cx="8382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159451</xdr:rowOff>
    </xdr:from>
    <xdr:to>
      <xdr:col>50</xdr:col>
      <xdr:colOff>114300</xdr:colOff>
      <xdr:row>58</xdr:row>
      <xdr:rowOff>58037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32101"/>
          <a:ext cx="889000" cy="7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60902</xdr:rowOff>
    </xdr:from>
    <xdr:to>
      <xdr:col>45</xdr:col>
      <xdr:colOff>177800</xdr:colOff>
      <xdr:row>57</xdr:row>
      <xdr:rowOff>159451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33552"/>
          <a:ext cx="889000" cy="9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60902</xdr:rowOff>
    </xdr:from>
    <xdr:to>
      <xdr:col>41</xdr:col>
      <xdr:colOff>50800</xdr:colOff>
      <xdr:row>57</xdr:row>
      <xdr:rowOff>90825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33552"/>
          <a:ext cx="889000" cy="2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5369</xdr:rowOff>
    </xdr:from>
    <xdr:to>
      <xdr:col>55</xdr:col>
      <xdr:colOff>50800</xdr:colOff>
      <xdr:row>58</xdr:row>
      <xdr:rowOff>106969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91746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7237</xdr:rowOff>
    </xdr:from>
    <xdr:to>
      <xdr:col>50</xdr:col>
      <xdr:colOff>165100</xdr:colOff>
      <xdr:row>58</xdr:row>
      <xdr:rowOff>108837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99964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108651</xdr:rowOff>
    </xdr:from>
    <xdr:to>
      <xdr:col>46</xdr:col>
      <xdr:colOff>38100</xdr:colOff>
      <xdr:row>58</xdr:row>
      <xdr:rowOff>38801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29928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7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10102</xdr:rowOff>
    </xdr:from>
    <xdr:to>
      <xdr:col>41</xdr:col>
      <xdr:colOff>101600</xdr:colOff>
      <xdr:row>57</xdr:row>
      <xdr:rowOff>111702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102829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40025</xdr:rowOff>
    </xdr:from>
    <xdr:to>
      <xdr:col>36</xdr:col>
      <xdr:colOff>165100</xdr:colOff>
      <xdr:row>57</xdr:row>
      <xdr:rowOff>141625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132752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8331</xdr:rowOff>
    </xdr:from>
    <xdr:to>
      <xdr:col>55</xdr:col>
      <xdr:colOff>0</xdr:colOff>
      <xdr:row>79</xdr:row>
      <xdr:rowOff>13266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52881"/>
          <a:ext cx="8382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13266</xdr:rowOff>
    </xdr:from>
    <xdr:to>
      <xdr:col>50</xdr:col>
      <xdr:colOff>114300</xdr:colOff>
      <xdr:row>79</xdr:row>
      <xdr:rowOff>20332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57816"/>
          <a:ext cx="889000" cy="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16808</xdr:rowOff>
    </xdr:from>
    <xdr:to>
      <xdr:col>45</xdr:col>
      <xdr:colOff>177800</xdr:colOff>
      <xdr:row>79</xdr:row>
      <xdr:rowOff>20332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61358"/>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16808</xdr:rowOff>
    </xdr:from>
    <xdr:to>
      <xdr:col>41</xdr:col>
      <xdr:colOff>50800</xdr:colOff>
      <xdr:row>79</xdr:row>
      <xdr:rowOff>43383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61358"/>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128981</xdr:rowOff>
    </xdr:from>
    <xdr:to>
      <xdr:col>55</xdr:col>
      <xdr:colOff>50800</xdr:colOff>
      <xdr:row>79</xdr:row>
      <xdr:rowOff>59131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43908</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133916</xdr:rowOff>
    </xdr:from>
    <xdr:to>
      <xdr:col>50</xdr:col>
      <xdr:colOff>165100</xdr:colOff>
      <xdr:row>79</xdr:row>
      <xdr:rowOff>64066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55193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9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140982</xdr:rowOff>
    </xdr:from>
    <xdr:to>
      <xdr:col>46</xdr:col>
      <xdr:colOff>38100</xdr:colOff>
      <xdr:row>79</xdr:row>
      <xdr:rowOff>71132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62259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137458</xdr:rowOff>
    </xdr:from>
    <xdr:to>
      <xdr:col>41</xdr:col>
      <xdr:colOff>101600</xdr:colOff>
      <xdr:row>79</xdr:row>
      <xdr:rowOff>67608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58735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6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164033</xdr:rowOff>
    </xdr:from>
    <xdr:to>
      <xdr:col>36</xdr:col>
      <xdr:colOff>165100</xdr:colOff>
      <xdr:row>79</xdr:row>
      <xdr:rowOff>94183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85310</xdr:rowOff>
    </xdr:from>
    <xdr:ext cx="31393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15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12190</xdr:rowOff>
    </xdr:from>
    <xdr:to>
      <xdr:col>55</xdr:col>
      <xdr:colOff>0</xdr:colOff>
      <xdr:row>98</xdr:row>
      <xdr:rowOff>30674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814290"/>
          <a:ext cx="8382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55249</xdr:rowOff>
    </xdr:from>
    <xdr:to>
      <xdr:col>50</xdr:col>
      <xdr:colOff>114300</xdr:colOff>
      <xdr:row>98</xdr:row>
      <xdr:rowOff>12190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685899"/>
          <a:ext cx="889000" cy="12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12957</xdr:rowOff>
    </xdr:from>
    <xdr:to>
      <xdr:col>45</xdr:col>
      <xdr:colOff>177800</xdr:colOff>
      <xdr:row>97</xdr:row>
      <xdr:rowOff>55249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72157"/>
          <a:ext cx="889000" cy="2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12957</xdr:rowOff>
    </xdr:from>
    <xdr:to>
      <xdr:col>41</xdr:col>
      <xdr:colOff>50800</xdr:colOff>
      <xdr:row>96</xdr:row>
      <xdr:rowOff>142052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72157"/>
          <a:ext cx="889000" cy="1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151324</xdr:rowOff>
    </xdr:from>
    <xdr:to>
      <xdr:col>55</xdr:col>
      <xdr:colOff>50800</xdr:colOff>
      <xdr:row>98</xdr:row>
      <xdr:rowOff>81474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8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129751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6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132840</xdr:rowOff>
    </xdr:from>
    <xdr:to>
      <xdr:col>50</xdr:col>
      <xdr:colOff>165100</xdr:colOff>
      <xdr:row>98</xdr:row>
      <xdr:rowOff>62990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6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54117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4449</xdr:rowOff>
    </xdr:from>
    <xdr:to>
      <xdr:col>46</xdr:col>
      <xdr:colOff>38100</xdr:colOff>
      <xdr:row>97</xdr:row>
      <xdr:rowOff>106049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97176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2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133607</xdr:rowOff>
    </xdr:from>
    <xdr:to>
      <xdr:col>41</xdr:col>
      <xdr:colOff>101600</xdr:colOff>
      <xdr:row>96</xdr:row>
      <xdr:rowOff>63757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80284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19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91252</xdr:rowOff>
    </xdr:from>
    <xdr:to>
      <xdr:col>36</xdr:col>
      <xdr:colOff>165100</xdr:colOff>
      <xdr:row>97</xdr:row>
      <xdr:rowOff>21402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37929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159899</xdr:rowOff>
    </xdr:from>
    <xdr:to>
      <xdr:col>85</xdr:col>
      <xdr:colOff>127000</xdr:colOff>
      <xdr:row>78</xdr:row>
      <xdr:rowOff>32764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61549"/>
          <a:ext cx="838200" cy="4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32764</xdr:rowOff>
    </xdr:from>
    <xdr:to>
      <xdr:col>81</xdr:col>
      <xdr:colOff>50800</xdr:colOff>
      <xdr:row>78</xdr:row>
      <xdr:rowOff>44112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05864"/>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44112</xdr:rowOff>
    </xdr:from>
    <xdr:to>
      <xdr:col>76</xdr:col>
      <xdr:colOff>114300</xdr:colOff>
      <xdr:row>78</xdr:row>
      <xdr:rowOff>47379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1721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47379</xdr:rowOff>
    </xdr:from>
    <xdr:to>
      <xdr:col>71</xdr:col>
      <xdr:colOff>177800</xdr:colOff>
      <xdr:row>78</xdr:row>
      <xdr:rowOff>58449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20479"/>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109099</xdr:rowOff>
    </xdr:from>
    <xdr:to>
      <xdr:col>85</xdr:col>
      <xdr:colOff>177800</xdr:colOff>
      <xdr:row>78</xdr:row>
      <xdr:rowOff>39249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87526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8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153414</xdr:rowOff>
    </xdr:from>
    <xdr:to>
      <xdr:col>81</xdr:col>
      <xdr:colOff>101600</xdr:colOff>
      <xdr:row>78</xdr:row>
      <xdr:rowOff>83564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74691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164762</xdr:rowOff>
    </xdr:from>
    <xdr:to>
      <xdr:col>76</xdr:col>
      <xdr:colOff>165100</xdr:colOff>
      <xdr:row>78</xdr:row>
      <xdr:rowOff>94912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86039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168029</xdr:rowOff>
    </xdr:from>
    <xdr:to>
      <xdr:col>72</xdr:col>
      <xdr:colOff>38100</xdr:colOff>
      <xdr:row>78</xdr:row>
      <xdr:rowOff>98179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89306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7649</xdr:rowOff>
    </xdr:from>
    <xdr:to>
      <xdr:col>67</xdr:col>
      <xdr:colOff>101600</xdr:colOff>
      <xdr:row>78</xdr:row>
      <xdr:rowOff>109249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100376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7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48430</xdr:rowOff>
    </xdr:from>
    <xdr:to>
      <xdr:col>85</xdr:col>
      <xdr:colOff>127000</xdr:colOff>
      <xdr:row>98</xdr:row>
      <xdr:rowOff>61199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50530"/>
          <a:ext cx="8382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48430</xdr:rowOff>
    </xdr:from>
    <xdr:to>
      <xdr:col>81</xdr:col>
      <xdr:colOff>50800</xdr:colOff>
      <xdr:row>98</xdr:row>
      <xdr:rowOff>68729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50530"/>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68729</xdr:rowOff>
    </xdr:from>
    <xdr:to>
      <xdr:col>76</xdr:col>
      <xdr:colOff>114300</xdr:colOff>
      <xdr:row>98</xdr:row>
      <xdr:rowOff>86833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70829"/>
          <a:ext cx="889000" cy="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74078</xdr:rowOff>
    </xdr:from>
    <xdr:to>
      <xdr:col>71</xdr:col>
      <xdr:colOff>177800</xdr:colOff>
      <xdr:row>98</xdr:row>
      <xdr:rowOff>86833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6178"/>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10399</xdr:rowOff>
    </xdr:from>
    <xdr:to>
      <xdr:col>85</xdr:col>
      <xdr:colOff>177800</xdr:colOff>
      <xdr:row>98</xdr:row>
      <xdr:rowOff>111999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169080</xdr:rowOff>
    </xdr:from>
    <xdr:to>
      <xdr:col>81</xdr:col>
      <xdr:colOff>101600</xdr:colOff>
      <xdr:row>98</xdr:row>
      <xdr:rowOff>99230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90357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17929</xdr:rowOff>
    </xdr:from>
    <xdr:to>
      <xdr:col>76</xdr:col>
      <xdr:colOff>165100</xdr:colOff>
      <xdr:row>98</xdr:row>
      <xdr:rowOff>119529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110656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36033</xdr:rowOff>
    </xdr:from>
    <xdr:to>
      <xdr:col>72</xdr:col>
      <xdr:colOff>38100</xdr:colOff>
      <xdr:row>98</xdr:row>
      <xdr:rowOff>137633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128760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3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23278</xdr:rowOff>
    </xdr:from>
    <xdr:to>
      <xdr:col>67</xdr:col>
      <xdr:colOff>101600</xdr:colOff>
      <xdr:row>98</xdr:row>
      <xdr:rowOff>124878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116005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1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94986</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267186"/>
          <a:ext cx="889000" cy="38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94986</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267186"/>
          <a:ext cx="889000" cy="38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44186</xdr:rowOff>
    </xdr:from>
    <xdr:to>
      <xdr:col>107</xdr:col>
      <xdr:colOff>101600</xdr:colOff>
      <xdr:row>36</xdr:row>
      <xdr:rowOff>145786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2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162313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99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158445</xdr:rowOff>
    </xdr:from>
    <xdr:to>
      <xdr:col>116</xdr:col>
      <xdr:colOff>63500</xdr:colOff>
      <xdr:row>58</xdr:row>
      <xdr:rowOff>158826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0254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158217</xdr:rowOff>
    </xdr:from>
    <xdr:to>
      <xdr:col>111</xdr:col>
      <xdr:colOff>177800</xdr:colOff>
      <xdr:row>58</xdr:row>
      <xdr:rowOff>158445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0231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157759</xdr:rowOff>
    </xdr:from>
    <xdr:to>
      <xdr:col>107</xdr:col>
      <xdr:colOff>50800</xdr:colOff>
      <xdr:row>58</xdr:row>
      <xdr:rowOff>158217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0185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157531</xdr:rowOff>
    </xdr:from>
    <xdr:to>
      <xdr:col>102</xdr:col>
      <xdr:colOff>114300</xdr:colOff>
      <xdr:row>58</xdr:row>
      <xdr:rowOff>157759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0163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108026</xdr:rowOff>
    </xdr:from>
    <xdr:to>
      <xdr:col>116</xdr:col>
      <xdr:colOff>114300</xdr:colOff>
      <xdr:row>59</xdr:row>
      <xdr:rowOff>38176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69918</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1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107645</xdr:rowOff>
    </xdr:from>
    <xdr:to>
      <xdr:col>112</xdr:col>
      <xdr:colOff>38100</xdr:colOff>
      <xdr:row>59</xdr:row>
      <xdr:rowOff>37795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28922</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4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107417</xdr:rowOff>
    </xdr:from>
    <xdr:to>
      <xdr:col>107</xdr:col>
      <xdr:colOff>101600</xdr:colOff>
      <xdr:row>59</xdr:row>
      <xdr:rowOff>37567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28694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44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106959</xdr:rowOff>
    </xdr:from>
    <xdr:to>
      <xdr:col>102</xdr:col>
      <xdr:colOff>165100</xdr:colOff>
      <xdr:row>59</xdr:row>
      <xdr:rowOff>37109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28236</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43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106731</xdr:rowOff>
    </xdr:from>
    <xdr:to>
      <xdr:col>98</xdr:col>
      <xdr:colOff>38100</xdr:colOff>
      <xdr:row>59</xdr:row>
      <xdr:rowOff>36881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28008</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43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64015</xdr:rowOff>
    </xdr:from>
    <xdr:to>
      <xdr:col>116</xdr:col>
      <xdr:colOff>63500</xdr:colOff>
      <xdr:row>78</xdr:row>
      <xdr:rowOff>76321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437115"/>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76149</xdr:rowOff>
    </xdr:from>
    <xdr:to>
      <xdr:col>111</xdr:col>
      <xdr:colOff>177800</xdr:colOff>
      <xdr:row>78</xdr:row>
      <xdr:rowOff>76321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449249"/>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154197</xdr:rowOff>
    </xdr:from>
    <xdr:to>
      <xdr:col>107</xdr:col>
      <xdr:colOff>50800</xdr:colOff>
      <xdr:row>78</xdr:row>
      <xdr:rowOff>76149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355847"/>
          <a:ext cx="889000" cy="9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154197</xdr:rowOff>
    </xdr:from>
    <xdr:to>
      <xdr:col>102</xdr:col>
      <xdr:colOff>114300</xdr:colOff>
      <xdr:row>78</xdr:row>
      <xdr:rowOff>24848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355847"/>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13215</xdr:rowOff>
    </xdr:from>
    <xdr:to>
      <xdr:col>116</xdr:col>
      <xdr:colOff>114300</xdr:colOff>
      <xdr:row>78</xdr:row>
      <xdr:rowOff>114815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99592</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3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25521</xdr:rowOff>
    </xdr:from>
    <xdr:to>
      <xdr:col>112</xdr:col>
      <xdr:colOff>38100</xdr:colOff>
      <xdr:row>78</xdr:row>
      <xdr:rowOff>127121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3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118248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4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25349</xdr:rowOff>
    </xdr:from>
    <xdr:to>
      <xdr:col>107</xdr:col>
      <xdr:colOff>101600</xdr:colOff>
      <xdr:row>78</xdr:row>
      <xdr:rowOff>126949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118076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49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103397</xdr:rowOff>
    </xdr:from>
    <xdr:to>
      <xdr:col>102</xdr:col>
      <xdr:colOff>165100</xdr:colOff>
      <xdr:row>78</xdr:row>
      <xdr:rowOff>33547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3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24674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3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145498</xdr:rowOff>
    </xdr:from>
    <xdr:to>
      <xdr:col>98</xdr:col>
      <xdr:colOff>38100</xdr:colOff>
      <xdr:row>78</xdr:row>
      <xdr:rowOff>75648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3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66775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4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ほぼすべての性質別経費で類似団体平均値を下回る中、類似団体平均値を上回ったのが扶助費であり、これは扶助費の児童福祉費において、保育所運営をすべて民間委託しているためであると考えられる。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また、扶助費については、障害福祉サービス費や障害児通所支援給付費、子育て世帯臨時特別給付金などの増により増加傾向にある。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法令等で義務付けられているものが多く、削減が難しい状況ではあるが、今後も抑制に努める。また、その他の項目についても、今後も歳入の確保、歳出の削減に努め、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33,356
32,455
6.59
11,057,749
10,715,977
330,465
6,324,426
7,025,260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22352</xdr:rowOff>
    </xdr:from>
    <xdr:to>
      <xdr:col>24</xdr:col>
      <xdr:colOff>63500</xdr:colOff>
      <xdr:row>37</xdr:row>
      <xdr:rowOff>64643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66002"/>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22352</xdr:rowOff>
    </xdr:from>
    <xdr:to>
      <xdr:col>19</xdr:col>
      <xdr:colOff>177800</xdr:colOff>
      <xdr:row>37</xdr:row>
      <xdr:rowOff>35306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6600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35306</xdr:rowOff>
    </xdr:from>
    <xdr:to>
      <xdr:col>15</xdr:col>
      <xdr:colOff>50800</xdr:colOff>
      <xdr:row>37</xdr:row>
      <xdr:rowOff>42545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789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15494</xdr:rowOff>
    </xdr:from>
    <xdr:to>
      <xdr:col>10</xdr:col>
      <xdr:colOff>114300</xdr:colOff>
      <xdr:row>37</xdr:row>
      <xdr:rowOff>42545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59144"/>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13843</xdr:rowOff>
    </xdr:from>
    <xdr:to>
      <xdr:col>24</xdr:col>
      <xdr:colOff>114300</xdr:colOff>
      <xdr:row>37</xdr:row>
      <xdr:rowOff>115443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163720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143002</xdr:rowOff>
    </xdr:from>
    <xdr:to>
      <xdr:col>20</xdr:col>
      <xdr:colOff>38100</xdr:colOff>
      <xdr:row>37</xdr:row>
      <xdr:rowOff>73152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64279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155956</xdr:rowOff>
    </xdr:from>
    <xdr:to>
      <xdr:col>15</xdr:col>
      <xdr:colOff>101600</xdr:colOff>
      <xdr:row>37</xdr:row>
      <xdr:rowOff>86106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77233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163195</xdr:rowOff>
    </xdr:from>
    <xdr:to>
      <xdr:col>10</xdr:col>
      <xdr:colOff>165100</xdr:colOff>
      <xdr:row>37</xdr:row>
      <xdr:rowOff>93345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84472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136144</xdr:rowOff>
    </xdr:from>
    <xdr:to>
      <xdr:col>6</xdr:col>
      <xdr:colOff>38100</xdr:colOff>
      <xdr:row>37</xdr:row>
      <xdr:rowOff>66294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57421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12137</xdr:rowOff>
    </xdr:from>
    <xdr:to>
      <xdr:col>24</xdr:col>
      <xdr:colOff>63500</xdr:colOff>
      <xdr:row>58</xdr:row>
      <xdr:rowOff>17425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56237"/>
          <a:ext cx="8382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157714</xdr:rowOff>
    </xdr:from>
    <xdr:to>
      <xdr:col>19</xdr:col>
      <xdr:colOff>177800</xdr:colOff>
      <xdr:row>58</xdr:row>
      <xdr:rowOff>12137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87464"/>
          <a:ext cx="889000" cy="36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157714</xdr:rowOff>
    </xdr:from>
    <xdr:to>
      <xdr:col>15</xdr:col>
      <xdr:colOff>50800</xdr:colOff>
      <xdr:row>58</xdr:row>
      <xdr:rowOff>39333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87464"/>
          <a:ext cx="889000" cy="39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30684</xdr:rowOff>
    </xdr:from>
    <xdr:to>
      <xdr:col>10</xdr:col>
      <xdr:colOff>114300</xdr:colOff>
      <xdr:row>58</xdr:row>
      <xdr:rowOff>39333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4784"/>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138075</xdr:rowOff>
    </xdr:from>
    <xdr:to>
      <xdr:col>24</xdr:col>
      <xdr:colOff>114300</xdr:colOff>
      <xdr:row>58</xdr:row>
      <xdr:rowOff>68225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53002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132787</xdr:rowOff>
    </xdr:from>
    <xdr:to>
      <xdr:col>20</xdr:col>
      <xdr:colOff>38100</xdr:colOff>
      <xdr:row>58</xdr:row>
      <xdr:rowOff>62937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54064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106914</xdr:rowOff>
    </xdr:from>
    <xdr:to>
      <xdr:col>15</xdr:col>
      <xdr:colOff>101600</xdr:colOff>
      <xdr:row>56</xdr:row>
      <xdr:rowOff>37064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28191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159983</xdr:rowOff>
    </xdr:from>
    <xdr:to>
      <xdr:col>10</xdr:col>
      <xdr:colOff>165100</xdr:colOff>
      <xdr:row>58</xdr:row>
      <xdr:rowOff>90133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81260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151334</xdr:rowOff>
    </xdr:from>
    <xdr:to>
      <xdr:col>6</xdr:col>
      <xdr:colOff>38100</xdr:colOff>
      <xdr:row>58</xdr:row>
      <xdr:rowOff>81484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72611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151595</xdr:rowOff>
    </xdr:from>
    <xdr:to>
      <xdr:col>24</xdr:col>
      <xdr:colOff>63500</xdr:colOff>
      <xdr:row>77</xdr:row>
      <xdr:rowOff>68430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81795"/>
          <a:ext cx="838200" cy="8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151595</xdr:rowOff>
    </xdr:from>
    <xdr:to>
      <xdr:col>19</xdr:col>
      <xdr:colOff>177800</xdr:colOff>
      <xdr:row>78</xdr:row>
      <xdr:rowOff>20478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1795"/>
          <a:ext cx="889000" cy="2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20478</xdr:rowOff>
    </xdr:from>
    <xdr:to>
      <xdr:col>15</xdr:col>
      <xdr:colOff>50800</xdr:colOff>
      <xdr:row>78</xdr:row>
      <xdr:rowOff>59987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93578"/>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59987</xdr:rowOff>
    </xdr:from>
    <xdr:to>
      <xdr:col>10</xdr:col>
      <xdr:colOff>114300</xdr:colOff>
      <xdr:row>78</xdr:row>
      <xdr:rowOff>93622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33087"/>
          <a:ext cx="889000" cy="3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17630</xdr:rowOff>
    </xdr:from>
    <xdr:to>
      <xdr:col>24</xdr:col>
      <xdr:colOff>114300</xdr:colOff>
      <xdr:row>77</xdr:row>
      <xdr:rowOff>119230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167507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100795</xdr:rowOff>
    </xdr:from>
    <xdr:to>
      <xdr:col>20</xdr:col>
      <xdr:colOff>38100</xdr:colOff>
      <xdr:row>77</xdr:row>
      <xdr:rowOff>30945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22072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2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141128</xdr:rowOff>
    </xdr:from>
    <xdr:to>
      <xdr:col>15</xdr:col>
      <xdr:colOff>101600</xdr:colOff>
      <xdr:row>78</xdr:row>
      <xdr:rowOff>71278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62405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9187</xdr:rowOff>
    </xdr:from>
    <xdr:to>
      <xdr:col>10</xdr:col>
      <xdr:colOff>165100</xdr:colOff>
      <xdr:row>78</xdr:row>
      <xdr:rowOff>110787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101914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42822</xdr:rowOff>
    </xdr:from>
    <xdr:to>
      <xdr:col>6</xdr:col>
      <xdr:colOff>38100</xdr:colOff>
      <xdr:row>78</xdr:row>
      <xdr:rowOff>144422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135549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106423</xdr:rowOff>
    </xdr:from>
    <xdr:to>
      <xdr:col>24</xdr:col>
      <xdr:colOff>63500</xdr:colOff>
      <xdr:row>98</xdr:row>
      <xdr:rowOff>114195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0852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106423</xdr:rowOff>
    </xdr:from>
    <xdr:to>
      <xdr:col>19</xdr:col>
      <xdr:colOff>177800</xdr:colOff>
      <xdr:row>99</xdr:row>
      <xdr:rowOff>38430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08523"/>
          <a:ext cx="889000" cy="10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34773</xdr:rowOff>
    </xdr:from>
    <xdr:to>
      <xdr:col>15</xdr:col>
      <xdr:colOff>50800</xdr:colOff>
      <xdr:row>99</xdr:row>
      <xdr:rowOff>38430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0832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34773</xdr:rowOff>
    </xdr:from>
    <xdr:to>
      <xdr:col>10</xdr:col>
      <xdr:colOff>114300</xdr:colOff>
      <xdr:row>99</xdr:row>
      <xdr:rowOff>40275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08323"/>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63395</xdr:rowOff>
    </xdr:from>
    <xdr:to>
      <xdr:col>24</xdr:col>
      <xdr:colOff>114300</xdr:colOff>
      <xdr:row>98</xdr:row>
      <xdr:rowOff>164995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149772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8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55623</xdr:rowOff>
    </xdr:from>
    <xdr:to>
      <xdr:col>20</xdr:col>
      <xdr:colOff>38100</xdr:colOff>
      <xdr:row>98</xdr:row>
      <xdr:rowOff>157223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148350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159080</xdr:rowOff>
    </xdr:from>
    <xdr:to>
      <xdr:col>15</xdr:col>
      <xdr:colOff>101600</xdr:colOff>
      <xdr:row>99</xdr:row>
      <xdr:rowOff>89230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80357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155423</xdr:rowOff>
    </xdr:from>
    <xdr:to>
      <xdr:col>10</xdr:col>
      <xdr:colOff>165100</xdr:colOff>
      <xdr:row>99</xdr:row>
      <xdr:rowOff>85573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76700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160925</xdr:rowOff>
    </xdr:from>
    <xdr:to>
      <xdr:col>6</xdr:col>
      <xdr:colOff>38100</xdr:colOff>
      <xdr:row>99</xdr:row>
      <xdr:rowOff>91075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82202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35197</xdr:rowOff>
    </xdr:from>
    <xdr:to>
      <xdr:col>55</xdr:col>
      <xdr:colOff>0</xdr:colOff>
      <xdr:row>59</xdr:row>
      <xdr:rowOff>35573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50747"/>
          <a:ext cx="8382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26396</xdr:rowOff>
    </xdr:from>
    <xdr:to>
      <xdr:col>50</xdr:col>
      <xdr:colOff>114300</xdr:colOff>
      <xdr:row>59</xdr:row>
      <xdr:rowOff>35573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41946"/>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26396</xdr:rowOff>
    </xdr:from>
    <xdr:to>
      <xdr:col>45</xdr:col>
      <xdr:colOff>177800</xdr:colOff>
      <xdr:row>59</xdr:row>
      <xdr:rowOff>70663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41946"/>
          <a:ext cx="889000" cy="4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66793</xdr:rowOff>
    </xdr:from>
    <xdr:to>
      <xdr:col>41</xdr:col>
      <xdr:colOff>50800</xdr:colOff>
      <xdr:row>59</xdr:row>
      <xdr:rowOff>70663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82343"/>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155847</xdr:rowOff>
    </xdr:from>
    <xdr:to>
      <xdr:col>55</xdr:col>
      <xdr:colOff>50800</xdr:colOff>
      <xdr:row>59</xdr:row>
      <xdr:rowOff>85997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9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70774</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1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156223</xdr:rowOff>
    </xdr:from>
    <xdr:to>
      <xdr:col>50</xdr:col>
      <xdr:colOff>165100</xdr:colOff>
      <xdr:row>59</xdr:row>
      <xdr:rowOff>86373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77500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9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147046</xdr:rowOff>
    </xdr:from>
    <xdr:to>
      <xdr:col>46</xdr:col>
      <xdr:colOff>38100</xdr:colOff>
      <xdr:row>59</xdr:row>
      <xdr:rowOff>77196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68323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8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19863</xdr:rowOff>
    </xdr:from>
    <xdr:to>
      <xdr:col>41</xdr:col>
      <xdr:colOff>101600</xdr:colOff>
      <xdr:row>59</xdr:row>
      <xdr:rowOff>121463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112590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15993</xdr:rowOff>
    </xdr:from>
    <xdr:to>
      <xdr:col>36</xdr:col>
      <xdr:colOff>165100</xdr:colOff>
      <xdr:row>59</xdr:row>
      <xdr:rowOff>117593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108720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92608</xdr:rowOff>
    </xdr:from>
    <xdr:to>
      <xdr:col>55</xdr:col>
      <xdr:colOff>0</xdr:colOff>
      <xdr:row>78</xdr:row>
      <xdr:rowOff>146825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294258"/>
          <a:ext cx="838200" cy="2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82550</xdr:rowOff>
    </xdr:from>
    <xdr:to>
      <xdr:col>50</xdr:col>
      <xdr:colOff>114300</xdr:colOff>
      <xdr:row>78</xdr:row>
      <xdr:rowOff>146825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55650"/>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82550</xdr:rowOff>
    </xdr:from>
    <xdr:to>
      <xdr:col>45</xdr:col>
      <xdr:colOff>177800</xdr:colOff>
      <xdr:row>78</xdr:row>
      <xdr:rowOff>130708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55650"/>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130708</xdr:rowOff>
    </xdr:from>
    <xdr:to>
      <xdr:col>41</xdr:col>
      <xdr:colOff>50800</xdr:colOff>
      <xdr:row>78</xdr:row>
      <xdr:rowOff>159893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03808"/>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41808</xdr:rowOff>
    </xdr:from>
    <xdr:to>
      <xdr:col>55</xdr:col>
      <xdr:colOff>50800</xdr:colOff>
      <xdr:row>77</xdr:row>
      <xdr:rowOff>143408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20235</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2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96025</xdr:rowOff>
    </xdr:from>
    <xdr:to>
      <xdr:col>50</xdr:col>
      <xdr:colOff>165100</xdr:colOff>
      <xdr:row>79</xdr:row>
      <xdr:rowOff>26175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17302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31750</xdr:rowOff>
    </xdr:from>
    <xdr:to>
      <xdr:col>46</xdr:col>
      <xdr:colOff>38100</xdr:colOff>
      <xdr:row>78</xdr:row>
      <xdr:rowOff>133350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124477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79908</xdr:rowOff>
    </xdr:from>
    <xdr:to>
      <xdr:col>41</xdr:col>
      <xdr:colOff>101600</xdr:colOff>
      <xdr:row>79</xdr:row>
      <xdr:rowOff>10058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1185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4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109093</xdr:rowOff>
    </xdr:from>
    <xdr:to>
      <xdr:col>36</xdr:col>
      <xdr:colOff>165100</xdr:colOff>
      <xdr:row>79</xdr:row>
      <xdr:rowOff>39243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30370</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7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41641</xdr:rowOff>
    </xdr:from>
    <xdr:to>
      <xdr:col>55</xdr:col>
      <xdr:colOff>0</xdr:colOff>
      <xdr:row>98</xdr:row>
      <xdr:rowOff>69225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843741"/>
          <a:ext cx="8382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162114</xdr:rowOff>
    </xdr:from>
    <xdr:to>
      <xdr:col>50</xdr:col>
      <xdr:colOff>114300</xdr:colOff>
      <xdr:row>98</xdr:row>
      <xdr:rowOff>69225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92764"/>
          <a:ext cx="889000" cy="7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162114</xdr:rowOff>
    </xdr:from>
    <xdr:to>
      <xdr:col>45</xdr:col>
      <xdr:colOff>177800</xdr:colOff>
      <xdr:row>98</xdr:row>
      <xdr:rowOff>5087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92764"/>
          <a:ext cx="889000" cy="1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166446</xdr:rowOff>
    </xdr:from>
    <xdr:to>
      <xdr:col>41</xdr:col>
      <xdr:colOff>50800</xdr:colOff>
      <xdr:row>98</xdr:row>
      <xdr:rowOff>5087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97096"/>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162291</xdr:rowOff>
    </xdr:from>
    <xdr:to>
      <xdr:col>55</xdr:col>
      <xdr:colOff>50800</xdr:colOff>
      <xdr:row>98</xdr:row>
      <xdr:rowOff>92441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77218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18425</xdr:rowOff>
    </xdr:from>
    <xdr:to>
      <xdr:col>50</xdr:col>
      <xdr:colOff>165100</xdr:colOff>
      <xdr:row>98</xdr:row>
      <xdr:rowOff>120025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8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111152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9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111314</xdr:rowOff>
    </xdr:from>
    <xdr:to>
      <xdr:col>46</xdr:col>
      <xdr:colOff>38100</xdr:colOff>
      <xdr:row>98</xdr:row>
      <xdr:rowOff>41464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4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32591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3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125737</xdr:rowOff>
    </xdr:from>
    <xdr:to>
      <xdr:col>41</xdr:col>
      <xdr:colOff>101600</xdr:colOff>
      <xdr:row>98</xdr:row>
      <xdr:rowOff>55887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47014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115646</xdr:rowOff>
    </xdr:from>
    <xdr:to>
      <xdr:col>36</xdr:col>
      <xdr:colOff>165100</xdr:colOff>
      <xdr:row>98</xdr:row>
      <xdr:rowOff>45796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36923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3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130328</xdr:rowOff>
    </xdr:from>
    <xdr:to>
      <xdr:col>85</xdr:col>
      <xdr:colOff>127000</xdr:colOff>
      <xdr:row>38</xdr:row>
      <xdr:rowOff>155626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645428"/>
          <a:ext cx="8382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99047</xdr:rowOff>
    </xdr:from>
    <xdr:to>
      <xdr:col>81</xdr:col>
      <xdr:colOff>50800</xdr:colOff>
      <xdr:row>38</xdr:row>
      <xdr:rowOff>155626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614147"/>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99047</xdr:rowOff>
    </xdr:from>
    <xdr:to>
      <xdr:col>76</xdr:col>
      <xdr:colOff>114300</xdr:colOff>
      <xdr:row>39</xdr:row>
      <xdr:rowOff>712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614147"/>
          <a:ext cx="889000" cy="7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159550</xdr:rowOff>
    </xdr:from>
    <xdr:to>
      <xdr:col>71</xdr:col>
      <xdr:colOff>177800</xdr:colOff>
      <xdr:row>39</xdr:row>
      <xdr:rowOff>712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674650"/>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79528</xdr:rowOff>
    </xdr:from>
    <xdr:to>
      <xdr:col>85</xdr:col>
      <xdr:colOff>177800</xdr:colOff>
      <xdr:row>39</xdr:row>
      <xdr:rowOff>9678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165905</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50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104826</xdr:rowOff>
    </xdr:from>
    <xdr:to>
      <xdr:col>81</xdr:col>
      <xdr:colOff>101600</xdr:colOff>
      <xdr:row>39</xdr:row>
      <xdr:rowOff>34976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6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26103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71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48247</xdr:rowOff>
    </xdr:from>
    <xdr:to>
      <xdr:col>76</xdr:col>
      <xdr:colOff>165100</xdr:colOff>
      <xdr:row>38</xdr:row>
      <xdr:rowOff>149847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140974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121362</xdr:rowOff>
    </xdr:from>
    <xdr:to>
      <xdr:col>72</xdr:col>
      <xdr:colOff>38100</xdr:colOff>
      <xdr:row>39</xdr:row>
      <xdr:rowOff>51512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6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42639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72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108750</xdr:rowOff>
    </xdr:from>
    <xdr:to>
      <xdr:col>67</xdr:col>
      <xdr:colOff>101600</xdr:colOff>
      <xdr:row>39</xdr:row>
      <xdr:rowOff>38900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6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30027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71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33417</xdr:rowOff>
    </xdr:from>
    <xdr:to>
      <xdr:col>85</xdr:col>
      <xdr:colOff>127000</xdr:colOff>
      <xdr:row>58</xdr:row>
      <xdr:rowOff>62074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977517"/>
          <a:ext cx="8382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124694</xdr:rowOff>
    </xdr:from>
    <xdr:to>
      <xdr:col>81</xdr:col>
      <xdr:colOff>50800</xdr:colOff>
      <xdr:row>58</xdr:row>
      <xdr:rowOff>33417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897344"/>
          <a:ext cx="889000" cy="8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112154</xdr:rowOff>
    </xdr:from>
    <xdr:to>
      <xdr:col>76</xdr:col>
      <xdr:colOff>114300</xdr:colOff>
      <xdr:row>57</xdr:row>
      <xdr:rowOff>124694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713354"/>
          <a:ext cx="889000" cy="18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112154</xdr:rowOff>
    </xdr:from>
    <xdr:to>
      <xdr:col>71</xdr:col>
      <xdr:colOff>177800</xdr:colOff>
      <xdr:row>57</xdr:row>
      <xdr:rowOff>111599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713354"/>
          <a:ext cx="889000" cy="17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11274</xdr:rowOff>
    </xdr:from>
    <xdr:to>
      <xdr:col>85</xdr:col>
      <xdr:colOff>177800</xdr:colOff>
      <xdr:row>58</xdr:row>
      <xdr:rowOff>112874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9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97651</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7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154067</xdr:rowOff>
    </xdr:from>
    <xdr:to>
      <xdr:col>81</xdr:col>
      <xdr:colOff>101600</xdr:colOff>
      <xdr:row>58</xdr:row>
      <xdr:rowOff>84217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9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75344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01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73894</xdr:rowOff>
    </xdr:from>
    <xdr:to>
      <xdr:col>76</xdr:col>
      <xdr:colOff>165100</xdr:colOff>
      <xdr:row>58</xdr:row>
      <xdr:rowOff>4044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8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166621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93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61354</xdr:rowOff>
    </xdr:from>
    <xdr:to>
      <xdr:col>72</xdr:col>
      <xdr:colOff>38100</xdr:colOff>
      <xdr:row>56</xdr:row>
      <xdr:rowOff>162954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6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8031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4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60799</xdr:rowOff>
    </xdr:from>
    <xdr:to>
      <xdr:col>67</xdr:col>
      <xdr:colOff>101600</xdr:colOff>
      <xdr:row>57</xdr:row>
      <xdr:rowOff>162399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3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153526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92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159899</xdr:rowOff>
    </xdr:from>
    <xdr:to>
      <xdr:col>85</xdr:col>
      <xdr:colOff>127000</xdr:colOff>
      <xdr:row>98</xdr:row>
      <xdr:rowOff>32764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790549"/>
          <a:ext cx="838200" cy="4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32764</xdr:rowOff>
    </xdr:from>
    <xdr:to>
      <xdr:col>81</xdr:col>
      <xdr:colOff>50800</xdr:colOff>
      <xdr:row>98</xdr:row>
      <xdr:rowOff>44112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834864"/>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44112</xdr:rowOff>
    </xdr:from>
    <xdr:to>
      <xdr:col>76</xdr:col>
      <xdr:colOff>114300</xdr:colOff>
      <xdr:row>98</xdr:row>
      <xdr:rowOff>47379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84621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47379</xdr:rowOff>
    </xdr:from>
    <xdr:to>
      <xdr:col>71</xdr:col>
      <xdr:colOff>177800</xdr:colOff>
      <xdr:row>98</xdr:row>
      <xdr:rowOff>58449</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849479"/>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109099</xdr:rowOff>
    </xdr:from>
    <xdr:to>
      <xdr:col>85</xdr:col>
      <xdr:colOff>177800</xdr:colOff>
      <xdr:row>98</xdr:row>
      <xdr:rowOff>39249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7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87526</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71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153414</xdr:rowOff>
    </xdr:from>
    <xdr:to>
      <xdr:col>81</xdr:col>
      <xdr:colOff>101600</xdr:colOff>
      <xdr:row>98</xdr:row>
      <xdr:rowOff>83564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7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74691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87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164762</xdr:rowOff>
    </xdr:from>
    <xdr:to>
      <xdr:col>76</xdr:col>
      <xdr:colOff>165100</xdr:colOff>
      <xdr:row>98</xdr:row>
      <xdr:rowOff>94912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7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86039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8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168029</xdr:rowOff>
    </xdr:from>
    <xdr:to>
      <xdr:col>72</xdr:col>
      <xdr:colOff>38100</xdr:colOff>
      <xdr:row>98</xdr:row>
      <xdr:rowOff>98179</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7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89306</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8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7649</xdr:rowOff>
    </xdr:from>
    <xdr:to>
      <xdr:col>67</xdr:col>
      <xdr:colOff>101600</xdr:colOff>
      <xdr:row>98</xdr:row>
      <xdr:rowOff>109249</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80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100376</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90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すべての目的別経費で、類似団体平均値を下回った。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商工費においては、大治町商品券交付事業費の増により増額となった。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土木費においては、河川改良工事や道路維持修繕工事の増により、増額となった。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今後も工事等の内容を精査し、事務事業の見直しを図り、抑制に努める。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財政調整基金残高の標準財政規模は、前年度より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％となった。財政調整基金残高が前年度と比較して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372,707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千円増加したためである。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日に閣議決定された国の補正予算（第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号）において、交付税の増額補正がされ、追加交付された分（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85,466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latin typeface="ＭＳ ゴシック" pitchFamily="49" charset="-128"/>
              <a:ea typeface="ＭＳ ゴシック" pitchFamily="49" charset="-128"/>
            </a:rPr>
            <a:t>実質収支は、</a:t>
          </a:r>
          <a:r>
            <a:rPr kumimoji="1" lang="en-US" altLang="ja-JP" sz="1300">
              <a:latin typeface="ＭＳ ゴシック" pitchFamily="49" charset="-128"/>
              <a:ea typeface="ＭＳ ゴシック" pitchFamily="49" charset="-128"/>
            </a:rPr>
            <a:t>330,465</a:t>
          </a:r>
          <a:r>
            <a:rPr kumimoji="1" lang="ja-JP" altLang="en-US" sz="1300">
              <a:latin typeface="ＭＳ ゴシック" pitchFamily="49" charset="-128"/>
              <a:ea typeface="ＭＳ ゴシック" pitchFamily="49" charset="-128"/>
            </a:rPr>
            <a:t>千円（▲</a:t>
          </a:r>
          <a:r>
            <a:rPr kumimoji="1" lang="en-US" altLang="ja-JP" sz="1300">
              <a:latin typeface="ＭＳ ゴシック" pitchFamily="49" charset="-128"/>
              <a:ea typeface="ＭＳ ゴシック" pitchFamily="49" charset="-128"/>
            </a:rPr>
            <a:t>262,813</a:t>
          </a:r>
          <a:r>
            <a:rPr kumimoji="1" lang="ja-JP" altLang="en-US" sz="1300">
              <a:latin typeface="ＭＳ ゴシック" pitchFamily="49" charset="-128"/>
              <a:ea typeface="ＭＳ ゴシック" pitchFamily="49" charset="-128"/>
            </a:rPr>
            <a:t>千円）となり、実質収支額の標準財政規模は</a:t>
          </a:r>
          <a:r>
            <a:rPr kumimoji="1" lang="en-US" altLang="ja-JP" sz="1300">
              <a:latin typeface="ＭＳ ゴシック" pitchFamily="49" charset="-128"/>
              <a:ea typeface="ＭＳ ゴシック" pitchFamily="49" charset="-128"/>
            </a:rPr>
            <a:t>3.95</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5.23</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実質単年度収支は</a:t>
          </a:r>
          <a:r>
            <a:rPr kumimoji="1" lang="en-US" altLang="ja-JP" sz="1300">
              <a:latin typeface="ＭＳ ゴシック" pitchFamily="49" charset="-128"/>
              <a:ea typeface="ＭＳ ゴシック" pitchFamily="49" charset="-128"/>
            </a:rPr>
            <a:t>109,894</a:t>
          </a:r>
          <a:r>
            <a:rPr kumimoji="1" lang="ja-JP" altLang="en-US" sz="1300">
              <a:latin typeface="ＭＳ ゴシック" pitchFamily="49" charset="-128"/>
              <a:ea typeface="ＭＳ ゴシック" pitchFamily="49" charset="-128"/>
            </a:rPr>
            <a:t>千円（▲</a:t>
          </a:r>
          <a:r>
            <a:rPr kumimoji="1" lang="en-US" altLang="ja-JP" sz="1300">
              <a:latin typeface="ＭＳ ゴシック" pitchFamily="49" charset="-128"/>
              <a:ea typeface="ＭＳ ゴシック" pitchFamily="49" charset="-128"/>
            </a:rPr>
            <a:t>470,985</a:t>
          </a:r>
          <a:r>
            <a:rPr kumimoji="1" lang="ja-JP" altLang="en-US" sz="1300">
              <a:latin typeface="ＭＳ ゴシック" pitchFamily="49" charset="-128"/>
              <a:ea typeface="ＭＳ ゴシック" pitchFamily="49" charset="-128"/>
            </a:rPr>
            <a:t>千円）となり、前年度より</a:t>
          </a:r>
          <a:r>
            <a:rPr kumimoji="1" lang="en-US" altLang="ja-JP" sz="1300">
              <a:latin typeface="ＭＳ ゴシック" pitchFamily="49" charset="-128"/>
              <a:ea typeface="ＭＳ ゴシック" pitchFamily="49" charset="-128"/>
            </a:rPr>
            <a:t>7.25</a:t>
          </a:r>
          <a:r>
            <a:rPr kumimoji="1" lang="ja-JP" altLang="en-US" sz="1300">
              <a:latin typeface="ＭＳ ゴシック" pitchFamily="49" charset="-128"/>
              <a:ea typeface="ＭＳ ゴシック" pitchFamily="49" charset="-128"/>
            </a:rPr>
            <a:t>ポイントの減少となった。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年度から、すべての会計において実質収支が黒字のため、連結実質赤字額はない。引き続き健全な財政運営を行い、財政の健全化に努める。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11057749</v>
      </c>
      <c r="BO4" s="449"/>
      <c r="BP4" s="449"/>
      <c r="BQ4" s="449"/>
      <c r="BR4" s="449"/>
      <c r="BS4" s="449"/>
      <c r="BT4" s="449"/>
      <c r="BU4" s="450"/>
      <c r="BV4" s="448">
        <v>11474924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5.2</v>
      </c>
      <c r="CU4" s="589"/>
      <c r="CV4" s="589"/>
      <c r="CW4" s="589"/>
      <c r="CX4" s="589"/>
      <c r="CY4" s="589"/>
      <c r="CZ4" s="589"/>
      <c r="DA4" s="590"/>
      <c r="DB4" s="588">
        <v>9.1999999999999993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10715977</v>
      </c>
      <c r="BO5" s="420"/>
      <c r="BP5" s="420"/>
      <c r="BQ5" s="420"/>
      <c r="BR5" s="420"/>
      <c r="BS5" s="420"/>
      <c r="BT5" s="420"/>
      <c r="BU5" s="421"/>
      <c r="BV5" s="419">
        <v>10770013</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88.4</v>
      </c>
      <c r="CU5" s="417"/>
      <c r="CV5" s="417"/>
      <c r="CW5" s="417"/>
      <c r="CX5" s="417"/>
      <c r="CY5" s="417"/>
      <c r="CZ5" s="417"/>
      <c r="DA5" s="418"/>
      <c r="DB5" s="416">
        <v>81.7</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341772</v>
      </c>
      <c r="BO6" s="420"/>
      <c r="BP6" s="420"/>
      <c r="BQ6" s="420"/>
      <c r="BR6" s="420"/>
      <c r="BS6" s="420"/>
      <c r="BT6" s="420"/>
      <c r="BU6" s="421"/>
      <c r="BV6" s="419">
        <v>704911</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90.7</v>
      </c>
      <c r="CU6" s="563"/>
      <c r="CV6" s="563"/>
      <c r="CW6" s="563"/>
      <c r="CX6" s="563"/>
      <c r="CY6" s="563"/>
      <c r="CZ6" s="563"/>
      <c r="DA6" s="564"/>
      <c r="DB6" s="562">
        <v>89.5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11307</v>
      </c>
      <c r="BO7" s="420"/>
      <c r="BP7" s="420"/>
      <c r="BQ7" s="420"/>
      <c r="BR7" s="420"/>
      <c r="BS7" s="420"/>
      <c r="BT7" s="420"/>
      <c r="BU7" s="421"/>
      <c r="BV7" s="419">
        <v>111633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6324426</v>
      </c>
      <c r="CU7" s="420"/>
      <c r="CV7" s="420"/>
      <c r="CW7" s="420"/>
      <c r="CX7" s="420"/>
      <c r="CY7" s="420"/>
      <c r="CZ7" s="420"/>
      <c r="DA7" s="421"/>
      <c r="DB7" s="419">
        <v>6464091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330465</v>
      </c>
      <c r="BO8" s="420"/>
      <c r="BP8" s="420"/>
      <c r="BQ8" s="420"/>
      <c r="BR8" s="420"/>
      <c r="BS8" s="420"/>
      <c r="BT8" s="420"/>
      <c r="BU8" s="421"/>
      <c r="BV8" s="419">
        <v>593278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0.81</v>
      </c>
      <c r="CU8" s="523"/>
      <c r="CV8" s="523"/>
      <c r="CW8" s="523"/>
      <c r="CX8" s="523"/>
      <c r="CY8" s="523"/>
      <c r="CZ8" s="523"/>
      <c r="DA8" s="524"/>
      <c r="DB8" s="522">
        <v>0.83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32399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-262813</v>
      </c>
      <c r="BO9" s="420"/>
      <c r="BP9" s="420"/>
      <c r="BQ9" s="420"/>
      <c r="BR9" s="420"/>
      <c r="BS9" s="420"/>
      <c r="BT9" s="420"/>
      <c r="BU9" s="421"/>
      <c r="BV9" s="419">
        <v>118778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7.4</v>
      </c>
      <c r="CU9" s="417"/>
      <c r="CV9" s="417"/>
      <c r="CW9" s="417"/>
      <c r="CX9" s="417"/>
      <c r="CY9" s="417"/>
      <c r="CZ9" s="417"/>
      <c r="DA9" s="418"/>
      <c r="DB9" s="416">
        <v>6.3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30990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95</v>
      </c>
      <c r="AV10" s="478"/>
      <c r="AW10" s="478"/>
      <c r="AX10" s="478"/>
      <c r="AY10" s="433" t="s">
        <v>122</v>
      </c>
      <c r="AZ10" s="434"/>
      <c r="BA10" s="434"/>
      <c r="BB10" s="434"/>
      <c r="BC10" s="434"/>
      <c r="BD10" s="434"/>
      <c r="BE10" s="434"/>
      <c r="BF10" s="434"/>
      <c r="BG10" s="434"/>
      <c r="BH10" s="434"/>
      <c r="BI10" s="434"/>
      <c r="BJ10" s="434"/>
      <c r="BK10" s="434"/>
      <c r="BL10" s="434"/>
      <c r="BM10" s="435"/>
      <c r="BN10" s="419">
        <v>572707</v>
      </c>
      <c r="BO10" s="420"/>
      <c r="BP10" s="420"/>
      <c r="BQ10" s="420"/>
      <c r="BR10" s="420"/>
      <c r="BS10" s="420"/>
      <c r="BT10" s="420"/>
      <c r="BU10" s="421"/>
      <c r="BV10" s="419">
        <v>662101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95</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33356</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95</v>
      </c>
      <c r="AV12" s="478"/>
      <c r="AW12" s="478"/>
      <c r="AX12" s="478"/>
      <c r="AY12" s="433" t="s">
        <v>135</v>
      </c>
      <c r="AZ12" s="434"/>
      <c r="BA12" s="434"/>
      <c r="BB12" s="434"/>
      <c r="BC12" s="434"/>
      <c r="BD12" s="434"/>
      <c r="BE12" s="434"/>
      <c r="BF12" s="434"/>
      <c r="BG12" s="434"/>
      <c r="BH12" s="434"/>
      <c r="BI12" s="434"/>
      <c r="BJ12" s="434"/>
      <c r="BK12" s="434"/>
      <c r="BL12" s="434"/>
      <c r="BM12" s="435"/>
      <c r="BN12" s="419">
        <v>200000</v>
      </c>
      <c r="BO12" s="420"/>
      <c r="BP12" s="420"/>
      <c r="BQ12" s="420"/>
      <c r="BR12" s="420"/>
      <c r="BS12" s="420"/>
      <c r="BT12" s="420"/>
      <c r="BU12" s="421"/>
      <c r="BV12" s="419">
        <v>200000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137</v>
      </c>
      <c r="N13" s="504"/>
      <c r="O13" s="504"/>
      <c r="P13" s="504"/>
      <c r="Q13" s="505"/>
      <c r="R13" s="506">
        <v>32455</v>
      </c>
      <c r="S13" s="507"/>
      <c r="T13" s="507"/>
      <c r="U13" s="507"/>
      <c r="V13" s="508"/>
      <c r="W13" s="509" t="s">
        <v>138</v>
      </c>
      <c r="X13" s="405"/>
      <c r="Y13" s="405"/>
      <c r="Z13" s="405"/>
      <c r="AA13" s="405"/>
      <c r="AB13" s="406"/>
      <c r="AC13" s="372">
        <v>166</v>
      </c>
      <c r="AD13" s="373"/>
      <c r="AE13" s="373"/>
      <c r="AF13" s="373"/>
      <c r="AG13" s="374"/>
      <c r="AH13" s="372">
        <v>202</v>
      </c>
      <c r="AI13" s="373"/>
      <c r="AJ13" s="373"/>
      <c r="AK13" s="373"/>
      <c r="AL13" s="432"/>
      <c r="AM13" s="476" t="s">
        <v>139</v>
      </c>
      <c r="AN13" s="376"/>
      <c r="AO13" s="376"/>
      <c r="AP13" s="376"/>
      <c r="AQ13" s="376"/>
      <c r="AR13" s="376"/>
      <c r="AS13" s="376"/>
      <c r="AT13" s="377"/>
      <c r="AU13" s="477" t="s">
        <v>117</v>
      </c>
      <c r="AV13" s="478"/>
      <c r="AW13" s="478"/>
      <c r="AX13" s="478"/>
      <c r="AY13" s="433" t="s">
        <v>140</v>
      </c>
      <c r="AZ13" s="434"/>
      <c r="BA13" s="434"/>
      <c r="BB13" s="434"/>
      <c r="BC13" s="434"/>
      <c r="BD13" s="434"/>
      <c r="BE13" s="434"/>
      <c r="BF13" s="434"/>
      <c r="BG13" s="434"/>
      <c r="BH13" s="434"/>
      <c r="BI13" s="434"/>
      <c r="BJ13" s="434"/>
      <c r="BK13" s="434"/>
      <c r="BL13" s="434"/>
      <c r="BM13" s="435"/>
      <c r="BN13" s="419">
        <v>109894</v>
      </c>
      <c r="BO13" s="420"/>
      <c r="BP13" s="420"/>
      <c r="BQ13" s="420"/>
      <c r="BR13" s="420"/>
      <c r="BS13" s="420"/>
      <c r="BT13" s="420"/>
      <c r="BU13" s="421"/>
      <c r="BV13" s="419">
        <v>580879</v>
      </c>
      <c r="BW13" s="420"/>
      <c r="BX13" s="420"/>
      <c r="BY13" s="420"/>
      <c r="BZ13" s="420"/>
      <c r="CA13" s="420"/>
      <c r="CB13" s="420"/>
      <c r="CC13" s="421"/>
      <c r="CD13" s="459" t="s">
        <v>141</v>
      </c>
      <c r="CE13" s="379"/>
      <c r="CF13" s="379"/>
      <c r="CG13" s="379"/>
      <c r="CH13" s="379"/>
      <c r="CI13" s="379"/>
      <c r="CJ13" s="379"/>
      <c r="CK13" s="379"/>
      <c r="CL13" s="379"/>
      <c r="CM13" s="379"/>
      <c r="CN13" s="379"/>
      <c r="CO13" s="379"/>
      <c r="CP13" s="379"/>
      <c r="CQ13" s="379"/>
      <c r="CR13" s="379"/>
      <c r="CS13" s="460"/>
      <c r="CT13" s="416">
        <v>2.2999999999999998</v>
      </c>
      <c r="CU13" s="417"/>
      <c r="CV13" s="417"/>
      <c r="CW13" s="417"/>
      <c r="CX13" s="417"/>
      <c r="CY13" s="417"/>
      <c r="CZ13" s="417"/>
      <c r="DA13" s="418"/>
      <c r="DB13" s="416">
        <v>1.6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142</v>
      </c>
      <c r="M14" s="546"/>
      <c r="N14" s="546"/>
      <c r="O14" s="546"/>
      <c r="P14" s="546"/>
      <c r="Q14" s="547"/>
      <c r="R14" s="506">
        <v>33167</v>
      </c>
      <c r="S14" s="507"/>
      <c r="T14" s="507"/>
      <c r="U14" s="507"/>
      <c r="V14" s="508"/>
      <c r="W14" s="510"/>
      <c r="X14" s="408"/>
      <c r="Y14" s="408"/>
      <c r="Z14" s="408"/>
      <c r="AA14" s="408"/>
      <c r="AB14" s="409"/>
      <c r="AC14" s="499">
        <v>1.1000000000000001</v>
      </c>
      <c r="AD14" s="500"/>
      <c r="AE14" s="500"/>
      <c r="AF14" s="500"/>
      <c r="AG14" s="501"/>
      <c r="AH14" s="499">
        <v>1.4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143</v>
      </c>
      <c r="CE14" s="457"/>
      <c r="CF14" s="457"/>
      <c r="CG14" s="457"/>
      <c r="CH14" s="457"/>
      <c r="CI14" s="457"/>
      <c r="CJ14" s="457"/>
      <c r="CK14" s="457"/>
      <c r="CL14" s="457"/>
      <c r="CM14" s="457"/>
      <c r="CN14" s="457"/>
      <c r="CO14" s="457"/>
      <c r="CP14" s="457"/>
      <c r="CQ14" s="457"/>
      <c r="CR14" s="457"/>
      <c r="CS14" s="458"/>
      <c r="CT14" s="516">
        <v>9.8000000000000007</v>
      </c>
      <c r="CU14" s="517"/>
      <c r="CV14" s="517"/>
      <c r="CW14" s="517"/>
      <c r="CX14" s="517"/>
      <c r="CY14" s="517"/>
      <c r="CZ14" s="517"/>
      <c r="DA14" s="518"/>
      <c r="DB14" s="516">
        <v>13.6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144</v>
      </c>
      <c r="N15" s="504"/>
      <c r="O15" s="504"/>
      <c r="P15" s="504"/>
      <c r="Q15" s="505"/>
      <c r="R15" s="506">
        <v>32335</v>
      </c>
      <c r="S15" s="507"/>
      <c r="T15" s="507"/>
      <c r="U15" s="507"/>
      <c r="V15" s="508"/>
      <c r="W15" s="509" t="s">
        <v>145</v>
      </c>
      <c r="X15" s="405"/>
      <c r="Y15" s="405"/>
      <c r="Z15" s="405"/>
      <c r="AA15" s="405"/>
      <c r="AB15" s="406"/>
      <c r="AC15" s="372">
        <v>4604</v>
      </c>
      <c r="AD15" s="373"/>
      <c r="AE15" s="373"/>
      <c r="AF15" s="373"/>
      <c r="AG15" s="374"/>
      <c r="AH15" s="372">
        <v>4767</v>
      </c>
      <c r="AI15" s="373"/>
      <c r="AJ15" s="373"/>
      <c r="AK15" s="373"/>
      <c r="AL15" s="432"/>
      <c r="AM15" s="476"/>
      <c r="AN15" s="376"/>
      <c r="AO15" s="376"/>
      <c r="AP15" s="376"/>
      <c r="AQ15" s="376"/>
      <c r="AR15" s="376"/>
      <c r="AS15" s="376"/>
      <c r="AT15" s="377"/>
      <c r="AU15" s="477"/>
      <c r="AV15" s="478"/>
      <c r="AW15" s="478"/>
      <c r="AX15" s="478"/>
      <c r="AY15" s="445" t="s">
        <v>146</v>
      </c>
      <c r="AZ15" s="446"/>
      <c r="BA15" s="446"/>
      <c r="BB15" s="446"/>
      <c r="BC15" s="446"/>
      <c r="BD15" s="446"/>
      <c r="BE15" s="446"/>
      <c r="BF15" s="446"/>
      <c r="BG15" s="446"/>
      <c r="BH15" s="446"/>
      <c r="BI15" s="446"/>
      <c r="BJ15" s="446"/>
      <c r="BK15" s="446"/>
      <c r="BL15" s="446"/>
      <c r="BM15" s="447"/>
      <c r="BN15" s="448">
        <v>4030542</v>
      </c>
      <c r="BO15" s="449"/>
      <c r="BP15" s="449"/>
      <c r="BQ15" s="449"/>
      <c r="BR15" s="449"/>
      <c r="BS15" s="449"/>
      <c r="BT15" s="449"/>
      <c r="BU15" s="450"/>
      <c r="BV15" s="448">
        <v>3854829</v>
      </c>
      <c r="BW15" s="449"/>
      <c r="BX15" s="449"/>
      <c r="BY15" s="449"/>
      <c r="BZ15" s="449"/>
      <c r="CA15" s="449"/>
      <c r="CB15" s="449"/>
      <c r="CC15" s="450"/>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148</v>
      </c>
      <c r="M16" s="494"/>
      <c r="N16" s="494"/>
      <c r="O16" s="494"/>
      <c r="P16" s="494"/>
      <c r="Q16" s="495"/>
      <c r="R16" s="496" t="s">
        <v>149</v>
      </c>
      <c r="S16" s="497"/>
      <c r="T16" s="497"/>
      <c r="U16" s="497"/>
      <c r="V16" s="498"/>
      <c r="W16" s="510"/>
      <c r="X16" s="408"/>
      <c r="Y16" s="408"/>
      <c r="Z16" s="408"/>
      <c r="AA16" s="408"/>
      <c r="AB16" s="409"/>
      <c r="AC16" s="499">
        <v>31.5</v>
      </c>
      <c r="AD16" s="500"/>
      <c r="AE16" s="500"/>
      <c r="AF16" s="500"/>
      <c r="AG16" s="501"/>
      <c r="AH16" s="499">
        <v>33</v>
      </c>
      <c r="AI16" s="500"/>
      <c r="AJ16" s="500"/>
      <c r="AK16" s="500"/>
      <c r="AL16" s="502"/>
      <c r="AM16" s="476"/>
      <c r="AN16" s="376"/>
      <c r="AO16" s="376"/>
      <c r="AP16" s="376"/>
      <c r="AQ16" s="376"/>
      <c r="AR16" s="376"/>
      <c r="AS16" s="376"/>
      <c r="AT16" s="377"/>
      <c r="AU16" s="477"/>
      <c r="AV16" s="478"/>
      <c r="AW16" s="478"/>
      <c r="AX16" s="478"/>
      <c r="AY16" s="433" t="s">
        <v>150</v>
      </c>
      <c r="AZ16" s="434"/>
      <c r="BA16" s="434"/>
      <c r="BB16" s="434"/>
      <c r="BC16" s="434"/>
      <c r="BD16" s="434"/>
      <c r="BE16" s="434"/>
      <c r="BF16" s="434"/>
      <c r="BG16" s="434"/>
      <c r="BH16" s="434"/>
      <c r="BI16" s="434"/>
      <c r="BJ16" s="434"/>
      <c r="BK16" s="434"/>
      <c r="BL16" s="434"/>
      <c r="BM16" s="435"/>
      <c r="BN16" s="419">
        <v>5126858</v>
      </c>
      <c r="BO16" s="420"/>
      <c r="BP16" s="420"/>
      <c r="BQ16" s="420"/>
      <c r="BR16" s="420"/>
      <c r="BS16" s="420"/>
      <c r="BT16" s="420"/>
      <c r="BU16" s="421"/>
      <c r="BV16" s="419">
        <v>4882399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151</v>
      </c>
      <c r="N17" s="513"/>
      <c r="O17" s="513"/>
      <c r="P17" s="513"/>
      <c r="Q17" s="514"/>
      <c r="R17" s="496" t="s">
        <v>152</v>
      </c>
      <c r="S17" s="497"/>
      <c r="T17" s="497"/>
      <c r="U17" s="497"/>
      <c r="V17" s="498"/>
      <c r="W17" s="509" t="s">
        <v>153</v>
      </c>
      <c r="X17" s="405"/>
      <c r="Y17" s="405"/>
      <c r="Z17" s="405"/>
      <c r="AA17" s="405"/>
      <c r="AB17" s="406"/>
      <c r="AC17" s="372">
        <v>9869</v>
      </c>
      <c r="AD17" s="373"/>
      <c r="AE17" s="373"/>
      <c r="AF17" s="373"/>
      <c r="AG17" s="374"/>
      <c r="AH17" s="372">
        <v>9465</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5071981</v>
      </c>
      <c r="BO17" s="420"/>
      <c r="BP17" s="420"/>
      <c r="BQ17" s="420"/>
      <c r="BR17" s="420"/>
      <c r="BS17" s="420"/>
      <c r="BT17" s="420"/>
      <c r="BU17" s="421"/>
      <c r="BV17" s="419">
        <v>4860800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155</v>
      </c>
      <c r="C18" s="470"/>
      <c r="D18" s="470"/>
      <c r="E18" s="471"/>
      <c r="F18" s="471"/>
      <c r="G18" s="471"/>
      <c r="H18" s="471"/>
      <c r="I18" s="471"/>
      <c r="J18" s="471"/>
      <c r="K18" s="471"/>
      <c r="L18" s="472">
        <v>6.59</v>
      </c>
      <c r="M18" s="472"/>
      <c r="N18" s="472"/>
      <c r="O18" s="472"/>
      <c r="P18" s="472"/>
      <c r="Q18" s="472"/>
      <c r="R18" s="473"/>
      <c r="S18" s="473"/>
      <c r="T18" s="473"/>
      <c r="U18" s="473"/>
      <c r="V18" s="474"/>
      <c r="W18" s="490"/>
      <c r="X18" s="491"/>
      <c r="Y18" s="491"/>
      <c r="Z18" s="491"/>
      <c r="AA18" s="491"/>
      <c r="AB18" s="515"/>
      <c r="AC18" s="389">
        <v>67.400000000000006</v>
      </c>
      <c r="AD18" s="390"/>
      <c r="AE18" s="390"/>
      <c r="AF18" s="390"/>
      <c r="AG18" s="475"/>
      <c r="AH18" s="389">
        <v>65.599999999999994</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5697295</v>
      </c>
      <c r="BO18" s="420"/>
      <c r="BP18" s="420"/>
      <c r="BQ18" s="420"/>
      <c r="BR18" s="420"/>
      <c r="BS18" s="420"/>
      <c r="BT18" s="420"/>
      <c r="BU18" s="421"/>
      <c r="BV18" s="419">
        <v>5429462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157</v>
      </c>
      <c r="C19" s="470"/>
      <c r="D19" s="470"/>
      <c r="E19" s="471"/>
      <c r="F19" s="471"/>
      <c r="G19" s="471"/>
      <c r="H19" s="471"/>
      <c r="I19" s="471"/>
      <c r="J19" s="471"/>
      <c r="K19" s="471"/>
      <c r="L19" s="479">
        <v>4916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7831389</v>
      </c>
      <c r="BO19" s="420"/>
      <c r="BP19" s="420"/>
      <c r="BQ19" s="420"/>
      <c r="BR19" s="420"/>
      <c r="BS19" s="420"/>
      <c r="BT19" s="420"/>
      <c r="BU19" s="421"/>
      <c r="BV19" s="419">
        <v>7670421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159</v>
      </c>
      <c r="C20" s="470"/>
      <c r="D20" s="470"/>
      <c r="E20" s="471"/>
      <c r="F20" s="471"/>
      <c r="G20" s="471"/>
      <c r="H20" s="471"/>
      <c r="I20" s="471"/>
      <c r="J20" s="471"/>
      <c r="K20" s="471"/>
      <c r="L20" s="479">
        <v>13468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7025260</v>
      </c>
      <c r="BO22" s="449"/>
      <c r="BP22" s="449"/>
      <c r="BQ22" s="449"/>
      <c r="BR22" s="449"/>
      <c r="BS22" s="449"/>
      <c r="BT22" s="449"/>
      <c r="BU22" s="450"/>
      <c r="BV22" s="448">
        <v>7301371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6038440</v>
      </c>
      <c r="BO23" s="420"/>
      <c r="BP23" s="420"/>
      <c r="BQ23" s="420"/>
      <c r="BR23" s="420"/>
      <c r="BS23" s="420"/>
      <c r="BT23" s="420"/>
      <c r="BU23" s="421"/>
      <c r="BV23" s="419">
        <v>6231291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169</v>
      </c>
      <c r="F24" s="376"/>
      <c r="G24" s="376"/>
      <c r="H24" s="376"/>
      <c r="I24" s="376"/>
      <c r="J24" s="376"/>
      <c r="K24" s="377"/>
      <c r="L24" s="372">
        <v>1</v>
      </c>
      <c r="M24" s="373"/>
      <c r="N24" s="373"/>
      <c r="O24" s="373"/>
      <c r="P24" s="374"/>
      <c r="Q24" s="372">
        <v>8250</v>
      </c>
      <c r="R24" s="373"/>
      <c r="S24" s="373"/>
      <c r="T24" s="373"/>
      <c r="U24" s="373"/>
      <c r="V24" s="374"/>
      <c r="W24" s="462"/>
      <c r="X24" s="399"/>
      <c r="Y24" s="400"/>
      <c r="Z24" s="375" t="s">
        <v>170</v>
      </c>
      <c r="AA24" s="376"/>
      <c r="AB24" s="376"/>
      <c r="AC24" s="376"/>
      <c r="AD24" s="376"/>
      <c r="AE24" s="376"/>
      <c r="AF24" s="376"/>
      <c r="AG24" s="377"/>
      <c r="AH24" s="372">
        <v>157</v>
      </c>
      <c r="AI24" s="373"/>
      <c r="AJ24" s="373"/>
      <c r="AK24" s="373"/>
      <c r="AL24" s="374"/>
      <c r="AM24" s="372">
        <v>448078</v>
      </c>
      <c r="AN24" s="373"/>
      <c r="AO24" s="373"/>
      <c r="AP24" s="373"/>
      <c r="AQ24" s="373"/>
      <c r="AR24" s="374"/>
      <c r="AS24" s="372">
        <v>2854</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2203183</v>
      </c>
      <c r="BO24" s="420"/>
      <c r="BP24" s="420"/>
      <c r="BQ24" s="420"/>
      <c r="BR24" s="420"/>
      <c r="BS24" s="420"/>
      <c r="BT24" s="420"/>
      <c r="BU24" s="421"/>
      <c r="BV24" s="419">
        <v>2222376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172</v>
      </c>
      <c r="F25" s="376"/>
      <c r="G25" s="376"/>
      <c r="H25" s="376"/>
      <c r="I25" s="376"/>
      <c r="J25" s="376"/>
      <c r="K25" s="377"/>
      <c r="L25" s="372">
        <v>1</v>
      </c>
      <c r="M25" s="373"/>
      <c r="N25" s="373"/>
      <c r="O25" s="373"/>
      <c r="P25" s="374"/>
      <c r="Q25" s="372">
        <v>7050</v>
      </c>
      <c r="R25" s="373"/>
      <c r="S25" s="373"/>
      <c r="T25" s="373"/>
      <c r="U25" s="373"/>
      <c r="V25" s="374"/>
      <c r="W25" s="462"/>
      <c r="X25" s="399"/>
      <c r="Y25" s="400"/>
      <c r="Z25" s="375" t="s">
        <v>173</v>
      </c>
      <c r="AA25" s="376"/>
      <c r="AB25" s="376"/>
      <c r="AC25" s="376"/>
      <c r="AD25" s="376"/>
      <c r="AE25" s="376"/>
      <c r="AF25" s="376"/>
      <c r="AG25" s="377"/>
      <c r="AH25" s="372" t="s">
        <v>129</v>
      </c>
      <c r="AI25" s="373"/>
      <c r="AJ25" s="373"/>
      <c r="AK25" s="373"/>
      <c r="AL25" s="374"/>
      <c r="AM25" s="372" t="s">
        <v>174</v>
      </c>
      <c r="AN25" s="373"/>
      <c r="AO25" s="373"/>
      <c r="AP25" s="373"/>
      <c r="AQ25" s="373"/>
      <c r="AR25" s="374"/>
      <c r="AS25" s="372" t="s">
        <v>174</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1308099</v>
      </c>
      <c r="BO25" s="449"/>
      <c r="BP25" s="449"/>
      <c r="BQ25" s="449"/>
      <c r="BR25" s="449"/>
      <c r="BS25" s="449"/>
      <c r="BT25" s="449"/>
      <c r="BU25" s="450"/>
      <c r="BV25" s="448">
        <v>1178073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176</v>
      </c>
      <c r="F26" s="376"/>
      <c r="G26" s="376"/>
      <c r="H26" s="376"/>
      <c r="I26" s="376"/>
      <c r="J26" s="376"/>
      <c r="K26" s="377"/>
      <c r="L26" s="372">
        <v>1</v>
      </c>
      <c r="M26" s="373"/>
      <c r="N26" s="373"/>
      <c r="O26" s="373"/>
      <c r="P26" s="374"/>
      <c r="Q26" s="372">
        <v>6150</v>
      </c>
      <c r="R26" s="373"/>
      <c r="S26" s="373"/>
      <c r="T26" s="373"/>
      <c r="U26" s="373"/>
      <c r="V26" s="374"/>
      <c r="W26" s="462"/>
      <c r="X26" s="399"/>
      <c r="Y26" s="400"/>
      <c r="Z26" s="375" t="s">
        <v>177</v>
      </c>
      <c r="AA26" s="430"/>
      <c r="AB26" s="430"/>
      <c r="AC26" s="430"/>
      <c r="AD26" s="430"/>
      <c r="AE26" s="430"/>
      <c r="AF26" s="430"/>
      <c r="AG26" s="431"/>
      <c r="AH26" s="372">
        <v>4</v>
      </c>
      <c r="AI26" s="373"/>
      <c r="AJ26" s="373"/>
      <c r="AK26" s="373"/>
      <c r="AL26" s="374"/>
      <c r="AM26" s="372">
        <v>8808</v>
      </c>
      <c r="AN26" s="373"/>
      <c r="AO26" s="373"/>
      <c r="AP26" s="373"/>
      <c r="AQ26" s="373"/>
      <c r="AR26" s="374"/>
      <c r="AS26" s="372">
        <v>2202</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129</v>
      </c>
      <c r="BO26" s="420"/>
      <c r="BP26" s="420"/>
      <c r="BQ26" s="420"/>
      <c r="BR26" s="420"/>
      <c r="BS26" s="420"/>
      <c r="BT26" s="420"/>
      <c r="BU26" s="421"/>
      <c r="BV26" s="419" t="s">
        <v>129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179</v>
      </c>
      <c r="F27" s="376"/>
      <c r="G27" s="376"/>
      <c r="H27" s="376"/>
      <c r="I27" s="376"/>
      <c r="J27" s="376"/>
      <c r="K27" s="377"/>
      <c r="L27" s="372">
        <v>1</v>
      </c>
      <c r="M27" s="373"/>
      <c r="N27" s="373"/>
      <c r="O27" s="373"/>
      <c r="P27" s="374"/>
      <c r="Q27" s="372">
        <v>4050</v>
      </c>
      <c r="R27" s="373"/>
      <c r="S27" s="373"/>
      <c r="T27" s="373"/>
      <c r="U27" s="373"/>
      <c r="V27" s="374"/>
      <c r="W27" s="462"/>
      <c r="X27" s="399"/>
      <c r="Y27" s="400"/>
      <c r="Z27" s="375" t="s">
        <v>180</v>
      </c>
      <c r="AA27" s="376"/>
      <c r="AB27" s="376"/>
      <c r="AC27" s="376"/>
      <c r="AD27" s="376"/>
      <c r="AE27" s="376"/>
      <c r="AF27" s="376"/>
      <c r="AG27" s="377"/>
      <c r="AH27" s="372" t="s">
        <v>129</v>
      </c>
      <c r="AI27" s="373"/>
      <c r="AJ27" s="373"/>
      <c r="AK27" s="373"/>
      <c r="AL27" s="374"/>
      <c r="AM27" s="372" t="s">
        <v>129</v>
      </c>
      <c r="AN27" s="373"/>
      <c r="AO27" s="373"/>
      <c r="AP27" s="373"/>
      <c r="AQ27" s="373"/>
      <c r="AR27" s="374"/>
      <c r="AS27" s="372" t="s">
        <v>129</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v>480936</v>
      </c>
      <c r="BO27" s="454"/>
      <c r="BP27" s="454"/>
      <c r="BQ27" s="454"/>
      <c r="BR27" s="454"/>
      <c r="BS27" s="454"/>
      <c r="BT27" s="454"/>
      <c r="BU27" s="455"/>
      <c r="BV27" s="453">
        <v>495920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182</v>
      </c>
      <c r="F28" s="376"/>
      <c r="G28" s="376"/>
      <c r="H28" s="376"/>
      <c r="I28" s="376"/>
      <c r="J28" s="376"/>
      <c r="K28" s="377"/>
      <c r="L28" s="372">
        <v>1</v>
      </c>
      <c r="M28" s="373"/>
      <c r="N28" s="373"/>
      <c r="O28" s="373"/>
      <c r="P28" s="374"/>
      <c r="Q28" s="372">
        <v>3150</v>
      </c>
      <c r="R28" s="373"/>
      <c r="S28" s="373"/>
      <c r="T28" s="373"/>
      <c r="U28" s="373"/>
      <c r="V28" s="374"/>
      <c r="W28" s="462"/>
      <c r="X28" s="399"/>
      <c r="Y28" s="400"/>
      <c r="Z28" s="375" t="s">
        <v>183</v>
      </c>
      <c r="AA28" s="376"/>
      <c r="AB28" s="376"/>
      <c r="AC28" s="376"/>
      <c r="AD28" s="376"/>
      <c r="AE28" s="376"/>
      <c r="AF28" s="376"/>
      <c r="AG28" s="377"/>
      <c r="AH28" s="372" t="s">
        <v>129</v>
      </c>
      <c r="AI28" s="373"/>
      <c r="AJ28" s="373"/>
      <c r="AK28" s="373"/>
      <c r="AL28" s="374"/>
      <c r="AM28" s="372" t="s">
        <v>129</v>
      </c>
      <c r="AN28" s="373"/>
      <c r="AO28" s="373"/>
      <c r="AP28" s="373"/>
      <c r="AQ28" s="373"/>
      <c r="AR28" s="374"/>
      <c r="AS28" s="372" t="s">
        <v>174</v>
      </c>
      <c r="AT28" s="373"/>
      <c r="AU28" s="373"/>
      <c r="AV28" s="373"/>
      <c r="AW28" s="373"/>
      <c r="AX28" s="432"/>
      <c r="AY28" s="436" t="s">
        <v>184</v>
      </c>
      <c r="AZ28" s="437"/>
      <c r="BA28" s="437"/>
      <c r="BB28" s="438"/>
      <c r="BC28" s="445" t="s">
        <v>49</v>
      </c>
      <c r="BD28" s="446"/>
      <c r="BE28" s="446"/>
      <c r="BF28" s="446"/>
      <c r="BG28" s="446"/>
      <c r="BH28" s="446"/>
      <c r="BI28" s="446"/>
      <c r="BJ28" s="446"/>
      <c r="BK28" s="446"/>
      <c r="BL28" s="446"/>
      <c r="BM28" s="447"/>
      <c r="BN28" s="448">
        <v>2206575</v>
      </c>
      <c r="BO28" s="449"/>
      <c r="BP28" s="449"/>
      <c r="BQ28" s="449"/>
      <c r="BR28" s="449"/>
      <c r="BS28" s="449"/>
      <c r="BT28" s="449"/>
      <c r="BU28" s="450"/>
      <c r="BV28" s="448">
        <v>1833868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185</v>
      </c>
      <c r="F29" s="376"/>
      <c r="G29" s="376"/>
      <c r="H29" s="376"/>
      <c r="I29" s="376"/>
      <c r="J29" s="376"/>
      <c r="K29" s="377"/>
      <c r="L29" s="372">
        <v>10</v>
      </c>
      <c r="M29" s="373"/>
      <c r="N29" s="373"/>
      <c r="O29" s="373"/>
      <c r="P29" s="374"/>
      <c r="Q29" s="372">
        <v>2950</v>
      </c>
      <c r="R29" s="373"/>
      <c r="S29" s="373"/>
      <c r="T29" s="373"/>
      <c r="U29" s="373"/>
      <c r="V29" s="374"/>
      <c r="W29" s="463"/>
      <c r="X29" s="464"/>
      <c r="Y29" s="465"/>
      <c r="Z29" s="375" t="s">
        <v>186</v>
      </c>
      <c r="AA29" s="376"/>
      <c r="AB29" s="376"/>
      <c r="AC29" s="376"/>
      <c r="AD29" s="376"/>
      <c r="AE29" s="376"/>
      <c r="AF29" s="376"/>
      <c r="AG29" s="377"/>
      <c r="AH29" s="372">
        <v>157</v>
      </c>
      <c r="AI29" s="373"/>
      <c r="AJ29" s="373"/>
      <c r="AK29" s="373"/>
      <c r="AL29" s="374"/>
      <c r="AM29" s="372">
        <v>448078</v>
      </c>
      <c r="AN29" s="373"/>
      <c r="AO29" s="373"/>
      <c r="AP29" s="373"/>
      <c r="AQ29" s="373"/>
      <c r="AR29" s="374"/>
      <c r="AS29" s="372">
        <v>2854</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20526</v>
      </c>
      <c r="BO29" s="420"/>
      <c r="BP29" s="420"/>
      <c r="BQ29" s="420"/>
      <c r="BR29" s="420"/>
      <c r="BS29" s="420"/>
      <c r="BT29" s="420"/>
      <c r="BU29" s="421"/>
      <c r="BV29" s="419">
        <v>20526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95.3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278903</v>
      </c>
      <c r="BO30" s="454"/>
      <c r="BP30" s="454"/>
      <c r="BQ30" s="454"/>
      <c r="BR30" s="454"/>
      <c r="BS30" s="454"/>
      <c r="BT30" s="454"/>
      <c r="BU30" s="455"/>
      <c r="BV30" s="453">
        <v>304765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196</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195</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大治町下水道事業会計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海部地区水防事務組合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海部地区急病診療所組合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海部地区環境事務組合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介護保険特別会計（介護サービス事業勘定）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海部東部消防組合（一般会計）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海部東部消防組合（介護保険特別会計）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海部東部消防組合（障害者総合支援特別会計）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愛知県市町村職員退職手当組合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愛知県後期高齢者医療広域連合（一般会計）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愛知県後期高齢者医療広域連合（後期高齢者医療特別会計）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gJQDmYxJ/WplxhXL4XjoucQU8moDtF2GLI+VO5f+5VZVTXqQqsFWvJzBSmOBwotsyuwM7YNVTO8PbIl/Z8rc8w==" saltValue="slmV1p9YE2KZ1Af4gNUcC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568</v>
      </c>
      <c r="D34" s="1151"/>
      <c r="E34" s="1152"/>
      <c r="F34" s="32">
        <v>7.83</v>
      </c>
      <c r="G34" s="33">
        <v>9.51</v>
      </c>
      <c r="H34" s="33">
        <v>7.92</v>
      </c>
      <c r="I34" s="33">
        <v>9.17</v>
      </c>
      <c r="J34" s="34">
        <v>5.22</v>
      </c>
      <c r="K34" s="22"/>
      <c r="L34" s="22"/>
      <c r="M34" s="22"/>
      <c r="N34" s="22"/>
      <c r="O34" s="22"/>
      <c r="P34" s="22"/>
    </row>
    <row r="35" spans="1:16" ht="39" customHeight="1" x14ac:dyDescent="0.15">
      <c r="A35" s="22"/>
      <c r="B35" s="35"/>
      <c r="C35" s="1145" t="s">
        <v>569</v>
      </c>
      <c r="D35" s="1146"/>
      <c r="E35" s="1147"/>
      <c r="F35" s="36" t="s">
        <v>519</v>
      </c>
      <c r="G35" s="37" t="s">
        <v>519</v>
      </c>
      <c r="H35" s="37">
        <v>3.21</v>
      </c>
      <c r="I35" s="37">
        <v>3.22</v>
      </c>
      <c r="J35" s="38">
        <v>3.56</v>
      </c>
      <c r="K35" s="22"/>
      <c r="L35" s="22"/>
      <c r="M35" s="22"/>
      <c r="N35" s="22"/>
      <c r="O35" s="22"/>
      <c r="P35" s="22"/>
    </row>
    <row r="36" spans="1:16" ht="39" customHeight="1" x14ac:dyDescent="0.15">
      <c r="A36" s="22"/>
      <c r="B36" s="35"/>
      <c r="C36" s="1145" t="s">
        <v>570</v>
      </c>
      <c r="D36" s="1146"/>
      <c r="E36" s="1147"/>
      <c r="F36" s="36">
        <v>1.42</v>
      </c>
      <c r="G36" s="37">
        <v>3.05</v>
      </c>
      <c r="H36" s="37">
        <v>3.41</v>
      </c>
      <c r="I36" s="37">
        <v>3.38</v>
      </c>
      <c r="J36" s="38">
        <v>2.82</v>
      </c>
      <c r="K36" s="22"/>
      <c r="L36" s="22"/>
      <c r="M36" s="22"/>
      <c r="N36" s="22"/>
      <c r="O36" s="22"/>
      <c r="P36" s="22"/>
    </row>
    <row r="37" spans="1:16" ht="39" customHeight="1" x14ac:dyDescent="0.15">
      <c r="A37" s="22"/>
      <c r="B37" s="35"/>
      <c r="C37" s="1145" t="s">
        <v>571</v>
      </c>
      <c r="D37" s="1146"/>
      <c r="E37" s="1147"/>
      <c r="F37" s="36">
        <v>0.64</v>
      </c>
      <c r="G37" s="37">
        <v>1</v>
      </c>
      <c r="H37" s="37">
        <v>1.67</v>
      </c>
      <c r="I37" s="37">
        <v>1.43</v>
      </c>
      <c r="J37" s="38">
        <v>1.22</v>
      </c>
      <c r="K37" s="22"/>
      <c r="L37" s="22"/>
      <c r="M37" s="22"/>
      <c r="N37" s="22"/>
      <c r="O37" s="22"/>
      <c r="P37" s="22"/>
    </row>
    <row r="38" spans="1:16" ht="39" customHeight="1" x14ac:dyDescent="0.15">
      <c r="A38" s="22"/>
      <c r="B38" s="35"/>
      <c r="C38" s="1145" t="s">
        <v>572</v>
      </c>
      <c r="D38" s="1146"/>
      <c r="E38" s="1147"/>
      <c r="F38" s="36">
        <v>0.01</v>
      </c>
      <c r="G38" s="37">
        <v>0</v>
      </c>
      <c r="H38" s="37">
        <v>0.01</v>
      </c>
      <c r="I38" s="37">
        <v>0</v>
      </c>
      <c r="J38" s="38">
        <v>0.02</v>
      </c>
      <c r="K38" s="22"/>
      <c r="L38" s="22"/>
      <c r="M38" s="22"/>
      <c r="N38" s="22"/>
      <c r="O38" s="22"/>
      <c r="P38" s="22"/>
    </row>
    <row r="39" spans="1:16" ht="39" customHeight="1" x14ac:dyDescent="0.15">
      <c r="A39" s="22"/>
      <c r="B39" s="35"/>
      <c r="C39" s="1145" t="s">
        <v>573</v>
      </c>
      <c r="D39" s="1146"/>
      <c r="E39" s="1147"/>
      <c r="F39" s="36">
        <v>0.01</v>
      </c>
      <c r="G39" s="37">
        <v>0.01</v>
      </c>
      <c r="H39" s="37">
        <v>0.01</v>
      </c>
      <c r="I39" s="37">
        <v>0.02</v>
      </c>
      <c r="J39" s="38">
        <v>0.01</v>
      </c>
      <c r="K39" s="22"/>
      <c r="L39" s="22"/>
      <c r="M39" s="22"/>
      <c r="N39" s="22"/>
      <c r="O39" s="22"/>
      <c r="P39" s="22"/>
    </row>
    <row r="40" spans="1:16" ht="39" customHeight="1" x14ac:dyDescent="0.15">
      <c r="A40" s="22"/>
      <c r="B40" s="35"/>
      <c r="C40" s="1145" t="s">
        <v>574</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575</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576</v>
      </c>
      <c r="D43" s="1149"/>
      <c r="E43" s="1150"/>
      <c r="F43" s="41">
        <v>0.02</v>
      </c>
      <c r="G43" s="42">
        <v>0.51</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M9JtoubxOeCEGYGj+QO0kHMG4zO5O86IoYDTTe9iKfIkdncEiCYfyjurNCNn0AlRzd8mvIKKyBT7V0f6syhjw==" saltValue="i1LTNH2KgFL8Smj8EZi+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423</v>
      </c>
      <c r="L45" s="60">
        <v>447</v>
      </c>
      <c r="M45" s="60">
        <v>458</v>
      </c>
      <c r="N45" s="60">
        <v>483</v>
      </c>
      <c r="O45" s="61">
        <v>576</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15">
      <c r="A48" s="48"/>
      <c r="B48" s="1178"/>
      <c r="C48" s="1179"/>
      <c r="D48" s="62"/>
      <c r="E48" s="1155" t="s">
        <v>14</v>
      </c>
      <c r="F48" s="1155"/>
      <c r="G48" s="1155"/>
      <c r="H48" s="1155"/>
      <c r="I48" s="1155"/>
      <c r="J48" s="1156"/>
      <c r="K48" s="63">
        <v>105</v>
      </c>
      <c r="L48" s="64">
        <v>121</v>
      </c>
      <c r="M48" s="64">
        <v>114</v>
      </c>
      <c r="N48" s="64">
        <v>123</v>
      </c>
      <c r="O48" s="65">
        <v>136</v>
      </c>
      <c r="P48" s="48"/>
      <c r="Q48" s="48"/>
      <c r="R48" s="48"/>
      <c r="S48" s="48"/>
      <c r="T48" s="48"/>
      <c r="U48" s="48"/>
    </row>
    <row r="49" spans="1:21" ht="30.75" customHeight="1" x14ac:dyDescent="0.15">
      <c r="A49" s="48"/>
      <c r="B49" s="1178"/>
      <c r="C49" s="1179"/>
      <c r="D49" s="62"/>
      <c r="E49" s="1155" t="s">
        <v>15</v>
      </c>
      <c r="F49" s="1155"/>
      <c r="G49" s="1155"/>
      <c r="H49" s="1155"/>
      <c r="I49" s="1155"/>
      <c r="J49" s="1156"/>
      <c r="K49" s="63">
        <v>11</v>
      </c>
      <c r="L49" s="64">
        <v>18</v>
      </c>
      <c r="M49" s="64">
        <v>22</v>
      </c>
      <c r="N49" s="64">
        <v>27</v>
      </c>
      <c r="O49" s="65">
        <v>37</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519</v>
      </c>
      <c r="L50" s="64" t="s">
        <v>519</v>
      </c>
      <c r="M50" s="64" t="s">
        <v>519</v>
      </c>
      <c r="N50" s="64" t="s">
        <v>519</v>
      </c>
      <c r="O50" s="65" t="s">
        <v>519</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519</v>
      </c>
      <c r="L51" s="64" t="s">
        <v>519</v>
      </c>
      <c r="M51" s="64" t="s">
        <v>519</v>
      </c>
      <c r="N51" s="64" t="s">
        <v>519</v>
      </c>
      <c r="O51" s="65" t="s">
        <v>519</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502</v>
      </c>
      <c r="L52" s="64">
        <v>502</v>
      </c>
      <c r="M52" s="64">
        <v>510</v>
      </c>
      <c r="N52" s="64">
        <v>514</v>
      </c>
      <c r="O52" s="65">
        <v>535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37</v>
      </c>
      <c r="L53" s="69">
        <v>84</v>
      </c>
      <c r="M53" s="69">
        <v>84</v>
      </c>
      <c r="N53" s="69">
        <v>119</v>
      </c>
      <c r="O53" s="70">
        <v>214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602</v>
      </c>
      <c r="L58" s="84" t="s">
        <v>602</v>
      </c>
      <c r="M58" s="84" t="s">
        <v>602</v>
      </c>
      <c r="N58" s="84" t="s">
        <v>602</v>
      </c>
      <c r="O58" s="85" t="s">
        <v>602</v>
      </c>
    </row>
    <row r="59" spans="1:21" ht="31.5" customHeight="1" x14ac:dyDescent="0.15">
      <c r="B59" s="1163"/>
      <c r="C59" s="1164"/>
      <c r="D59" s="1170" t="s">
        <v>27</v>
      </c>
      <c r="E59" s="1171"/>
      <c r="F59" s="1171"/>
      <c r="G59" s="1171"/>
      <c r="H59" s="1171"/>
      <c r="I59" s="1171"/>
      <c r="J59" s="1172"/>
      <c r="K59" s="86" t="s">
        <v>602</v>
      </c>
      <c r="L59" s="87" t="s">
        <v>602</v>
      </c>
      <c r="M59" s="87" t="s">
        <v>602</v>
      </c>
      <c r="N59" s="87" t="s">
        <v>602</v>
      </c>
      <c r="O59" s="88" t="s">
        <v>602</v>
      </c>
    </row>
    <row r="60" spans="1:21" ht="31.5" customHeight="1" thickBot="1" x14ac:dyDescent="0.2">
      <c r="B60" s="1165"/>
      <c r="C60" s="1166"/>
      <c r="D60" s="1173" t="s">
        <v>28</v>
      </c>
      <c r="E60" s="1174"/>
      <c r="F60" s="1174"/>
      <c r="G60" s="1174"/>
      <c r="H60" s="1174"/>
      <c r="I60" s="1174"/>
      <c r="J60" s="1175"/>
      <c r="K60" s="89" t="s">
        <v>602</v>
      </c>
      <c r="L60" s="90" t="s">
        <v>602</v>
      </c>
      <c r="M60" s="90" t="s">
        <v>602</v>
      </c>
      <c r="N60" s="90" t="s">
        <v>602</v>
      </c>
      <c r="O60" s="91" t="s">
        <v>602</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dxVOSuALkltdgOWxA1RDXYi7jKU9ijhXE+CAF/cfqGAUqAKOLZrQg2XE3WRaItYCDVxxZ4pnl5kzNG/ghQV5g==" saltValue="VUQ47WqB0/S7R7/aSYMpq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560</v>
      </c>
      <c r="J40" s="103" t="s">
        <v>561</v>
      </c>
      <c r="K40" s="103" t="s">
        <v>562</v>
      </c>
      <c r="L40" s="103" t="s">
        <v>563</v>
      </c>
      <c r="M40" s="104" t="s">
        <v>564</v>
      </c>
    </row>
    <row r="41" spans="2:13" ht="27.75" customHeight="1" x14ac:dyDescent="0.15">
      <c r="B41" s="1196" t="s">
        <v>31</v>
      </c>
      <c r="C41" s="1197"/>
      <c r="D41" s="105"/>
      <c r="E41" s="1198" t="s">
        <v>32</v>
      </c>
      <c r="F41" s="1198"/>
      <c r="G41" s="1198"/>
      <c r="H41" s="1199"/>
      <c r="I41" s="355">
        <v>6191</v>
      </c>
      <c r="J41" s="356">
        <v>6858</v>
      </c>
      <c r="K41" s="356">
        <v>7034</v>
      </c>
      <c r="L41" s="356">
        <v>7301</v>
      </c>
      <c r="M41" s="357">
        <v>7025</v>
      </c>
    </row>
    <row r="42" spans="2:13" ht="27.75" customHeight="1" x14ac:dyDescent="0.15">
      <c r="B42" s="1186"/>
      <c r="C42" s="1187"/>
      <c r="D42" s="106"/>
      <c r="E42" s="1190" t="s">
        <v>33</v>
      </c>
      <c r="F42" s="1190"/>
      <c r="G42" s="1190"/>
      <c r="H42" s="1191"/>
      <c r="I42" s="358" t="s">
        <v>519</v>
      </c>
      <c r="J42" s="359" t="s">
        <v>519</v>
      </c>
      <c r="K42" s="359" t="s">
        <v>519</v>
      </c>
      <c r="L42" s="359" t="s">
        <v>519</v>
      </c>
      <c r="M42" s="360" t="s">
        <v>519</v>
      </c>
    </row>
    <row r="43" spans="2:13" ht="27.75" customHeight="1" x14ac:dyDescent="0.15">
      <c r="B43" s="1186"/>
      <c r="C43" s="1187"/>
      <c r="D43" s="106"/>
      <c r="E43" s="1190" t="s">
        <v>34</v>
      </c>
      <c r="F43" s="1190"/>
      <c r="G43" s="1190"/>
      <c r="H43" s="1191"/>
      <c r="I43" s="358">
        <v>2646</v>
      </c>
      <c r="J43" s="359">
        <v>2788</v>
      </c>
      <c r="K43" s="359">
        <v>2820</v>
      </c>
      <c r="L43" s="359">
        <v>3044</v>
      </c>
      <c r="M43" s="360">
        <v>3265</v>
      </c>
    </row>
    <row r="44" spans="2:13" ht="27.75" customHeight="1" x14ac:dyDescent="0.15">
      <c r="B44" s="1186"/>
      <c r="C44" s="1187"/>
      <c r="D44" s="106"/>
      <c r="E44" s="1190" t="s">
        <v>35</v>
      </c>
      <c r="F44" s="1190"/>
      <c r="G44" s="1190"/>
      <c r="H44" s="1191"/>
      <c r="I44" s="358">
        <v>85</v>
      </c>
      <c r="J44" s="359">
        <v>188</v>
      </c>
      <c r="K44" s="359">
        <v>236</v>
      </c>
      <c r="L44" s="359">
        <v>269</v>
      </c>
      <c r="M44" s="360">
        <v>238</v>
      </c>
    </row>
    <row r="45" spans="2:13" ht="27.75" customHeight="1" x14ac:dyDescent="0.15">
      <c r="B45" s="1186"/>
      <c r="C45" s="1187"/>
      <c r="D45" s="106"/>
      <c r="E45" s="1190" t="s">
        <v>36</v>
      </c>
      <c r="F45" s="1190"/>
      <c r="G45" s="1190"/>
      <c r="H45" s="1191"/>
      <c r="I45" s="358" t="s">
        <v>519</v>
      </c>
      <c r="J45" s="359" t="s">
        <v>519</v>
      </c>
      <c r="K45" s="359" t="s">
        <v>519</v>
      </c>
      <c r="L45" s="359" t="s">
        <v>519</v>
      </c>
      <c r="M45" s="360" t="s">
        <v>519</v>
      </c>
    </row>
    <row r="46" spans="2:13" ht="27.75" customHeight="1" x14ac:dyDescent="0.15">
      <c r="B46" s="1186"/>
      <c r="C46" s="1187"/>
      <c r="D46" s="107"/>
      <c r="E46" s="1190" t="s">
        <v>37</v>
      </c>
      <c r="F46" s="1190"/>
      <c r="G46" s="1190"/>
      <c r="H46" s="1191"/>
      <c r="I46" s="358" t="s">
        <v>519</v>
      </c>
      <c r="J46" s="359" t="s">
        <v>519</v>
      </c>
      <c r="K46" s="359" t="s">
        <v>519</v>
      </c>
      <c r="L46" s="359" t="s">
        <v>519</v>
      </c>
      <c r="M46" s="360" t="s">
        <v>519</v>
      </c>
    </row>
    <row r="47" spans="2:13" ht="27.75" customHeight="1" x14ac:dyDescent="0.15">
      <c r="B47" s="1186"/>
      <c r="C47" s="1187"/>
      <c r="D47" s="108"/>
      <c r="E47" s="1200" t="s">
        <v>38</v>
      </c>
      <c r="F47" s="1201"/>
      <c r="G47" s="1201"/>
      <c r="H47" s="1202"/>
      <c r="I47" s="358" t="s">
        <v>519</v>
      </c>
      <c r="J47" s="359" t="s">
        <v>519</v>
      </c>
      <c r="K47" s="359" t="s">
        <v>519</v>
      </c>
      <c r="L47" s="359" t="s">
        <v>519</v>
      </c>
      <c r="M47" s="360" t="s">
        <v>519</v>
      </c>
    </row>
    <row r="48" spans="2:13" ht="27.75" customHeight="1" x14ac:dyDescent="0.15">
      <c r="B48" s="1186"/>
      <c r="C48" s="1187"/>
      <c r="D48" s="106"/>
      <c r="E48" s="1190" t="s">
        <v>39</v>
      </c>
      <c r="F48" s="1190"/>
      <c r="G48" s="1190"/>
      <c r="H48" s="1191"/>
      <c r="I48" s="358" t="s">
        <v>519</v>
      </c>
      <c r="J48" s="359" t="s">
        <v>519</v>
      </c>
      <c r="K48" s="359" t="s">
        <v>519</v>
      </c>
      <c r="L48" s="359" t="s">
        <v>519</v>
      </c>
      <c r="M48" s="360" t="s">
        <v>519</v>
      </c>
    </row>
    <row r="49" spans="2:13" ht="27.75" customHeight="1" x14ac:dyDescent="0.15">
      <c r="B49" s="1188"/>
      <c r="C49" s="1189"/>
      <c r="D49" s="106"/>
      <c r="E49" s="1190" t="s">
        <v>40</v>
      </c>
      <c r="F49" s="1190"/>
      <c r="G49" s="1190"/>
      <c r="H49" s="1191"/>
      <c r="I49" s="358" t="s">
        <v>519</v>
      </c>
      <c r="J49" s="359" t="s">
        <v>519</v>
      </c>
      <c r="K49" s="359" t="s">
        <v>519</v>
      </c>
      <c r="L49" s="359" t="s">
        <v>519</v>
      </c>
      <c r="M49" s="360" t="s">
        <v>519</v>
      </c>
    </row>
    <row r="50" spans="2:13" ht="27.75" customHeight="1" x14ac:dyDescent="0.15">
      <c r="B50" s="1184" t="s">
        <v>41</v>
      </c>
      <c r="C50" s="1185"/>
      <c r="D50" s="109"/>
      <c r="E50" s="1190" t="s">
        <v>42</v>
      </c>
      <c r="F50" s="1190"/>
      <c r="G50" s="1190"/>
      <c r="H50" s="1191"/>
      <c r="I50" s="358">
        <v>2894</v>
      </c>
      <c r="J50" s="359">
        <v>2561</v>
      </c>
      <c r="K50" s="359">
        <v>2400</v>
      </c>
      <c r="L50" s="359">
        <v>2853</v>
      </c>
      <c r="M50" s="360">
        <v>3207</v>
      </c>
    </row>
    <row r="51" spans="2:13" ht="27.75" customHeight="1" x14ac:dyDescent="0.15">
      <c r="B51" s="1186"/>
      <c r="C51" s="1187"/>
      <c r="D51" s="106"/>
      <c r="E51" s="1190" t="s">
        <v>43</v>
      </c>
      <c r="F51" s="1190"/>
      <c r="G51" s="1190"/>
      <c r="H51" s="1191"/>
      <c r="I51" s="358" t="s">
        <v>519</v>
      </c>
      <c r="J51" s="359" t="s">
        <v>519</v>
      </c>
      <c r="K51" s="359" t="s">
        <v>519</v>
      </c>
      <c r="L51" s="359" t="s">
        <v>519</v>
      </c>
      <c r="M51" s="360" t="s">
        <v>519</v>
      </c>
    </row>
    <row r="52" spans="2:13" ht="27.75" customHeight="1" x14ac:dyDescent="0.15">
      <c r="B52" s="1188"/>
      <c r="C52" s="1189"/>
      <c r="D52" s="106"/>
      <c r="E52" s="1190" t="s">
        <v>44</v>
      </c>
      <c r="F52" s="1190"/>
      <c r="G52" s="1190"/>
      <c r="H52" s="1191"/>
      <c r="I52" s="358">
        <v>6716</v>
      </c>
      <c r="J52" s="359">
        <v>6753</v>
      </c>
      <c r="K52" s="359">
        <v>6835</v>
      </c>
      <c r="L52" s="359">
        <v>6952</v>
      </c>
      <c r="M52" s="360">
        <v>6752</v>
      </c>
    </row>
    <row r="53" spans="2:13" ht="27.75" customHeight="1" thickBot="1" x14ac:dyDescent="0.2">
      <c r="B53" s="1192" t="s">
        <v>45</v>
      </c>
      <c r="C53" s="1193"/>
      <c r="D53" s="110"/>
      <c r="E53" s="1194" t="s">
        <v>46</v>
      </c>
      <c r="F53" s="1194"/>
      <c r="G53" s="1194"/>
      <c r="H53" s="1195"/>
      <c r="I53" s="361">
        <v>-688</v>
      </c>
      <c r="J53" s="362">
        <v>521</v>
      </c>
      <c r="K53" s="362">
        <v>855</v>
      </c>
      <c r="L53" s="362">
        <v>809</v>
      </c>
      <c r="M53" s="363">
        <v>569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FFyKCFXX5V3vDwWKiDZpd9zpbFNMLVshS3t6hYqRkULdR9Ee//W31M429Z2l74xPGvIghi8bd3FltptoCBTF6g==" saltValue="nK54sU2UKRmrk0um5wWl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49</v>
      </c>
      <c r="D55" s="1211"/>
      <c r="E55" s="1212"/>
      <c r="F55" s="122">
        <v>1372</v>
      </c>
      <c r="G55" s="122">
        <v>1834</v>
      </c>
      <c r="H55" s="123">
        <v>2207</v>
      </c>
    </row>
    <row r="56" spans="2:8" ht="52.5" customHeight="1" x14ac:dyDescent="0.15">
      <c r="B56" s="124"/>
      <c r="C56" s="1213" t="s">
        <v>50</v>
      </c>
      <c r="D56" s="1213"/>
      <c r="E56" s="1214"/>
      <c r="F56" s="125">
        <v>21</v>
      </c>
      <c r="G56" s="125">
        <v>21</v>
      </c>
      <c r="H56" s="126">
        <v>21</v>
      </c>
    </row>
    <row r="57" spans="2:8" ht="53.25" customHeight="1" x14ac:dyDescent="0.15">
      <c r="B57" s="124"/>
      <c r="C57" s="1215" t="s">
        <v>51</v>
      </c>
      <c r="D57" s="1215"/>
      <c r="E57" s="1216"/>
      <c r="F57" s="127">
        <v>325</v>
      </c>
      <c r="G57" s="127">
        <v>305</v>
      </c>
      <c r="H57" s="128">
        <v>279</v>
      </c>
    </row>
    <row r="58" spans="2:8" ht="45.75" customHeight="1" x14ac:dyDescent="0.15">
      <c r="B58" s="129"/>
      <c r="C58" s="1203" t="s">
        <v>594</v>
      </c>
      <c r="D58" s="1204"/>
      <c r="E58" s="1205"/>
      <c r="F58" s="130">
        <v>210</v>
      </c>
      <c r="G58" s="130">
        <v>210</v>
      </c>
      <c r="H58" s="131">
        <v>198</v>
      </c>
    </row>
    <row r="59" spans="2:8" ht="45.75" customHeight="1" x14ac:dyDescent="0.15">
      <c r="B59" s="129"/>
      <c r="C59" s="1203" t="s">
        <v>595</v>
      </c>
      <c r="D59" s="1204"/>
      <c r="E59" s="1205"/>
      <c r="F59" s="130">
        <v>56</v>
      </c>
      <c r="G59" s="130">
        <v>55</v>
      </c>
      <c r="H59" s="131">
        <v>55</v>
      </c>
    </row>
    <row r="60" spans="2:8" ht="45.75" customHeight="1" x14ac:dyDescent="0.15">
      <c r="B60" s="129"/>
      <c r="C60" s="1203" t="s">
        <v>596</v>
      </c>
      <c r="D60" s="1204"/>
      <c r="E60" s="1205"/>
      <c r="F60" s="130">
        <v>21</v>
      </c>
      <c r="G60" s="130">
        <v>21</v>
      </c>
      <c r="H60" s="131">
        <v>21</v>
      </c>
    </row>
    <row r="61" spans="2:8" ht="45.75" customHeight="1" x14ac:dyDescent="0.15">
      <c r="B61" s="129"/>
      <c r="C61" s="1203" t="s">
        <v>597</v>
      </c>
      <c r="D61" s="1204"/>
      <c r="E61" s="1205"/>
      <c r="F61" s="130">
        <v>38</v>
      </c>
      <c r="G61" s="130">
        <v>18</v>
      </c>
      <c r="H61" s="131">
        <v>4</v>
      </c>
    </row>
    <row r="62" spans="2:8" ht="45.75" customHeight="1" thickBot="1" x14ac:dyDescent="0.2">
      <c r="B62" s="132"/>
      <c r="C62" s="1206" t="s">
        <v>598</v>
      </c>
      <c r="D62" s="1207"/>
      <c r="E62" s="1208"/>
      <c r="F62" s="133" t="s">
        <v>599</v>
      </c>
      <c r="G62" s="133" t="s">
        <v>599</v>
      </c>
      <c r="H62" s="134">
        <v>0</v>
      </c>
    </row>
    <row r="63" spans="2:8" ht="52.5" customHeight="1" thickBot="1" x14ac:dyDescent="0.2">
      <c r="B63" s="135"/>
      <c r="C63" s="1209" t="s">
        <v>52</v>
      </c>
      <c r="D63" s="1209"/>
      <c r="E63" s="1210"/>
      <c r="F63" s="136">
        <v>1717</v>
      </c>
      <c r="G63" s="136">
        <v>2159</v>
      </c>
      <c r="H63" s="137">
        <v>2506</v>
      </c>
    </row>
    <row r="64" spans="2:8" x14ac:dyDescent="0.15"/>
  </sheetData>
  <sheetProtection algorithmName="SHA-512" hashValue="LzkxgjlK5o+L5j/cutU21WBOEq3fl8QMLZANd1UfQnbp4FIbeou/rjQx9kfwI1RUGYIpITJ/VkY3+lZlIysh7A==" saltValue="YR0620HUyzri8rxSkxwl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557</v>
      </c>
      <c r="G2" s="151"/>
      <c r="H2" s="152"/>
    </row>
    <row r="3" spans="1:8" x14ac:dyDescent="0.15">
      <c r="A3" s="148" t="s">
        <v>550</v>
      </c>
      <c r="B3" s="153"/>
      <c r="C3" s="154"/>
      <c r="D3" s="155">
        <v>38914</v>
      </c>
      <c r="E3" s="156"/>
      <c r="F3" s="157">
        <v>47387</v>
      </c>
      <c r="G3" s="158"/>
      <c r="H3" s="159"/>
    </row>
    <row r="4" spans="1:8" x14ac:dyDescent="0.15">
      <c r="A4" s="160"/>
      <c r="B4" s="161"/>
      <c r="C4" s="162"/>
      <c r="D4" s="163">
        <v>30558</v>
      </c>
      <c r="E4" s="164"/>
      <c r="F4" s="165">
        <v>24928</v>
      </c>
      <c r="G4" s="166"/>
      <c r="H4" s="167"/>
    </row>
    <row r="5" spans="1:8" x14ac:dyDescent="0.15">
      <c r="A5" s="148" t="s">
        <v>552</v>
      </c>
      <c r="B5" s="153"/>
      <c r="C5" s="154"/>
      <c r="D5" s="155">
        <v>42841</v>
      </c>
      <c r="E5" s="156"/>
      <c r="F5" s="157">
        <v>51264</v>
      </c>
      <c r="G5" s="158"/>
      <c r="H5" s="159"/>
    </row>
    <row r="6" spans="1:8" x14ac:dyDescent="0.15">
      <c r="A6" s="160"/>
      <c r="B6" s="161"/>
      <c r="C6" s="162"/>
      <c r="D6" s="163">
        <v>28972</v>
      </c>
      <c r="E6" s="164"/>
      <c r="F6" s="165">
        <v>26040</v>
      </c>
      <c r="G6" s="166"/>
      <c r="H6" s="167"/>
    </row>
    <row r="7" spans="1:8" x14ac:dyDescent="0.15">
      <c r="A7" s="148" t="s">
        <v>553</v>
      </c>
      <c r="B7" s="153"/>
      <c r="C7" s="154"/>
      <c r="D7" s="155">
        <v>29908</v>
      </c>
      <c r="E7" s="156"/>
      <c r="F7" s="157">
        <v>52068</v>
      </c>
      <c r="G7" s="158"/>
      <c r="H7" s="159"/>
    </row>
    <row r="8" spans="1:8" x14ac:dyDescent="0.15">
      <c r="A8" s="160"/>
      <c r="B8" s="161"/>
      <c r="C8" s="162"/>
      <c r="D8" s="163">
        <v>23656</v>
      </c>
      <c r="E8" s="164"/>
      <c r="F8" s="165">
        <v>26936</v>
      </c>
      <c r="G8" s="166"/>
      <c r="H8" s="167"/>
    </row>
    <row r="9" spans="1:8" x14ac:dyDescent="0.15">
      <c r="A9" s="148" t="s">
        <v>554</v>
      </c>
      <c r="B9" s="153"/>
      <c r="C9" s="154"/>
      <c r="D9" s="155">
        <v>20717</v>
      </c>
      <c r="E9" s="156"/>
      <c r="F9" s="157">
        <v>47161</v>
      </c>
      <c r="G9" s="158"/>
      <c r="H9" s="159"/>
    </row>
    <row r="10" spans="1:8" x14ac:dyDescent="0.15">
      <c r="A10" s="160"/>
      <c r="B10" s="161"/>
      <c r="C10" s="162"/>
      <c r="D10" s="163">
        <v>16787</v>
      </c>
      <c r="E10" s="164"/>
      <c r="F10" s="165">
        <v>24595</v>
      </c>
      <c r="G10" s="166"/>
      <c r="H10" s="167"/>
    </row>
    <row r="11" spans="1:8" x14ac:dyDescent="0.15">
      <c r="A11" s="148" t="s">
        <v>555</v>
      </c>
      <c r="B11" s="153"/>
      <c r="C11" s="154"/>
      <c r="D11" s="155">
        <v>20962</v>
      </c>
      <c r="E11" s="156"/>
      <c r="F11" s="157">
        <v>43423</v>
      </c>
      <c r="G11" s="158"/>
      <c r="H11" s="159"/>
    </row>
    <row r="12" spans="1:8" x14ac:dyDescent="0.15">
      <c r="A12" s="160"/>
      <c r="B12" s="161"/>
      <c r="C12" s="168"/>
      <c r="D12" s="163">
        <v>17732</v>
      </c>
      <c r="E12" s="164"/>
      <c r="F12" s="165">
        <v>22207</v>
      </c>
      <c r="G12" s="166"/>
      <c r="H12" s="167"/>
    </row>
    <row r="13" spans="1:8" x14ac:dyDescent="0.15">
      <c r="A13" s="148"/>
      <c r="B13" s="153"/>
      <c r="C13" s="169"/>
      <c r="D13" s="170">
        <v>30668</v>
      </c>
      <c r="E13" s="171"/>
      <c r="F13" s="172">
        <v>48261</v>
      </c>
      <c r="G13" s="173"/>
      <c r="H13" s="159"/>
    </row>
    <row r="14" spans="1:8" x14ac:dyDescent="0.15">
      <c r="A14" s="160"/>
      <c r="B14" s="161"/>
      <c r="C14" s="162"/>
      <c r="D14" s="163">
        <v>23541</v>
      </c>
      <c r="E14" s="164"/>
      <c r="F14" s="165">
        <v>24941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7.84</v>
      </c>
      <c r="C19" s="174">
        <f>ROUND(VALUE(SUBSTITUTE(実質収支比率等に係る経年分析!G$48,"▲","-")),2)</f>
        <v>9.51</v>
      </c>
      <c r="D19" s="174">
        <f>ROUND(VALUE(SUBSTITUTE(実質収支比率等に係る経年分析!H$48,"▲","-")),2)</f>
        <v>7.93</v>
      </c>
      <c r="E19" s="174">
        <f>ROUND(VALUE(SUBSTITUTE(実質収支比率等に係る経年分析!I$48,"▲","-")),2)</f>
        <v>9.18</v>
      </c>
      <c r="F19" s="174">
        <f>ROUND(VALUE(SUBSTITUTE(実質収支比率等に係る経年分析!J$48,"▲","-")),2)</f>
        <v>5.23</v>
      </c>
    </row>
    <row r="20" spans="1:11" x14ac:dyDescent="0.15">
      <c r="A20" s="174" t="s">
        <v>56</v>
      </c>
      <c r="B20" s="174">
        <f>ROUND(VALUE(SUBSTITUTE(実質収支比率等に係る経年分析!F$47,"▲","-")),2)</f>
        <v>27.58</v>
      </c>
      <c r="C20" s="174">
        <f>ROUND(VALUE(SUBSTITUTE(実質収支比率等に係る経年分析!G$47,"▲","-")),2)</f>
        <v>22.55</v>
      </c>
      <c r="D20" s="174">
        <f>ROUND(VALUE(SUBSTITUTE(実質収支比率等に係る経年分析!H$47,"▲","-")),2)</f>
        <v>22.92</v>
      </c>
      <c r="E20" s="174">
        <f>ROUND(VALUE(SUBSTITUTE(実質収支比率等に係る経年分析!I$47,"▲","-")),2)</f>
        <v>28.37</v>
      </c>
      <c r="F20" s="174">
        <f>ROUND(VALUE(SUBSTITUTE(実質収支比率等に係る経年分析!J$47,"▲","-")),2)</f>
        <v>34.89</v>
      </c>
    </row>
    <row r="21" spans="1:11" x14ac:dyDescent="0.15">
      <c r="A21" s="174" t="s">
        <v>57</v>
      </c>
      <c r="B21" s="174">
        <f>IF(ISNUMBER(VALUE(SUBSTITUTE(実質収支比率等に係る経年分析!F$49,"▲","-"))),ROUND(VALUE(SUBSTITUTE(実質収支比率等に係る経年分析!F$49,"▲","-")),2),NA())</f>
        <v>-4.28</v>
      </c>
      <c r="C21" s="174">
        <f>IF(ISNUMBER(VALUE(SUBSTITUTE(実質収支比率等に係る経年分析!G$49,"▲","-"))),ROUND(VALUE(SUBSTITUTE(実質収支比率等に係る経年分析!G$49,"▲","-")),2),NA())</f>
        <v>-3.16</v>
      </c>
      <c r="D21" s="174">
        <f>IF(ISNUMBER(VALUE(SUBSTITUTE(実質収支比率等に係る経年分析!H$49,"▲","-"))),ROUND(VALUE(SUBSTITUTE(実質収支比率等に係る経年分析!H$49,"▲","-")),2),NA())</f>
        <v>-0.01</v>
      </c>
      <c r="E21" s="174">
        <f>IF(ISNUMBER(VALUE(SUBSTITUTE(実質収支比率等に係る経年分析!I$49,"▲","-"))),ROUND(VALUE(SUBSTITUTE(実質収支比率等に係る経年分析!I$49,"▲","-")),2),NA())</f>
        <v>8.99</v>
      </c>
      <c r="F21" s="174">
        <f>IF(ISNUMBER(VALUE(SUBSTITUTE(実質収支比率等に係る経年分析!J$49,"▲","-"))),ROUND(VALUE(SUBSTITUTE(実質収支比率等に係る経年分析!J$49,"▲","-")),2),NA())</f>
        <v>1.74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土地取得特別会計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介護保険特別会計（介護サービス事業勘定）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1.22</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3.41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2.82</v>
      </c>
    </row>
    <row r="35" spans="1:16" x14ac:dyDescent="0.15">
      <c r="A35" s="175" t="str">
        <f>IF(連結実質赤字比率に係る赤字・黒字の構成分析!C$35="",NA(),連結実質赤字比率に係る赤字・黒字の構成分析!C$35)</f>
        <v>大治町下水道事業会計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3.56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7.83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9.51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5.22</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502</v>
      </c>
      <c r="E42" s="176"/>
      <c r="F42" s="176"/>
      <c r="G42" s="176">
        <f>'実質公債費比率（分子）の構造'!L$52</f>
        <v>502</v>
      </c>
      <c r="H42" s="176"/>
      <c r="I42" s="176"/>
      <c r="J42" s="176">
        <f>'実質公債費比率（分子）の構造'!M$52</f>
        <v>510</v>
      </c>
      <c r="K42" s="176"/>
      <c r="L42" s="176"/>
      <c r="M42" s="176">
        <f>'実質公債費比率（分子）の構造'!N$52</f>
        <v>514</v>
      </c>
      <c r="N42" s="176"/>
      <c r="O42" s="176"/>
      <c r="P42" s="176">
        <f>'実質公債費比率（分子）の構造'!O$52</f>
        <v>535</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11</v>
      </c>
      <c r="C45" s="176"/>
      <c r="D45" s="176"/>
      <c r="E45" s="176">
        <f>'実質公債費比率（分子）の構造'!L$49</f>
        <v>18</v>
      </c>
      <c r="F45" s="176"/>
      <c r="G45" s="176"/>
      <c r="H45" s="176">
        <f>'実質公債費比率（分子）の構造'!M$49</f>
        <v>22</v>
      </c>
      <c r="I45" s="176"/>
      <c r="J45" s="176"/>
      <c r="K45" s="176">
        <f>'実質公債費比率（分子）の構造'!N$49</f>
        <v>27</v>
      </c>
      <c r="L45" s="176"/>
      <c r="M45" s="176"/>
      <c r="N45" s="176">
        <f>'実質公債費比率（分子）の構造'!O$49</f>
        <v>37</v>
      </c>
      <c r="O45" s="176"/>
      <c r="P45" s="176"/>
    </row>
    <row r="46" spans="1:16" x14ac:dyDescent="0.15">
      <c r="A46" s="176" t="s">
        <v>68</v>
      </c>
      <c r="B46" s="176">
        <f>'実質公債費比率（分子）の構造'!K$48</f>
        <v>105</v>
      </c>
      <c r="C46" s="176"/>
      <c r="D46" s="176"/>
      <c r="E46" s="176">
        <f>'実質公債費比率（分子）の構造'!L$48</f>
        <v>121</v>
      </c>
      <c r="F46" s="176"/>
      <c r="G46" s="176"/>
      <c r="H46" s="176">
        <f>'実質公債費比率（分子）の構造'!M$48</f>
        <v>114</v>
      </c>
      <c r="I46" s="176"/>
      <c r="J46" s="176"/>
      <c r="K46" s="176">
        <f>'実質公債費比率（分子）の構造'!N$48</f>
        <v>123</v>
      </c>
      <c r="L46" s="176"/>
      <c r="M46" s="176"/>
      <c r="N46" s="176">
        <f>'実質公債費比率（分子）の構造'!O$48</f>
        <v>136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423</v>
      </c>
      <c r="C49" s="176"/>
      <c r="D49" s="176"/>
      <c r="E49" s="176">
        <f>'実質公債費比率（分子）の構造'!L$45</f>
        <v>447</v>
      </c>
      <c r="F49" s="176"/>
      <c r="G49" s="176"/>
      <c r="H49" s="176">
        <f>'実質公債費比率（分子）の構造'!M$45</f>
        <v>458</v>
      </c>
      <c r="I49" s="176"/>
      <c r="J49" s="176"/>
      <c r="K49" s="176">
        <f>'実質公債費比率（分子）の構造'!N$45</f>
        <v>483</v>
      </c>
      <c r="L49" s="176"/>
      <c r="M49" s="176"/>
      <c r="N49" s="176">
        <f>'実質公債費比率（分子）の構造'!O$45</f>
        <v>576</v>
      </c>
      <c r="O49" s="176"/>
      <c r="P49" s="176"/>
    </row>
    <row r="50" spans="1:16" x14ac:dyDescent="0.15">
      <c r="A50" s="176" t="s">
        <v>72</v>
      </c>
      <c r="B50" s="176" t="e">
        <f>NA()</f>
        <v>#N/A</v>
      </c>
      <c r="C50" s="176">
        <f>IF(ISNUMBER('実質公債費比率（分子）の構造'!K$53),'実質公債費比率（分子）の構造'!K$53,NA())</f>
        <v>37</v>
      </c>
      <c r="D50" s="176" t="e">
        <f>NA()</f>
        <v>#N/A</v>
      </c>
      <c r="E50" s="176" t="e">
        <f>NA()</f>
        <v>#N/A</v>
      </c>
      <c r="F50" s="176">
        <f>IF(ISNUMBER('実質公債費比率（分子）の構造'!L$53),'実質公債費比率（分子）の構造'!L$53,NA())</f>
        <v>84</v>
      </c>
      <c r="G50" s="176" t="e">
        <f>NA()</f>
        <v>#N/A</v>
      </c>
      <c r="H50" s="176" t="e">
        <f>NA()</f>
        <v>#N/A</v>
      </c>
      <c r="I50" s="176">
        <f>IF(ISNUMBER('実質公債費比率（分子）の構造'!M$53),'実質公債費比率（分子）の構造'!M$53,NA())</f>
        <v>84</v>
      </c>
      <c r="J50" s="176" t="e">
        <f>NA()</f>
        <v>#N/A</v>
      </c>
      <c r="K50" s="176" t="e">
        <f>NA()</f>
        <v>#N/A</v>
      </c>
      <c r="L50" s="176">
        <f>IF(ISNUMBER('実質公債費比率（分子）の構造'!N$53),'実質公債費比率（分子）の構造'!N$53,NA())</f>
        <v>119</v>
      </c>
      <c r="M50" s="176" t="e">
        <f>NA()</f>
        <v>#N/A</v>
      </c>
      <c r="N50" s="176" t="e">
        <f>NA()</f>
        <v>#N/A</v>
      </c>
      <c r="O50" s="176">
        <f>IF(ISNUMBER('実質公債費比率（分子）の構造'!O$53),'実質公債費比率（分子）の構造'!O$53,NA())</f>
        <v>214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6716</v>
      </c>
      <c r="E56" s="175"/>
      <c r="F56" s="175"/>
      <c r="G56" s="175">
        <f>'将来負担比率（分子）の構造'!J$52</f>
        <v>6753</v>
      </c>
      <c r="H56" s="175"/>
      <c r="I56" s="175"/>
      <c r="J56" s="175">
        <f>'将来負担比率（分子）の構造'!K$52</f>
        <v>6835</v>
      </c>
      <c r="K56" s="175"/>
      <c r="L56" s="175"/>
      <c r="M56" s="175">
        <f>'将来負担比率（分子）の構造'!L$52</f>
        <v>6952</v>
      </c>
      <c r="N56" s="175"/>
      <c r="O56" s="175"/>
      <c r="P56" s="175">
        <f>'将来負担比率（分子）の構造'!M$52</f>
        <v>6752</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2894</v>
      </c>
      <c r="E58" s="175"/>
      <c r="F58" s="175"/>
      <c r="G58" s="175">
        <f>'将来負担比率（分子）の構造'!J$50</f>
        <v>2561</v>
      </c>
      <c r="H58" s="175"/>
      <c r="I58" s="175"/>
      <c r="J58" s="175">
        <f>'将来負担比率（分子）の構造'!K$50</f>
        <v>2400</v>
      </c>
      <c r="K58" s="175"/>
      <c r="L58" s="175"/>
      <c r="M58" s="175">
        <f>'将来負担比率（分子）の構造'!L$50</f>
        <v>2853</v>
      </c>
      <c r="N58" s="175"/>
      <c r="O58" s="175"/>
      <c r="P58" s="175">
        <f>'将来負担比率（分子）の構造'!M$50</f>
        <v>3207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35</v>
      </c>
      <c r="B63" s="175">
        <f>'将来負担比率（分子）の構造'!I$44</f>
        <v>85</v>
      </c>
      <c r="C63" s="175"/>
      <c r="D63" s="175"/>
      <c r="E63" s="175">
        <f>'将来負担比率（分子）の構造'!J$44</f>
        <v>188</v>
      </c>
      <c r="F63" s="175"/>
      <c r="G63" s="175"/>
      <c r="H63" s="175">
        <f>'将来負担比率（分子）の構造'!K$44</f>
        <v>236</v>
      </c>
      <c r="I63" s="175"/>
      <c r="J63" s="175"/>
      <c r="K63" s="175">
        <f>'将来負担比率（分子）の構造'!L$44</f>
        <v>269</v>
      </c>
      <c r="L63" s="175"/>
      <c r="M63" s="175"/>
      <c r="N63" s="175">
        <f>'将来負担比率（分子）の構造'!M$44</f>
        <v>238</v>
      </c>
      <c r="O63" s="175"/>
      <c r="P63" s="175"/>
    </row>
    <row r="64" spans="1:16" x14ac:dyDescent="0.15">
      <c r="A64" s="175" t="s">
        <v>34</v>
      </c>
      <c r="B64" s="175">
        <f>'将来負担比率（分子）の構造'!I$43</f>
        <v>2646</v>
      </c>
      <c r="C64" s="175"/>
      <c r="D64" s="175"/>
      <c r="E64" s="175">
        <f>'将来負担比率（分子）の構造'!J$43</f>
        <v>2788</v>
      </c>
      <c r="F64" s="175"/>
      <c r="G64" s="175"/>
      <c r="H64" s="175">
        <f>'将来負担比率（分子）の構造'!K$43</f>
        <v>2820</v>
      </c>
      <c r="I64" s="175"/>
      <c r="J64" s="175"/>
      <c r="K64" s="175">
        <f>'将来負担比率（分子）の構造'!L$43</f>
        <v>3044</v>
      </c>
      <c r="L64" s="175"/>
      <c r="M64" s="175"/>
      <c r="N64" s="175">
        <f>'将来負担比率（分子）の構造'!M$43</f>
        <v>3265</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6191</v>
      </c>
      <c r="C66" s="175"/>
      <c r="D66" s="175"/>
      <c r="E66" s="175">
        <f>'将来負担比率（分子）の構造'!J$41</f>
        <v>6858</v>
      </c>
      <c r="F66" s="175"/>
      <c r="G66" s="175"/>
      <c r="H66" s="175">
        <f>'将来負担比率（分子）の構造'!K$41</f>
        <v>7034</v>
      </c>
      <c r="I66" s="175"/>
      <c r="J66" s="175"/>
      <c r="K66" s="175">
        <f>'将来負担比率（分子）の構造'!L$41</f>
        <v>7301</v>
      </c>
      <c r="L66" s="175"/>
      <c r="M66" s="175"/>
      <c r="N66" s="175">
        <f>'将来負担比率（分子）の構造'!M$41</f>
        <v>7025</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521</v>
      </c>
      <c r="G67" s="175" t="e">
        <f>NA()</f>
        <v>#N/A</v>
      </c>
      <c r="H67" s="175" t="e">
        <f>NA()</f>
        <v>#N/A</v>
      </c>
      <c r="I67" s="175">
        <f>IF(ISNUMBER('将来負担比率（分子）の構造'!K$53), IF('将来負担比率（分子）の構造'!K$53 &lt; 0, 0, '将来負担比率（分子）の構造'!K$53), NA())</f>
        <v>855</v>
      </c>
      <c r="J67" s="175" t="e">
        <f>NA()</f>
        <v>#N/A</v>
      </c>
      <c r="K67" s="175" t="e">
        <f>NA()</f>
        <v>#N/A</v>
      </c>
      <c r="L67" s="175">
        <f>IF(ISNUMBER('将来負担比率（分子）の構造'!L$53), IF('将来負担比率（分子）の構造'!L$53 &lt; 0, 0, '将来負担比率（分子）の構造'!L$53), NA())</f>
        <v>809</v>
      </c>
      <c r="M67" s="175" t="e">
        <f>NA()</f>
        <v>#N/A</v>
      </c>
      <c r="N67" s="175" t="e">
        <f>NA()</f>
        <v>#N/A</v>
      </c>
      <c r="O67" s="175">
        <f>IF(ISNUMBER('将来負担比率（分子）の構造'!M$53), IF('将来負担比率（分子）の構造'!M$53 &lt; 0, 0, '将来負担比率（分子）の構造'!M$53), NA())</f>
        <v>569</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1372</v>
      </c>
      <c r="C72" s="179">
        <f>基金残高に係る経年分析!G55</f>
        <v>1834</v>
      </c>
      <c r="D72" s="179">
        <f>基金残高に係る経年分析!H55</f>
        <v>2207</v>
      </c>
    </row>
    <row r="73" spans="1:16" x14ac:dyDescent="0.15">
      <c r="A73" s="178" t="s">
        <v>79</v>
      </c>
      <c r="B73" s="179">
        <f>基金残高に係る経年分析!F56</f>
        <v>21</v>
      </c>
      <c r="C73" s="179">
        <f>基金残高に係る経年分析!G56</f>
        <v>21</v>
      </c>
      <c r="D73" s="179">
        <f>基金残高に係る経年分析!H56</f>
        <v>21</v>
      </c>
    </row>
    <row r="74" spans="1:16" x14ac:dyDescent="0.15">
      <c r="A74" s="178" t="s">
        <v>80</v>
      </c>
      <c r="B74" s="179">
        <f>基金残高に係る経年分析!F57</f>
        <v>325</v>
      </c>
      <c r="C74" s="179">
        <f>基金残高に係る経年分析!G57</f>
        <v>305</v>
      </c>
      <c r="D74" s="179">
        <f>基金残高に係る経年分析!H57</f>
        <v>279</v>
      </c>
    </row>
  </sheetData>
  <sheetProtection algorithmName="SHA-512" hashValue="aGi11g1UKaD6IBLPDqt9Zkj56CzzSJ9FbsyCHoUrIPOnLzkllurSqJQRVBiKraidgdnrhCP9BzkGpt0YzonvRg==" saltValue="CxkVWoavKDh595Hf07Sq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4172330</v>
      </c>
      <c r="S5" s="677"/>
      <c r="T5" s="677"/>
      <c r="U5" s="677"/>
      <c r="V5" s="677"/>
      <c r="W5" s="677"/>
      <c r="X5" s="677"/>
      <c r="Y5" s="702"/>
      <c r="Z5" s="715">
        <v>37.700000000000003</v>
      </c>
      <c r="AA5" s="715"/>
      <c r="AB5" s="715"/>
      <c r="AC5" s="715"/>
      <c r="AD5" s="716">
        <v>4172330</v>
      </c>
      <c r="AE5" s="716"/>
      <c r="AF5" s="716"/>
      <c r="AG5" s="716"/>
      <c r="AH5" s="716"/>
      <c r="AI5" s="716"/>
      <c r="AJ5" s="716"/>
      <c r="AK5" s="716"/>
      <c r="AL5" s="703">
        <v>66.400000000000006</v>
      </c>
      <c r="AM5" s="685"/>
      <c r="AN5" s="685"/>
      <c r="AO5" s="704"/>
      <c r="AP5" s="679" t="s">
        <v>227</v>
      </c>
      <c r="AQ5" s="680"/>
      <c r="AR5" s="680"/>
      <c r="AS5" s="680"/>
      <c r="AT5" s="680"/>
      <c r="AU5" s="680"/>
      <c r="AV5" s="680"/>
      <c r="AW5" s="680"/>
      <c r="AX5" s="680"/>
      <c r="AY5" s="680"/>
      <c r="AZ5" s="680"/>
      <c r="BA5" s="680"/>
      <c r="BB5" s="680"/>
      <c r="BC5" s="680"/>
      <c r="BD5" s="680"/>
      <c r="BE5" s="680"/>
      <c r="BF5" s="681"/>
      <c r="BG5" s="621">
        <v>4172330</v>
      </c>
      <c r="BH5" s="622"/>
      <c r="BI5" s="622"/>
      <c r="BJ5" s="622"/>
      <c r="BK5" s="622"/>
      <c r="BL5" s="622"/>
      <c r="BM5" s="622"/>
      <c r="BN5" s="623"/>
      <c r="BO5" s="659">
        <v>100</v>
      </c>
      <c r="BP5" s="659"/>
      <c r="BQ5" s="659"/>
      <c r="BR5" s="659"/>
      <c r="BS5" s="660" t="s">
        <v>129</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15">
      <c r="B6" s="618" t="s">
        <v>231</v>
      </c>
      <c r="C6" s="619"/>
      <c r="D6" s="619"/>
      <c r="E6" s="619"/>
      <c r="F6" s="619"/>
      <c r="G6" s="619"/>
      <c r="H6" s="619"/>
      <c r="I6" s="619"/>
      <c r="J6" s="619"/>
      <c r="K6" s="619"/>
      <c r="L6" s="619"/>
      <c r="M6" s="619"/>
      <c r="N6" s="619"/>
      <c r="O6" s="619"/>
      <c r="P6" s="619"/>
      <c r="Q6" s="620"/>
      <c r="R6" s="621">
        <v>67791</v>
      </c>
      <c r="S6" s="622"/>
      <c r="T6" s="622"/>
      <c r="U6" s="622"/>
      <c r="V6" s="622"/>
      <c r="W6" s="622"/>
      <c r="X6" s="622"/>
      <c r="Y6" s="623"/>
      <c r="Z6" s="659">
        <v>0.6</v>
      </c>
      <c r="AA6" s="659"/>
      <c r="AB6" s="659"/>
      <c r="AC6" s="659"/>
      <c r="AD6" s="660">
        <v>67791</v>
      </c>
      <c r="AE6" s="660"/>
      <c r="AF6" s="660"/>
      <c r="AG6" s="660"/>
      <c r="AH6" s="660"/>
      <c r="AI6" s="660"/>
      <c r="AJ6" s="660"/>
      <c r="AK6" s="660"/>
      <c r="AL6" s="624">
        <v>1.1000000000000001</v>
      </c>
      <c r="AM6" s="625"/>
      <c r="AN6" s="625"/>
      <c r="AO6" s="661"/>
      <c r="AP6" s="618" t="s">
        <v>232</v>
      </c>
      <c r="AQ6" s="619"/>
      <c r="AR6" s="619"/>
      <c r="AS6" s="619"/>
      <c r="AT6" s="619"/>
      <c r="AU6" s="619"/>
      <c r="AV6" s="619"/>
      <c r="AW6" s="619"/>
      <c r="AX6" s="619"/>
      <c r="AY6" s="619"/>
      <c r="AZ6" s="619"/>
      <c r="BA6" s="619"/>
      <c r="BB6" s="619"/>
      <c r="BC6" s="619"/>
      <c r="BD6" s="619"/>
      <c r="BE6" s="619"/>
      <c r="BF6" s="620"/>
      <c r="BG6" s="621">
        <v>4172330</v>
      </c>
      <c r="BH6" s="622"/>
      <c r="BI6" s="622"/>
      <c r="BJ6" s="622"/>
      <c r="BK6" s="622"/>
      <c r="BL6" s="622"/>
      <c r="BM6" s="622"/>
      <c r="BN6" s="623"/>
      <c r="BO6" s="659">
        <v>100</v>
      </c>
      <c r="BP6" s="659"/>
      <c r="BQ6" s="659"/>
      <c r="BR6" s="659"/>
      <c r="BS6" s="660" t="s">
        <v>233</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94976</v>
      </c>
      <c r="CS6" s="622"/>
      <c r="CT6" s="622"/>
      <c r="CU6" s="622"/>
      <c r="CV6" s="622"/>
      <c r="CW6" s="622"/>
      <c r="CX6" s="622"/>
      <c r="CY6" s="623"/>
      <c r="CZ6" s="703">
        <v>0.9</v>
      </c>
      <c r="DA6" s="685"/>
      <c r="DB6" s="685"/>
      <c r="DC6" s="705"/>
      <c r="DD6" s="627" t="s">
        <v>233</v>
      </c>
      <c r="DE6" s="622"/>
      <c r="DF6" s="622"/>
      <c r="DG6" s="622"/>
      <c r="DH6" s="622"/>
      <c r="DI6" s="622"/>
      <c r="DJ6" s="622"/>
      <c r="DK6" s="622"/>
      <c r="DL6" s="622"/>
      <c r="DM6" s="622"/>
      <c r="DN6" s="622"/>
      <c r="DO6" s="622"/>
      <c r="DP6" s="623"/>
      <c r="DQ6" s="627">
        <v>94804</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1952</v>
      </c>
      <c r="S7" s="622"/>
      <c r="T7" s="622"/>
      <c r="U7" s="622"/>
      <c r="V7" s="622"/>
      <c r="W7" s="622"/>
      <c r="X7" s="622"/>
      <c r="Y7" s="623"/>
      <c r="Z7" s="659">
        <v>0</v>
      </c>
      <c r="AA7" s="659"/>
      <c r="AB7" s="659"/>
      <c r="AC7" s="659"/>
      <c r="AD7" s="660">
        <v>1952</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1946317</v>
      </c>
      <c r="BH7" s="622"/>
      <c r="BI7" s="622"/>
      <c r="BJ7" s="622"/>
      <c r="BK7" s="622"/>
      <c r="BL7" s="622"/>
      <c r="BM7" s="622"/>
      <c r="BN7" s="623"/>
      <c r="BO7" s="659">
        <v>46.6</v>
      </c>
      <c r="BP7" s="659"/>
      <c r="BQ7" s="659"/>
      <c r="BR7" s="659"/>
      <c r="BS7" s="660" t="s">
        <v>129</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1737604</v>
      </c>
      <c r="CS7" s="622"/>
      <c r="CT7" s="622"/>
      <c r="CU7" s="622"/>
      <c r="CV7" s="622"/>
      <c r="CW7" s="622"/>
      <c r="CX7" s="622"/>
      <c r="CY7" s="623"/>
      <c r="CZ7" s="659">
        <v>16.2</v>
      </c>
      <c r="DA7" s="659"/>
      <c r="DB7" s="659"/>
      <c r="DC7" s="659"/>
      <c r="DD7" s="627">
        <v>9320</v>
      </c>
      <c r="DE7" s="622"/>
      <c r="DF7" s="622"/>
      <c r="DG7" s="622"/>
      <c r="DH7" s="622"/>
      <c r="DI7" s="622"/>
      <c r="DJ7" s="622"/>
      <c r="DK7" s="622"/>
      <c r="DL7" s="622"/>
      <c r="DM7" s="622"/>
      <c r="DN7" s="622"/>
      <c r="DO7" s="622"/>
      <c r="DP7" s="623"/>
      <c r="DQ7" s="627">
        <v>1612642</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34361</v>
      </c>
      <c r="S8" s="622"/>
      <c r="T8" s="622"/>
      <c r="U8" s="622"/>
      <c r="V8" s="622"/>
      <c r="W8" s="622"/>
      <c r="X8" s="622"/>
      <c r="Y8" s="623"/>
      <c r="Z8" s="659">
        <v>0.3</v>
      </c>
      <c r="AA8" s="659"/>
      <c r="AB8" s="659"/>
      <c r="AC8" s="659"/>
      <c r="AD8" s="660">
        <v>34361</v>
      </c>
      <c r="AE8" s="660"/>
      <c r="AF8" s="660"/>
      <c r="AG8" s="660"/>
      <c r="AH8" s="660"/>
      <c r="AI8" s="660"/>
      <c r="AJ8" s="660"/>
      <c r="AK8" s="660"/>
      <c r="AL8" s="624">
        <v>0.5</v>
      </c>
      <c r="AM8" s="625"/>
      <c r="AN8" s="625"/>
      <c r="AO8" s="661"/>
      <c r="AP8" s="618" t="s">
        <v>239</v>
      </c>
      <c r="AQ8" s="619"/>
      <c r="AR8" s="619"/>
      <c r="AS8" s="619"/>
      <c r="AT8" s="619"/>
      <c r="AU8" s="619"/>
      <c r="AV8" s="619"/>
      <c r="AW8" s="619"/>
      <c r="AX8" s="619"/>
      <c r="AY8" s="619"/>
      <c r="AZ8" s="619"/>
      <c r="BA8" s="619"/>
      <c r="BB8" s="619"/>
      <c r="BC8" s="619"/>
      <c r="BD8" s="619"/>
      <c r="BE8" s="619"/>
      <c r="BF8" s="620"/>
      <c r="BG8" s="621">
        <v>57067</v>
      </c>
      <c r="BH8" s="622"/>
      <c r="BI8" s="622"/>
      <c r="BJ8" s="622"/>
      <c r="BK8" s="622"/>
      <c r="BL8" s="622"/>
      <c r="BM8" s="622"/>
      <c r="BN8" s="623"/>
      <c r="BO8" s="659">
        <v>1.4</v>
      </c>
      <c r="BP8" s="659"/>
      <c r="BQ8" s="659"/>
      <c r="BR8" s="659"/>
      <c r="BS8" s="660" t="s">
        <v>129</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4731633</v>
      </c>
      <c r="CS8" s="622"/>
      <c r="CT8" s="622"/>
      <c r="CU8" s="622"/>
      <c r="CV8" s="622"/>
      <c r="CW8" s="622"/>
      <c r="CX8" s="622"/>
      <c r="CY8" s="623"/>
      <c r="CZ8" s="659">
        <v>44.2</v>
      </c>
      <c r="DA8" s="659"/>
      <c r="DB8" s="659"/>
      <c r="DC8" s="659"/>
      <c r="DD8" s="627">
        <v>80604</v>
      </c>
      <c r="DE8" s="622"/>
      <c r="DF8" s="622"/>
      <c r="DG8" s="622"/>
      <c r="DH8" s="622"/>
      <c r="DI8" s="622"/>
      <c r="DJ8" s="622"/>
      <c r="DK8" s="622"/>
      <c r="DL8" s="622"/>
      <c r="DM8" s="622"/>
      <c r="DN8" s="622"/>
      <c r="DO8" s="622"/>
      <c r="DP8" s="623"/>
      <c r="DQ8" s="627">
        <v>2193672</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23722</v>
      </c>
      <c r="S9" s="622"/>
      <c r="T9" s="622"/>
      <c r="U9" s="622"/>
      <c r="V9" s="622"/>
      <c r="W9" s="622"/>
      <c r="X9" s="622"/>
      <c r="Y9" s="623"/>
      <c r="Z9" s="659">
        <v>0.2</v>
      </c>
      <c r="AA9" s="659"/>
      <c r="AB9" s="659"/>
      <c r="AC9" s="659"/>
      <c r="AD9" s="660">
        <v>23722</v>
      </c>
      <c r="AE9" s="660"/>
      <c r="AF9" s="660"/>
      <c r="AG9" s="660"/>
      <c r="AH9" s="660"/>
      <c r="AI9" s="660"/>
      <c r="AJ9" s="660"/>
      <c r="AK9" s="660"/>
      <c r="AL9" s="624">
        <v>0.4</v>
      </c>
      <c r="AM9" s="625"/>
      <c r="AN9" s="625"/>
      <c r="AO9" s="661"/>
      <c r="AP9" s="618" t="s">
        <v>242</v>
      </c>
      <c r="AQ9" s="619"/>
      <c r="AR9" s="619"/>
      <c r="AS9" s="619"/>
      <c r="AT9" s="619"/>
      <c r="AU9" s="619"/>
      <c r="AV9" s="619"/>
      <c r="AW9" s="619"/>
      <c r="AX9" s="619"/>
      <c r="AY9" s="619"/>
      <c r="AZ9" s="619"/>
      <c r="BA9" s="619"/>
      <c r="BB9" s="619"/>
      <c r="BC9" s="619"/>
      <c r="BD9" s="619"/>
      <c r="BE9" s="619"/>
      <c r="BF9" s="620"/>
      <c r="BG9" s="621">
        <v>1757108</v>
      </c>
      <c r="BH9" s="622"/>
      <c r="BI9" s="622"/>
      <c r="BJ9" s="622"/>
      <c r="BK9" s="622"/>
      <c r="BL9" s="622"/>
      <c r="BM9" s="622"/>
      <c r="BN9" s="623"/>
      <c r="BO9" s="659">
        <v>42.1</v>
      </c>
      <c r="BP9" s="659"/>
      <c r="BQ9" s="659"/>
      <c r="BR9" s="659"/>
      <c r="BS9" s="660" t="s">
        <v>129</v>
      </c>
      <c r="BT9" s="660"/>
      <c r="BU9" s="660"/>
      <c r="BV9" s="660"/>
      <c r="BW9" s="660"/>
      <c r="BX9" s="660"/>
      <c r="BY9" s="660"/>
      <c r="BZ9" s="660"/>
      <c r="CA9" s="660"/>
      <c r="CB9" s="700"/>
      <c r="CD9" s="618" t="s">
        <v>243</v>
      </c>
      <c r="CE9" s="619"/>
      <c r="CF9" s="619"/>
      <c r="CG9" s="619"/>
      <c r="CH9" s="619"/>
      <c r="CI9" s="619"/>
      <c r="CJ9" s="619"/>
      <c r="CK9" s="619"/>
      <c r="CL9" s="619"/>
      <c r="CM9" s="619"/>
      <c r="CN9" s="619"/>
      <c r="CO9" s="619"/>
      <c r="CP9" s="619"/>
      <c r="CQ9" s="620"/>
      <c r="CR9" s="621">
        <v>986064</v>
      </c>
      <c r="CS9" s="622"/>
      <c r="CT9" s="622"/>
      <c r="CU9" s="622"/>
      <c r="CV9" s="622"/>
      <c r="CW9" s="622"/>
      <c r="CX9" s="622"/>
      <c r="CY9" s="623"/>
      <c r="CZ9" s="659">
        <v>9.1999999999999993</v>
      </c>
      <c r="DA9" s="659"/>
      <c r="DB9" s="659"/>
      <c r="DC9" s="659"/>
      <c r="DD9" s="627">
        <v>34909</v>
      </c>
      <c r="DE9" s="622"/>
      <c r="DF9" s="622"/>
      <c r="DG9" s="622"/>
      <c r="DH9" s="622"/>
      <c r="DI9" s="622"/>
      <c r="DJ9" s="622"/>
      <c r="DK9" s="622"/>
      <c r="DL9" s="622"/>
      <c r="DM9" s="622"/>
      <c r="DN9" s="622"/>
      <c r="DO9" s="622"/>
      <c r="DP9" s="623"/>
      <c r="DQ9" s="627">
        <v>785658</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129</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68215</v>
      </c>
      <c r="BH10" s="622"/>
      <c r="BI10" s="622"/>
      <c r="BJ10" s="622"/>
      <c r="BK10" s="622"/>
      <c r="BL10" s="622"/>
      <c r="BM10" s="622"/>
      <c r="BN10" s="623"/>
      <c r="BO10" s="659">
        <v>1.6</v>
      </c>
      <c r="BP10" s="659"/>
      <c r="BQ10" s="659"/>
      <c r="BR10" s="659"/>
      <c r="BS10" s="660" t="s">
        <v>233</v>
      </c>
      <c r="BT10" s="660"/>
      <c r="BU10" s="660"/>
      <c r="BV10" s="660"/>
      <c r="BW10" s="660"/>
      <c r="BX10" s="660"/>
      <c r="BY10" s="660"/>
      <c r="BZ10" s="660"/>
      <c r="CA10" s="660"/>
      <c r="CB10" s="700"/>
      <c r="CD10" s="618" t="s">
        <v>246</v>
      </c>
      <c r="CE10" s="619"/>
      <c r="CF10" s="619"/>
      <c r="CG10" s="619"/>
      <c r="CH10" s="619"/>
      <c r="CI10" s="619"/>
      <c r="CJ10" s="619"/>
      <c r="CK10" s="619"/>
      <c r="CL10" s="619"/>
      <c r="CM10" s="619"/>
      <c r="CN10" s="619"/>
      <c r="CO10" s="619"/>
      <c r="CP10" s="619"/>
      <c r="CQ10" s="620"/>
      <c r="CR10" s="621" t="s">
        <v>233</v>
      </c>
      <c r="CS10" s="622"/>
      <c r="CT10" s="622"/>
      <c r="CU10" s="622"/>
      <c r="CV10" s="622"/>
      <c r="CW10" s="622"/>
      <c r="CX10" s="622"/>
      <c r="CY10" s="623"/>
      <c r="CZ10" s="659" t="s">
        <v>233</v>
      </c>
      <c r="DA10" s="659"/>
      <c r="DB10" s="659"/>
      <c r="DC10" s="659"/>
      <c r="DD10" s="627" t="s">
        <v>129</v>
      </c>
      <c r="DE10" s="622"/>
      <c r="DF10" s="622"/>
      <c r="DG10" s="622"/>
      <c r="DH10" s="622"/>
      <c r="DI10" s="622"/>
      <c r="DJ10" s="622"/>
      <c r="DK10" s="622"/>
      <c r="DL10" s="622"/>
      <c r="DM10" s="622"/>
      <c r="DN10" s="622"/>
      <c r="DO10" s="622"/>
      <c r="DP10" s="623"/>
      <c r="DQ10" s="627" t="s">
        <v>129</v>
      </c>
      <c r="DR10" s="622"/>
      <c r="DS10" s="622"/>
      <c r="DT10" s="622"/>
      <c r="DU10" s="622"/>
      <c r="DV10" s="622"/>
      <c r="DW10" s="622"/>
      <c r="DX10" s="622"/>
      <c r="DY10" s="622"/>
      <c r="DZ10" s="622"/>
      <c r="EA10" s="622"/>
      <c r="EB10" s="622"/>
      <c r="EC10" s="658"/>
    </row>
    <row r="11" spans="2:143" ht="11.25" customHeight="1" x14ac:dyDescent="0.15">
      <c r="B11" s="618" t="s">
        <v>247</v>
      </c>
      <c r="C11" s="619"/>
      <c r="D11" s="619"/>
      <c r="E11" s="619"/>
      <c r="F11" s="619"/>
      <c r="G11" s="619"/>
      <c r="H11" s="619"/>
      <c r="I11" s="619"/>
      <c r="J11" s="619"/>
      <c r="K11" s="619"/>
      <c r="L11" s="619"/>
      <c r="M11" s="619"/>
      <c r="N11" s="619"/>
      <c r="O11" s="619"/>
      <c r="P11" s="619"/>
      <c r="Q11" s="620"/>
      <c r="R11" s="621">
        <v>732335</v>
      </c>
      <c r="S11" s="622"/>
      <c r="T11" s="622"/>
      <c r="U11" s="622"/>
      <c r="V11" s="622"/>
      <c r="W11" s="622"/>
      <c r="X11" s="622"/>
      <c r="Y11" s="623"/>
      <c r="Z11" s="624">
        <v>6.6</v>
      </c>
      <c r="AA11" s="625"/>
      <c r="AB11" s="625"/>
      <c r="AC11" s="626"/>
      <c r="AD11" s="627">
        <v>732335</v>
      </c>
      <c r="AE11" s="622"/>
      <c r="AF11" s="622"/>
      <c r="AG11" s="622"/>
      <c r="AH11" s="622"/>
      <c r="AI11" s="622"/>
      <c r="AJ11" s="622"/>
      <c r="AK11" s="623"/>
      <c r="AL11" s="624">
        <v>11.7</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63927</v>
      </c>
      <c r="BH11" s="622"/>
      <c r="BI11" s="622"/>
      <c r="BJ11" s="622"/>
      <c r="BK11" s="622"/>
      <c r="BL11" s="622"/>
      <c r="BM11" s="622"/>
      <c r="BN11" s="623"/>
      <c r="BO11" s="659">
        <v>1.5</v>
      </c>
      <c r="BP11" s="659"/>
      <c r="BQ11" s="659"/>
      <c r="BR11" s="659"/>
      <c r="BS11" s="660" t="s">
        <v>233</v>
      </c>
      <c r="BT11" s="660"/>
      <c r="BU11" s="660"/>
      <c r="BV11" s="660"/>
      <c r="BW11" s="660"/>
      <c r="BX11" s="660"/>
      <c r="BY11" s="660"/>
      <c r="BZ11" s="660"/>
      <c r="CA11" s="660"/>
      <c r="CB11" s="700"/>
      <c r="CD11" s="618" t="s">
        <v>249</v>
      </c>
      <c r="CE11" s="619"/>
      <c r="CF11" s="619"/>
      <c r="CG11" s="619"/>
      <c r="CH11" s="619"/>
      <c r="CI11" s="619"/>
      <c r="CJ11" s="619"/>
      <c r="CK11" s="619"/>
      <c r="CL11" s="619"/>
      <c r="CM11" s="619"/>
      <c r="CN11" s="619"/>
      <c r="CO11" s="619"/>
      <c r="CP11" s="619"/>
      <c r="CQ11" s="620"/>
      <c r="CR11" s="621">
        <v>130099</v>
      </c>
      <c r="CS11" s="622"/>
      <c r="CT11" s="622"/>
      <c r="CU11" s="622"/>
      <c r="CV11" s="622"/>
      <c r="CW11" s="622"/>
      <c r="CX11" s="622"/>
      <c r="CY11" s="623"/>
      <c r="CZ11" s="659">
        <v>1.2</v>
      </c>
      <c r="DA11" s="659"/>
      <c r="DB11" s="659"/>
      <c r="DC11" s="659"/>
      <c r="DD11" s="627">
        <v>82560</v>
      </c>
      <c r="DE11" s="622"/>
      <c r="DF11" s="622"/>
      <c r="DG11" s="622"/>
      <c r="DH11" s="622"/>
      <c r="DI11" s="622"/>
      <c r="DJ11" s="622"/>
      <c r="DK11" s="622"/>
      <c r="DL11" s="622"/>
      <c r="DM11" s="622"/>
      <c r="DN11" s="622"/>
      <c r="DO11" s="622"/>
      <c r="DP11" s="623"/>
      <c r="DQ11" s="627">
        <v>92150</v>
      </c>
      <c r="DR11" s="622"/>
      <c r="DS11" s="622"/>
      <c r="DT11" s="622"/>
      <c r="DU11" s="622"/>
      <c r="DV11" s="622"/>
      <c r="DW11" s="622"/>
      <c r="DX11" s="622"/>
      <c r="DY11" s="622"/>
      <c r="DZ11" s="622"/>
      <c r="EA11" s="622"/>
      <c r="EB11" s="622"/>
      <c r="EC11" s="658"/>
    </row>
    <row r="12" spans="2:143" ht="11.25" customHeight="1" x14ac:dyDescent="0.15">
      <c r="B12" s="618" t="s">
        <v>250</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59" t="s">
        <v>129</v>
      </c>
      <c r="AA12" s="659"/>
      <c r="AB12" s="659"/>
      <c r="AC12" s="659"/>
      <c r="AD12" s="660" t="s">
        <v>233</v>
      </c>
      <c r="AE12" s="660"/>
      <c r="AF12" s="660"/>
      <c r="AG12" s="660"/>
      <c r="AH12" s="660"/>
      <c r="AI12" s="660"/>
      <c r="AJ12" s="660"/>
      <c r="AK12" s="660"/>
      <c r="AL12" s="624" t="s">
        <v>129</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1917298</v>
      </c>
      <c r="BH12" s="622"/>
      <c r="BI12" s="622"/>
      <c r="BJ12" s="622"/>
      <c r="BK12" s="622"/>
      <c r="BL12" s="622"/>
      <c r="BM12" s="622"/>
      <c r="BN12" s="623"/>
      <c r="BO12" s="659">
        <v>46</v>
      </c>
      <c r="BP12" s="659"/>
      <c r="BQ12" s="659"/>
      <c r="BR12" s="659"/>
      <c r="BS12" s="660" t="s">
        <v>129</v>
      </c>
      <c r="BT12" s="660"/>
      <c r="BU12" s="660"/>
      <c r="BV12" s="660"/>
      <c r="BW12" s="660"/>
      <c r="BX12" s="660"/>
      <c r="BY12" s="660"/>
      <c r="BZ12" s="660"/>
      <c r="CA12" s="660"/>
      <c r="CB12" s="700"/>
      <c r="CD12" s="618" t="s">
        <v>252</v>
      </c>
      <c r="CE12" s="619"/>
      <c r="CF12" s="619"/>
      <c r="CG12" s="619"/>
      <c r="CH12" s="619"/>
      <c r="CI12" s="619"/>
      <c r="CJ12" s="619"/>
      <c r="CK12" s="619"/>
      <c r="CL12" s="619"/>
      <c r="CM12" s="619"/>
      <c r="CN12" s="619"/>
      <c r="CO12" s="619"/>
      <c r="CP12" s="619"/>
      <c r="CQ12" s="620"/>
      <c r="CR12" s="621">
        <v>258052</v>
      </c>
      <c r="CS12" s="622"/>
      <c r="CT12" s="622"/>
      <c r="CU12" s="622"/>
      <c r="CV12" s="622"/>
      <c r="CW12" s="622"/>
      <c r="CX12" s="622"/>
      <c r="CY12" s="623"/>
      <c r="CZ12" s="659">
        <v>2.4</v>
      </c>
      <c r="DA12" s="659"/>
      <c r="DB12" s="659"/>
      <c r="DC12" s="659"/>
      <c r="DD12" s="627" t="s">
        <v>233</v>
      </c>
      <c r="DE12" s="622"/>
      <c r="DF12" s="622"/>
      <c r="DG12" s="622"/>
      <c r="DH12" s="622"/>
      <c r="DI12" s="622"/>
      <c r="DJ12" s="622"/>
      <c r="DK12" s="622"/>
      <c r="DL12" s="622"/>
      <c r="DM12" s="622"/>
      <c r="DN12" s="622"/>
      <c r="DO12" s="622"/>
      <c r="DP12" s="623"/>
      <c r="DQ12" s="627">
        <v>233052</v>
      </c>
      <c r="DR12" s="622"/>
      <c r="DS12" s="622"/>
      <c r="DT12" s="622"/>
      <c r="DU12" s="622"/>
      <c r="DV12" s="622"/>
      <c r="DW12" s="622"/>
      <c r="DX12" s="622"/>
      <c r="DY12" s="622"/>
      <c r="DZ12" s="622"/>
      <c r="EA12" s="622"/>
      <c r="EB12" s="622"/>
      <c r="EC12" s="658"/>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233</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1844574</v>
      </c>
      <c r="BH13" s="622"/>
      <c r="BI13" s="622"/>
      <c r="BJ13" s="622"/>
      <c r="BK13" s="622"/>
      <c r="BL13" s="622"/>
      <c r="BM13" s="622"/>
      <c r="BN13" s="623"/>
      <c r="BO13" s="659">
        <v>44.2</v>
      </c>
      <c r="BP13" s="659"/>
      <c r="BQ13" s="659"/>
      <c r="BR13" s="659"/>
      <c r="BS13" s="660" t="s">
        <v>129</v>
      </c>
      <c r="BT13" s="660"/>
      <c r="BU13" s="660"/>
      <c r="BV13" s="660"/>
      <c r="BW13" s="660"/>
      <c r="BX13" s="660"/>
      <c r="BY13" s="660"/>
      <c r="BZ13" s="660"/>
      <c r="CA13" s="660"/>
      <c r="CB13" s="700"/>
      <c r="CD13" s="618" t="s">
        <v>255</v>
      </c>
      <c r="CE13" s="619"/>
      <c r="CF13" s="619"/>
      <c r="CG13" s="619"/>
      <c r="CH13" s="619"/>
      <c r="CI13" s="619"/>
      <c r="CJ13" s="619"/>
      <c r="CK13" s="619"/>
      <c r="CL13" s="619"/>
      <c r="CM13" s="619"/>
      <c r="CN13" s="619"/>
      <c r="CO13" s="619"/>
      <c r="CP13" s="619"/>
      <c r="CQ13" s="620"/>
      <c r="CR13" s="621">
        <v>700729</v>
      </c>
      <c r="CS13" s="622"/>
      <c r="CT13" s="622"/>
      <c r="CU13" s="622"/>
      <c r="CV13" s="622"/>
      <c r="CW13" s="622"/>
      <c r="CX13" s="622"/>
      <c r="CY13" s="623"/>
      <c r="CZ13" s="659">
        <v>6.5</v>
      </c>
      <c r="DA13" s="659"/>
      <c r="DB13" s="659"/>
      <c r="DC13" s="659"/>
      <c r="DD13" s="627">
        <v>385535</v>
      </c>
      <c r="DE13" s="622"/>
      <c r="DF13" s="622"/>
      <c r="DG13" s="622"/>
      <c r="DH13" s="622"/>
      <c r="DI13" s="622"/>
      <c r="DJ13" s="622"/>
      <c r="DK13" s="622"/>
      <c r="DL13" s="622"/>
      <c r="DM13" s="622"/>
      <c r="DN13" s="622"/>
      <c r="DO13" s="622"/>
      <c r="DP13" s="623"/>
      <c r="DQ13" s="627">
        <v>611698</v>
      </c>
      <c r="DR13" s="622"/>
      <c r="DS13" s="622"/>
      <c r="DT13" s="622"/>
      <c r="DU13" s="622"/>
      <c r="DV13" s="622"/>
      <c r="DW13" s="622"/>
      <c r="DX13" s="622"/>
      <c r="DY13" s="622"/>
      <c r="DZ13" s="622"/>
      <c r="EA13" s="622"/>
      <c r="EB13" s="622"/>
      <c r="EC13" s="658"/>
    </row>
    <row r="14" spans="2:143" ht="11.25" customHeight="1" x14ac:dyDescent="0.15">
      <c r="B14" s="618" t="s">
        <v>256</v>
      </c>
      <c r="C14" s="619"/>
      <c r="D14" s="619"/>
      <c r="E14" s="619"/>
      <c r="F14" s="619"/>
      <c r="G14" s="619"/>
      <c r="H14" s="619"/>
      <c r="I14" s="619"/>
      <c r="J14" s="619"/>
      <c r="K14" s="619"/>
      <c r="L14" s="619"/>
      <c r="M14" s="619"/>
      <c r="N14" s="619"/>
      <c r="O14" s="619"/>
      <c r="P14" s="619"/>
      <c r="Q14" s="620"/>
      <c r="R14" s="621">
        <v>1</v>
      </c>
      <c r="S14" s="622"/>
      <c r="T14" s="622"/>
      <c r="U14" s="622"/>
      <c r="V14" s="622"/>
      <c r="W14" s="622"/>
      <c r="X14" s="622"/>
      <c r="Y14" s="623"/>
      <c r="Z14" s="659">
        <v>0</v>
      </c>
      <c r="AA14" s="659"/>
      <c r="AB14" s="659"/>
      <c r="AC14" s="659"/>
      <c r="AD14" s="660">
        <v>1</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73738</v>
      </c>
      <c r="BH14" s="622"/>
      <c r="BI14" s="622"/>
      <c r="BJ14" s="622"/>
      <c r="BK14" s="622"/>
      <c r="BL14" s="622"/>
      <c r="BM14" s="622"/>
      <c r="BN14" s="623"/>
      <c r="BO14" s="659">
        <v>1.8</v>
      </c>
      <c r="BP14" s="659"/>
      <c r="BQ14" s="659"/>
      <c r="BR14" s="659"/>
      <c r="BS14" s="660" t="s">
        <v>129</v>
      </c>
      <c r="BT14" s="660"/>
      <c r="BU14" s="660"/>
      <c r="BV14" s="660"/>
      <c r="BW14" s="660"/>
      <c r="BX14" s="660"/>
      <c r="BY14" s="660"/>
      <c r="BZ14" s="660"/>
      <c r="CA14" s="660"/>
      <c r="CB14" s="700"/>
      <c r="CD14" s="618" t="s">
        <v>258</v>
      </c>
      <c r="CE14" s="619"/>
      <c r="CF14" s="619"/>
      <c r="CG14" s="619"/>
      <c r="CH14" s="619"/>
      <c r="CI14" s="619"/>
      <c r="CJ14" s="619"/>
      <c r="CK14" s="619"/>
      <c r="CL14" s="619"/>
      <c r="CM14" s="619"/>
      <c r="CN14" s="619"/>
      <c r="CO14" s="619"/>
      <c r="CP14" s="619"/>
      <c r="CQ14" s="620"/>
      <c r="CR14" s="621">
        <v>408471</v>
      </c>
      <c r="CS14" s="622"/>
      <c r="CT14" s="622"/>
      <c r="CU14" s="622"/>
      <c r="CV14" s="622"/>
      <c r="CW14" s="622"/>
      <c r="CX14" s="622"/>
      <c r="CY14" s="623"/>
      <c r="CZ14" s="659">
        <v>3.8</v>
      </c>
      <c r="DA14" s="659"/>
      <c r="DB14" s="659"/>
      <c r="DC14" s="659"/>
      <c r="DD14" s="627">
        <v>6826</v>
      </c>
      <c r="DE14" s="622"/>
      <c r="DF14" s="622"/>
      <c r="DG14" s="622"/>
      <c r="DH14" s="622"/>
      <c r="DI14" s="622"/>
      <c r="DJ14" s="622"/>
      <c r="DK14" s="622"/>
      <c r="DL14" s="622"/>
      <c r="DM14" s="622"/>
      <c r="DN14" s="622"/>
      <c r="DO14" s="622"/>
      <c r="DP14" s="623"/>
      <c r="DQ14" s="627">
        <v>402375</v>
      </c>
      <c r="DR14" s="622"/>
      <c r="DS14" s="622"/>
      <c r="DT14" s="622"/>
      <c r="DU14" s="622"/>
      <c r="DV14" s="622"/>
      <c r="DW14" s="622"/>
      <c r="DX14" s="622"/>
      <c r="DY14" s="622"/>
      <c r="DZ14" s="622"/>
      <c r="EA14" s="622"/>
      <c r="EB14" s="622"/>
      <c r="EC14" s="658"/>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233</v>
      </c>
      <c r="AE15" s="660"/>
      <c r="AF15" s="660"/>
      <c r="AG15" s="660"/>
      <c r="AH15" s="660"/>
      <c r="AI15" s="660"/>
      <c r="AJ15" s="660"/>
      <c r="AK15" s="660"/>
      <c r="AL15" s="624" t="s">
        <v>129</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234977</v>
      </c>
      <c r="BH15" s="622"/>
      <c r="BI15" s="622"/>
      <c r="BJ15" s="622"/>
      <c r="BK15" s="622"/>
      <c r="BL15" s="622"/>
      <c r="BM15" s="622"/>
      <c r="BN15" s="623"/>
      <c r="BO15" s="659">
        <v>5.6</v>
      </c>
      <c r="BP15" s="659"/>
      <c r="BQ15" s="659"/>
      <c r="BR15" s="659"/>
      <c r="BS15" s="660" t="s">
        <v>129</v>
      </c>
      <c r="BT15" s="660"/>
      <c r="BU15" s="660"/>
      <c r="BV15" s="660"/>
      <c r="BW15" s="660"/>
      <c r="BX15" s="660"/>
      <c r="BY15" s="660"/>
      <c r="BZ15" s="660"/>
      <c r="CA15" s="660"/>
      <c r="CB15" s="700"/>
      <c r="CD15" s="618" t="s">
        <v>261</v>
      </c>
      <c r="CE15" s="619"/>
      <c r="CF15" s="619"/>
      <c r="CG15" s="619"/>
      <c r="CH15" s="619"/>
      <c r="CI15" s="619"/>
      <c r="CJ15" s="619"/>
      <c r="CK15" s="619"/>
      <c r="CL15" s="619"/>
      <c r="CM15" s="619"/>
      <c r="CN15" s="619"/>
      <c r="CO15" s="619"/>
      <c r="CP15" s="619"/>
      <c r="CQ15" s="620"/>
      <c r="CR15" s="621">
        <v>1092533</v>
      </c>
      <c r="CS15" s="622"/>
      <c r="CT15" s="622"/>
      <c r="CU15" s="622"/>
      <c r="CV15" s="622"/>
      <c r="CW15" s="622"/>
      <c r="CX15" s="622"/>
      <c r="CY15" s="623"/>
      <c r="CZ15" s="659">
        <v>10.199999999999999</v>
      </c>
      <c r="DA15" s="659"/>
      <c r="DB15" s="659"/>
      <c r="DC15" s="659"/>
      <c r="DD15" s="627">
        <v>99451</v>
      </c>
      <c r="DE15" s="622"/>
      <c r="DF15" s="622"/>
      <c r="DG15" s="622"/>
      <c r="DH15" s="622"/>
      <c r="DI15" s="622"/>
      <c r="DJ15" s="622"/>
      <c r="DK15" s="622"/>
      <c r="DL15" s="622"/>
      <c r="DM15" s="622"/>
      <c r="DN15" s="622"/>
      <c r="DO15" s="622"/>
      <c r="DP15" s="623"/>
      <c r="DQ15" s="627">
        <v>887750</v>
      </c>
      <c r="DR15" s="622"/>
      <c r="DS15" s="622"/>
      <c r="DT15" s="622"/>
      <c r="DU15" s="622"/>
      <c r="DV15" s="622"/>
      <c r="DW15" s="622"/>
      <c r="DX15" s="622"/>
      <c r="DY15" s="622"/>
      <c r="DZ15" s="622"/>
      <c r="EA15" s="622"/>
      <c r="EB15" s="622"/>
      <c r="EC15" s="658"/>
    </row>
    <row r="16" spans="2:143" ht="11.25" customHeight="1" x14ac:dyDescent="0.15">
      <c r="B16" s="618" t="s">
        <v>262</v>
      </c>
      <c r="C16" s="619"/>
      <c r="D16" s="619"/>
      <c r="E16" s="619"/>
      <c r="F16" s="619"/>
      <c r="G16" s="619"/>
      <c r="H16" s="619"/>
      <c r="I16" s="619"/>
      <c r="J16" s="619"/>
      <c r="K16" s="619"/>
      <c r="L16" s="619"/>
      <c r="M16" s="619"/>
      <c r="N16" s="619"/>
      <c r="O16" s="619"/>
      <c r="P16" s="619"/>
      <c r="Q16" s="620"/>
      <c r="R16" s="621">
        <v>15225</v>
      </c>
      <c r="S16" s="622"/>
      <c r="T16" s="622"/>
      <c r="U16" s="622"/>
      <c r="V16" s="622"/>
      <c r="W16" s="622"/>
      <c r="X16" s="622"/>
      <c r="Y16" s="623"/>
      <c r="Z16" s="659">
        <v>0.1</v>
      </c>
      <c r="AA16" s="659"/>
      <c r="AB16" s="659"/>
      <c r="AC16" s="659"/>
      <c r="AD16" s="660">
        <v>15225</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233</v>
      </c>
      <c r="BP16" s="659"/>
      <c r="BQ16" s="659"/>
      <c r="BR16" s="659"/>
      <c r="BS16" s="660" t="s">
        <v>233</v>
      </c>
      <c r="BT16" s="660"/>
      <c r="BU16" s="660"/>
      <c r="BV16" s="660"/>
      <c r="BW16" s="660"/>
      <c r="BX16" s="660"/>
      <c r="BY16" s="660"/>
      <c r="BZ16" s="660"/>
      <c r="CA16" s="660"/>
      <c r="CB16" s="700"/>
      <c r="CD16" s="618" t="s">
        <v>264</v>
      </c>
      <c r="CE16" s="619"/>
      <c r="CF16" s="619"/>
      <c r="CG16" s="619"/>
      <c r="CH16" s="619"/>
      <c r="CI16" s="619"/>
      <c r="CJ16" s="619"/>
      <c r="CK16" s="619"/>
      <c r="CL16" s="619"/>
      <c r="CM16" s="619"/>
      <c r="CN16" s="619"/>
      <c r="CO16" s="619"/>
      <c r="CP16" s="619"/>
      <c r="CQ16" s="620"/>
      <c r="CR16" s="621" t="s">
        <v>129</v>
      </c>
      <c r="CS16" s="622"/>
      <c r="CT16" s="622"/>
      <c r="CU16" s="622"/>
      <c r="CV16" s="622"/>
      <c r="CW16" s="622"/>
      <c r="CX16" s="622"/>
      <c r="CY16" s="623"/>
      <c r="CZ16" s="659" t="s">
        <v>129</v>
      </c>
      <c r="DA16" s="659"/>
      <c r="DB16" s="659"/>
      <c r="DC16" s="659"/>
      <c r="DD16" s="627" t="s">
        <v>233</v>
      </c>
      <c r="DE16" s="622"/>
      <c r="DF16" s="622"/>
      <c r="DG16" s="622"/>
      <c r="DH16" s="622"/>
      <c r="DI16" s="622"/>
      <c r="DJ16" s="622"/>
      <c r="DK16" s="622"/>
      <c r="DL16" s="622"/>
      <c r="DM16" s="622"/>
      <c r="DN16" s="622"/>
      <c r="DO16" s="622"/>
      <c r="DP16" s="623"/>
      <c r="DQ16" s="627" t="s">
        <v>233</v>
      </c>
      <c r="DR16" s="622"/>
      <c r="DS16" s="622"/>
      <c r="DT16" s="622"/>
      <c r="DU16" s="622"/>
      <c r="DV16" s="622"/>
      <c r="DW16" s="622"/>
      <c r="DX16" s="622"/>
      <c r="DY16" s="622"/>
      <c r="DZ16" s="622"/>
      <c r="EA16" s="622"/>
      <c r="EB16" s="622"/>
      <c r="EC16" s="658"/>
    </row>
    <row r="17" spans="2:133" ht="11.25" customHeight="1" x14ac:dyDescent="0.15">
      <c r="B17" s="618" t="s">
        <v>265</v>
      </c>
      <c r="C17" s="619"/>
      <c r="D17" s="619"/>
      <c r="E17" s="619"/>
      <c r="F17" s="619"/>
      <c r="G17" s="619"/>
      <c r="H17" s="619"/>
      <c r="I17" s="619"/>
      <c r="J17" s="619"/>
      <c r="K17" s="619"/>
      <c r="L17" s="619"/>
      <c r="M17" s="619"/>
      <c r="N17" s="619"/>
      <c r="O17" s="619"/>
      <c r="P17" s="619"/>
      <c r="Q17" s="620"/>
      <c r="R17" s="621">
        <v>49691</v>
      </c>
      <c r="S17" s="622"/>
      <c r="T17" s="622"/>
      <c r="U17" s="622"/>
      <c r="V17" s="622"/>
      <c r="W17" s="622"/>
      <c r="X17" s="622"/>
      <c r="Y17" s="623"/>
      <c r="Z17" s="659">
        <v>0.4</v>
      </c>
      <c r="AA17" s="659"/>
      <c r="AB17" s="659"/>
      <c r="AC17" s="659"/>
      <c r="AD17" s="660">
        <v>49691</v>
      </c>
      <c r="AE17" s="660"/>
      <c r="AF17" s="660"/>
      <c r="AG17" s="660"/>
      <c r="AH17" s="660"/>
      <c r="AI17" s="660"/>
      <c r="AJ17" s="660"/>
      <c r="AK17" s="660"/>
      <c r="AL17" s="624">
        <v>0.8</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233</v>
      </c>
      <c r="BH17" s="622"/>
      <c r="BI17" s="622"/>
      <c r="BJ17" s="622"/>
      <c r="BK17" s="622"/>
      <c r="BL17" s="622"/>
      <c r="BM17" s="622"/>
      <c r="BN17" s="623"/>
      <c r="BO17" s="659" t="s">
        <v>129</v>
      </c>
      <c r="BP17" s="659"/>
      <c r="BQ17" s="659"/>
      <c r="BR17" s="659"/>
      <c r="BS17" s="660" t="s">
        <v>233</v>
      </c>
      <c r="BT17" s="660"/>
      <c r="BU17" s="660"/>
      <c r="BV17" s="660"/>
      <c r="BW17" s="660"/>
      <c r="BX17" s="660"/>
      <c r="BY17" s="660"/>
      <c r="BZ17" s="660"/>
      <c r="CA17" s="660"/>
      <c r="CB17" s="700"/>
      <c r="CD17" s="618" t="s">
        <v>267</v>
      </c>
      <c r="CE17" s="619"/>
      <c r="CF17" s="619"/>
      <c r="CG17" s="619"/>
      <c r="CH17" s="619"/>
      <c r="CI17" s="619"/>
      <c r="CJ17" s="619"/>
      <c r="CK17" s="619"/>
      <c r="CL17" s="619"/>
      <c r="CM17" s="619"/>
      <c r="CN17" s="619"/>
      <c r="CO17" s="619"/>
      <c r="CP17" s="619"/>
      <c r="CQ17" s="620"/>
      <c r="CR17" s="621">
        <v>575816</v>
      </c>
      <c r="CS17" s="622"/>
      <c r="CT17" s="622"/>
      <c r="CU17" s="622"/>
      <c r="CV17" s="622"/>
      <c r="CW17" s="622"/>
      <c r="CX17" s="622"/>
      <c r="CY17" s="623"/>
      <c r="CZ17" s="659">
        <v>5.4</v>
      </c>
      <c r="DA17" s="659"/>
      <c r="DB17" s="659"/>
      <c r="DC17" s="659"/>
      <c r="DD17" s="627" t="s">
        <v>233</v>
      </c>
      <c r="DE17" s="622"/>
      <c r="DF17" s="622"/>
      <c r="DG17" s="622"/>
      <c r="DH17" s="622"/>
      <c r="DI17" s="622"/>
      <c r="DJ17" s="622"/>
      <c r="DK17" s="622"/>
      <c r="DL17" s="622"/>
      <c r="DM17" s="622"/>
      <c r="DN17" s="622"/>
      <c r="DO17" s="622"/>
      <c r="DP17" s="623"/>
      <c r="DQ17" s="627">
        <v>575816</v>
      </c>
      <c r="DR17" s="622"/>
      <c r="DS17" s="622"/>
      <c r="DT17" s="622"/>
      <c r="DU17" s="622"/>
      <c r="DV17" s="622"/>
      <c r="DW17" s="622"/>
      <c r="DX17" s="622"/>
      <c r="DY17" s="622"/>
      <c r="DZ17" s="622"/>
      <c r="EA17" s="622"/>
      <c r="EB17" s="622"/>
      <c r="EC17" s="658"/>
    </row>
    <row r="18" spans="2:133" ht="11.25" customHeight="1" x14ac:dyDescent="0.15">
      <c r="B18" s="618" t="s">
        <v>268</v>
      </c>
      <c r="C18" s="619"/>
      <c r="D18" s="619"/>
      <c r="E18" s="619"/>
      <c r="F18" s="619"/>
      <c r="G18" s="619"/>
      <c r="H18" s="619"/>
      <c r="I18" s="619"/>
      <c r="J18" s="619"/>
      <c r="K18" s="619"/>
      <c r="L18" s="619"/>
      <c r="M18" s="619"/>
      <c r="N18" s="619"/>
      <c r="O18" s="619"/>
      <c r="P18" s="619"/>
      <c r="Q18" s="620"/>
      <c r="R18" s="621">
        <v>68733</v>
      </c>
      <c r="S18" s="622"/>
      <c r="T18" s="622"/>
      <c r="U18" s="622"/>
      <c r="V18" s="622"/>
      <c r="W18" s="622"/>
      <c r="X18" s="622"/>
      <c r="Y18" s="623"/>
      <c r="Z18" s="659">
        <v>0.6</v>
      </c>
      <c r="AA18" s="659"/>
      <c r="AB18" s="659"/>
      <c r="AC18" s="659"/>
      <c r="AD18" s="660">
        <v>68733</v>
      </c>
      <c r="AE18" s="660"/>
      <c r="AF18" s="660"/>
      <c r="AG18" s="660"/>
      <c r="AH18" s="660"/>
      <c r="AI18" s="660"/>
      <c r="AJ18" s="660"/>
      <c r="AK18" s="660"/>
      <c r="AL18" s="624">
        <v>1.1000000000000001</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233</v>
      </c>
      <c r="BP18" s="659"/>
      <c r="BQ18" s="659"/>
      <c r="BR18" s="659"/>
      <c r="BS18" s="660" t="s">
        <v>129</v>
      </c>
      <c r="BT18" s="660"/>
      <c r="BU18" s="660"/>
      <c r="BV18" s="660"/>
      <c r="BW18" s="660"/>
      <c r="BX18" s="660"/>
      <c r="BY18" s="660"/>
      <c r="BZ18" s="660"/>
      <c r="CA18" s="660"/>
      <c r="CB18" s="700"/>
      <c r="CD18" s="618" t="s">
        <v>270</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271</v>
      </c>
      <c r="C19" s="619"/>
      <c r="D19" s="619"/>
      <c r="E19" s="619"/>
      <c r="F19" s="619"/>
      <c r="G19" s="619"/>
      <c r="H19" s="619"/>
      <c r="I19" s="619"/>
      <c r="J19" s="619"/>
      <c r="K19" s="619"/>
      <c r="L19" s="619"/>
      <c r="M19" s="619"/>
      <c r="N19" s="619"/>
      <c r="O19" s="619"/>
      <c r="P19" s="619"/>
      <c r="Q19" s="620"/>
      <c r="R19" s="621">
        <v>66551</v>
      </c>
      <c r="S19" s="622"/>
      <c r="T19" s="622"/>
      <c r="U19" s="622"/>
      <c r="V19" s="622"/>
      <c r="W19" s="622"/>
      <c r="X19" s="622"/>
      <c r="Y19" s="623"/>
      <c r="Z19" s="659">
        <v>0.6</v>
      </c>
      <c r="AA19" s="659"/>
      <c r="AB19" s="659"/>
      <c r="AC19" s="659"/>
      <c r="AD19" s="660">
        <v>66551</v>
      </c>
      <c r="AE19" s="660"/>
      <c r="AF19" s="660"/>
      <c r="AG19" s="660"/>
      <c r="AH19" s="660"/>
      <c r="AI19" s="660"/>
      <c r="AJ19" s="660"/>
      <c r="AK19" s="660"/>
      <c r="AL19" s="624">
        <v>1.1000000000000001</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t="s">
        <v>129</v>
      </c>
      <c r="BH19" s="622"/>
      <c r="BI19" s="622"/>
      <c r="BJ19" s="622"/>
      <c r="BK19" s="622"/>
      <c r="BL19" s="622"/>
      <c r="BM19" s="622"/>
      <c r="BN19" s="623"/>
      <c r="BO19" s="659" t="s">
        <v>129</v>
      </c>
      <c r="BP19" s="659"/>
      <c r="BQ19" s="659"/>
      <c r="BR19" s="659"/>
      <c r="BS19" s="660" t="s">
        <v>129</v>
      </c>
      <c r="BT19" s="660"/>
      <c r="BU19" s="660"/>
      <c r="BV19" s="660"/>
      <c r="BW19" s="660"/>
      <c r="BX19" s="660"/>
      <c r="BY19" s="660"/>
      <c r="BZ19" s="660"/>
      <c r="CA19" s="660"/>
      <c r="CB19" s="700"/>
      <c r="CD19" s="618" t="s">
        <v>273</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233</v>
      </c>
      <c r="DA19" s="659"/>
      <c r="DB19" s="659"/>
      <c r="DC19" s="659"/>
      <c r="DD19" s="627" t="s">
        <v>233</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88" t="s">
        <v>274</v>
      </c>
      <c r="C20" s="689"/>
      <c r="D20" s="689"/>
      <c r="E20" s="689"/>
      <c r="F20" s="689"/>
      <c r="G20" s="689"/>
      <c r="H20" s="689"/>
      <c r="I20" s="689"/>
      <c r="J20" s="689"/>
      <c r="K20" s="689"/>
      <c r="L20" s="689"/>
      <c r="M20" s="689"/>
      <c r="N20" s="689"/>
      <c r="O20" s="689"/>
      <c r="P20" s="689"/>
      <c r="Q20" s="690"/>
      <c r="R20" s="621">
        <v>2182</v>
      </c>
      <c r="S20" s="622"/>
      <c r="T20" s="622"/>
      <c r="U20" s="622"/>
      <c r="V20" s="622"/>
      <c r="W20" s="622"/>
      <c r="X20" s="622"/>
      <c r="Y20" s="623"/>
      <c r="Z20" s="659">
        <v>0</v>
      </c>
      <c r="AA20" s="659"/>
      <c r="AB20" s="659"/>
      <c r="AC20" s="659"/>
      <c r="AD20" s="660">
        <v>2182</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t="s">
        <v>233</v>
      </c>
      <c r="BH20" s="622"/>
      <c r="BI20" s="622"/>
      <c r="BJ20" s="622"/>
      <c r="BK20" s="622"/>
      <c r="BL20" s="622"/>
      <c r="BM20" s="622"/>
      <c r="BN20" s="623"/>
      <c r="BO20" s="659" t="s">
        <v>129</v>
      </c>
      <c r="BP20" s="659"/>
      <c r="BQ20" s="659"/>
      <c r="BR20" s="659"/>
      <c r="BS20" s="660" t="s">
        <v>129</v>
      </c>
      <c r="BT20" s="660"/>
      <c r="BU20" s="660"/>
      <c r="BV20" s="660"/>
      <c r="BW20" s="660"/>
      <c r="BX20" s="660"/>
      <c r="BY20" s="660"/>
      <c r="BZ20" s="660"/>
      <c r="CA20" s="660"/>
      <c r="CB20" s="700"/>
      <c r="CD20" s="618" t="s">
        <v>276</v>
      </c>
      <c r="CE20" s="619"/>
      <c r="CF20" s="619"/>
      <c r="CG20" s="619"/>
      <c r="CH20" s="619"/>
      <c r="CI20" s="619"/>
      <c r="CJ20" s="619"/>
      <c r="CK20" s="619"/>
      <c r="CL20" s="619"/>
      <c r="CM20" s="619"/>
      <c r="CN20" s="619"/>
      <c r="CO20" s="619"/>
      <c r="CP20" s="619"/>
      <c r="CQ20" s="620"/>
      <c r="CR20" s="621">
        <v>10715977</v>
      </c>
      <c r="CS20" s="622"/>
      <c r="CT20" s="622"/>
      <c r="CU20" s="622"/>
      <c r="CV20" s="622"/>
      <c r="CW20" s="622"/>
      <c r="CX20" s="622"/>
      <c r="CY20" s="623"/>
      <c r="CZ20" s="659">
        <v>100</v>
      </c>
      <c r="DA20" s="659"/>
      <c r="DB20" s="659"/>
      <c r="DC20" s="659"/>
      <c r="DD20" s="627">
        <v>699205</v>
      </c>
      <c r="DE20" s="622"/>
      <c r="DF20" s="622"/>
      <c r="DG20" s="622"/>
      <c r="DH20" s="622"/>
      <c r="DI20" s="622"/>
      <c r="DJ20" s="622"/>
      <c r="DK20" s="622"/>
      <c r="DL20" s="622"/>
      <c r="DM20" s="622"/>
      <c r="DN20" s="622"/>
      <c r="DO20" s="622"/>
      <c r="DP20" s="623"/>
      <c r="DQ20" s="627">
        <v>7489617</v>
      </c>
      <c r="DR20" s="622"/>
      <c r="DS20" s="622"/>
      <c r="DT20" s="622"/>
      <c r="DU20" s="622"/>
      <c r="DV20" s="622"/>
      <c r="DW20" s="622"/>
      <c r="DX20" s="622"/>
      <c r="DY20" s="622"/>
      <c r="DZ20" s="622"/>
      <c r="EA20" s="622"/>
      <c r="EB20" s="622"/>
      <c r="EC20" s="658"/>
    </row>
    <row r="21" spans="2:133" ht="11.25" customHeight="1" x14ac:dyDescent="0.15">
      <c r="B21" s="618" t="s">
        <v>277</v>
      </c>
      <c r="C21" s="619"/>
      <c r="D21" s="619"/>
      <c r="E21" s="619"/>
      <c r="F21" s="619"/>
      <c r="G21" s="619"/>
      <c r="H21" s="619"/>
      <c r="I21" s="619"/>
      <c r="J21" s="619"/>
      <c r="K21" s="619"/>
      <c r="L21" s="619"/>
      <c r="M21" s="619"/>
      <c r="N21" s="619"/>
      <c r="O21" s="619"/>
      <c r="P21" s="619"/>
      <c r="Q21" s="620"/>
      <c r="R21" s="621">
        <v>1137430</v>
      </c>
      <c r="S21" s="622"/>
      <c r="T21" s="622"/>
      <c r="U21" s="622"/>
      <c r="V21" s="622"/>
      <c r="W21" s="622"/>
      <c r="X21" s="622"/>
      <c r="Y21" s="623"/>
      <c r="Z21" s="659">
        <v>10.3</v>
      </c>
      <c r="AA21" s="659"/>
      <c r="AB21" s="659"/>
      <c r="AC21" s="659"/>
      <c r="AD21" s="660">
        <v>1091158</v>
      </c>
      <c r="AE21" s="660"/>
      <c r="AF21" s="660"/>
      <c r="AG21" s="660"/>
      <c r="AH21" s="660"/>
      <c r="AI21" s="660"/>
      <c r="AJ21" s="660"/>
      <c r="AK21" s="660"/>
      <c r="AL21" s="624">
        <v>17.399999999999999</v>
      </c>
      <c r="AM21" s="625"/>
      <c r="AN21" s="625"/>
      <c r="AO21" s="661"/>
      <c r="AP21" s="618" t="s">
        <v>278</v>
      </c>
      <c r="AQ21" s="698"/>
      <c r="AR21" s="698"/>
      <c r="AS21" s="698"/>
      <c r="AT21" s="698"/>
      <c r="AU21" s="698"/>
      <c r="AV21" s="698"/>
      <c r="AW21" s="698"/>
      <c r="AX21" s="698"/>
      <c r="AY21" s="698"/>
      <c r="AZ21" s="698"/>
      <c r="BA21" s="698"/>
      <c r="BB21" s="698"/>
      <c r="BC21" s="698"/>
      <c r="BD21" s="698"/>
      <c r="BE21" s="698"/>
      <c r="BF21" s="699"/>
      <c r="BG21" s="621" t="s">
        <v>233</v>
      </c>
      <c r="BH21" s="622"/>
      <c r="BI21" s="622"/>
      <c r="BJ21" s="622"/>
      <c r="BK21" s="622"/>
      <c r="BL21" s="622"/>
      <c r="BM21" s="622"/>
      <c r="BN21" s="623"/>
      <c r="BO21" s="659" t="s">
        <v>129</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279</v>
      </c>
      <c r="C22" s="619"/>
      <c r="D22" s="619"/>
      <c r="E22" s="619"/>
      <c r="F22" s="619"/>
      <c r="G22" s="619"/>
      <c r="H22" s="619"/>
      <c r="I22" s="619"/>
      <c r="J22" s="619"/>
      <c r="K22" s="619"/>
      <c r="L22" s="619"/>
      <c r="M22" s="619"/>
      <c r="N22" s="619"/>
      <c r="O22" s="619"/>
      <c r="P22" s="619"/>
      <c r="Q22" s="620"/>
      <c r="R22" s="621">
        <v>1091158</v>
      </c>
      <c r="S22" s="622"/>
      <c r="T22" s="622"/>
      <c r="U22" s="622"/>
      <c r="V22" s="622"/>
      <c r="W22" s="622"/>
      <c r="X22" s="622"/>
      <c r="Y22" s="623"/>
      <c r="Z22" s="659">
        <v>9.9</v>
      </c>
      <c r="AA22" s="659"/>
      <c r="AB22" s="659"/>
      <c r="AC22" s="659"/>
      <c r="AD22" s="660">
        <v>1091158</v>
      </c>
      <c r="AE22" s="660"/>
      <c r="AF22" s="660"/>
      <c r="AG22" s="660"/>
      <c r="AH22" s="660"/>
      <c r="AI22" s="660"/>
      <c r="AJ22" s="660"/>
      <c r="AK22" s="660"/>
      <c r="AL22" s="624">
        <v>17.399999999999999</v>
      </c>
      <c r="AM22" s="625"/>
      <c r="AN22" s="625"/>
      <c r="AO22" s="661"/>
      <c r="AP22" s="618" t="s">
        <v>280</v>
      </c>
      <c r="AQ22" s="698"/>
      <c r="AR22" s="698"/>
      <c r="AS22" s="698"/>
      <c r="AT22" s="698"/>
      <c r="AU22" s="698"/>
      <c r="AV22" s="698"/>
      <c r="AW22" s="698"/>
      <c r="AX22" s="698"/>
      <c r="AY22" s="698"/>
      <c r="AZ22" s="698"/>
      <c r="BA22" s="698"/>
      <c r="BB22" s="698"/>
      <c r="BC22" s="698"/>
      <c r="BD22" s="698"/>
      <c r="BE22" s="698"/>
      <c r="BF22" s="699"/>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700"/>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282</v>
      </c>
      <c r="C23" s="619"/>
      <c r="D23" s="619"/>
      <c r="E23" s="619"/>
      <c r="F23" s="619"/>
      <c r="G23" s="619"/>
      <c r="H23" s="619"/>
      <c r="I23" s="619"/>
      <c r="J23" s="619"/>
      <c r="K23" s="619"/>
      <c r="L23" s="619"/>
      <c r="M23" s="619"/>
      <c r="N23" s="619"/>
      <c r="O23" s="619"/>
      <c r="P23" s="619"/>
      <c r="Q23" s="620"/>
      <c r="R23" s="621">
        <v>46272</v>
      </c>
      <c r="S23" s="622"/>
      <c r="T23" s="622"/>
      <c r="U23" s="622"/>
      <c r="V23" s="622"/>
      <c r="W23" s="622"/>
      <c r="X23" s="622"/>
      <c r="Y23" s="623"/>
      <c r="Z23" s="659">
        <v>0.4</v>
      </c>
      <c r="AA23" s="659"/>
      <c r="AB23" s="659"/>
      <c r="AC23" s="659"/>
      <c r="AD23" s="660" t="s">
        <v>129</v>
      </c>
      <c r="AE23" s="660"/>
      <c r="AF23" s="660"/>
      <c r="AG23" s="660"/>
      <c r="AH23" s="660"/>
      <c r="AI23" s="660"/>
      <c r="AJ23" s="660"/>
      <c r="AK23" s="660"/>
      <c r="AL23" s="624" t="s">
        <v>233</v>
      </c>
      <c r="AM23" s="625"/>
      <c r="AN23" s="625"/>
      <c r="AO23" s="661"/>
      <c r="AP23" s="618" t="s">
        <v>283</v>
      </c>
      <c r="AQ23" s="698"/>
      <c r="AR23" s="698"/>
      <c r="AS23" s="698"/>
      <c r="AT23" s="698"/>
      <c r="AU23" s="698"/>
      <c r="AV23" s="698"/>
      <c r="AW23" s="698"/>
      <c r="AX23" s="698"/>
      <c r="AY23" s="698"/>
      <c r="AZ23" s="698"/>
      <c r="BA23" s="698"/>
      <c r="BB23" s="698"/>
      <c r="BC23" s="698"/>
      <c r="BD23" s="698"/>
      <c r="BE23" s="698"/>
      <c r="BF23" s="699"/>
      <c r="BG23" s="621" t="s">
        <v>233</v>
      </c>
      <c r="BH23" s="622"/>
      <c r="BI23" s="622"/>
      <c r="BJ23" s="622"/>
      <c r="BK23" s="622"/>
      <c r="BL23" s="622"/>
      <c r="BM23" s="622"/>
      <c r="BN23" s="623"/>
      <c r="BO23" s="659" t="s">
        <v>233</v>
      </c>
      <c r="BP23" s="659"/>
      <c r="BQ23" s="659"/>
      <c r="BR23" s="659"/>
      <c r="BS23" s="660" t="s">
        <v>233</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15">
      <c r="B24" s="618" t="s">
        <v>289</v>
      </c>
      <c r="C24" s="619"/>
      <c r="D24" s="619"/>
      <c r="E24" s="619"/>
      <c r="F24" s="619"/>
      <c r="G24" s="619"/>
      <c r="H24" s="619"/>
      <c r="I24" s="619"/>
      <c r="J24" s="619"/>
      <c r="K24" s="619"/>
      <c r="L24" s="619"/>
      <c r="M24" s="619"/>
      <c r="N24" s="619"/>
      <c r="O24" s="619"/>
      <c r="P24" s="619"/>
      <c r="Q24" s="620"/>
      <c r="R24" s="621" t="s">
        <v>233</v>
      </c>
      <c r="S24" s="622"/>
      <c r="T24" s="622"/>
      <c r="U24" s="622"/>
      <c r="V24" s="622"/>
      <c r="W24" s="622"/>
      <c r="X24" s="622"/>
      <c r="Y24" s="623"/>
      <c r="Z24" s="659" t="s">
        <v>233</v>
      </c>
      <c r="AA24" s="659"/>
      <c r="AB24" s="659"/>
      <c r="AC24" s="659"/>
      <c r="AD24" s="660" t="s">
        <v>129</v>
      </c>
      <c r="AE24" s="660"/>
      <c r="AF24" s="660"/>
      <c r="AG24" s="660"/>
      <c r="AH24" s="660"/>
      <c r="AI24" s="660"/>
      <c r="AJ24" s="660"/>
      <c r="AK24" s="660"/>
      <c r="AL24" s="624" t="s">
        <v>129</v>
      </c>
      <c r="AM24" s="625"/>
      <c r="AN24" s="625"/>
      <c r="AO24" s="661"/>
      <c r="AP24" s="618" t="s">
        <v>290</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700"/>
      <c r="CD24" s="679" t="s">
        <v>291</v>
      </c>
      <c r="CE24" s="680"/>
      <c r="CF24" s="680"/>
      <c r="CG24" s="680"/>
      <c r="CH24" s="680"/>
      <c r="CI24" s="680"/>
      <c r="CJ24" s="680"/>
      <c r="CK24" s="680"/>
      <c r="CL24" s="680"/>
      <c r="CM24" s="680"/>
      <c r="CN24" s="680"/>
      <c r="CO24" s="680"/>
      <c r="CP24" s="680"/>
      <c r="CQ24" s="681"/>
      <c r="CR24" s="676">
        <v>5249093</v>
      </c>
      <c r="CS24" s="677"/>
      <c r="CT24" s="677"/>
      <c r="CU24" s="677"/>
      <c r="CV24" s="677"/>
      <c r="CW24" s="677"/>
      <c r="CX24" s="677"/>
      <c r="CY24" s="702"/>
      <c r="CZ24" s="703">
        <v>49</v>
      </c>
      <c r="DA24" s="685"/>
      <c r="DB24" s="685"/>
      <c r="DC24" s="705"/>
      <c r="DD24" s="701">
        <v>2853241</v>
      </c>
      <c r="DE24" s="677"/>
      <c r="DF24" s="677"/>
      <c r="DG24" s="677"/>
      <c r="DH24" s="677"/>
      <c r="DI24" s="677"/>
      <c r="DJ24" s="677"/>
      <c r="DK24" s="702"/>
      <c r="DL24" s="701">
        <v>2830534</v>
      </c>
      <c r="DM24" s="677"/>
      <c r="DN24" s="677"/>
      <c r="DO24" s="677"/>
      <c r="DP24" s="677"/>
      <c r="DQ24" s="677"/>
      <c r="DR24" s="677"/>
      <c r="DS24" s="677"/>
      <c r="DT24" s="677"/>
      <c r="DU24" s="677"/>
      <c r="DV24" s="702"/>
      <c r="DW24" s="703">
        <v>43.9</v>
      </c>
      <c r="DX24" s="685"/>
      <c r="DY24" s="685"/>
      <c r="DZ24" s="685"/>
      <c r="EA24" s="685"/>
      <c r="EB24" s="685"/>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6303571</v>
      </c>
      <c r="S25" s="622"/>
      <c r="T25" s="622"/>
      <c r="U25" s="622"/>
      <c r="V25" s="622"/>
      <c r="W25" s="622"/>
      <c r="X25" s="622"/>
      <c r="Y25" s="623"/>
      <c r="Z25" s="659">
        <v>57</v>
      </c>
      <c r="AA25" s="659"/>
      <c r="AB25" s="659"/>
      <c r="AC25" s="659"/>
      <c r="AD25" s="660">
        <v>6257299</v>
      </c>
      <c r="AE25" s="660"/>
      <c r="AF25" s="660"/>
      <c r="AG25" s="660"/>
      <c r="AH25" s="660"/>
      <c r="AI25" s="660"/>
      <c r="AJ25" s="660"/>
      <c r="AK25" s="660"/>
      <c r="AL25" s="624">
        <v>99.6</v>
      </c>
      <c r="AM25" s="625"/>
      <c r="AN25" s="625"/>
      <c r="AO25" s="661"/>
      <c r="AP25" s="618" t="s">
        <v>293</v>
      </c>
      <c r="AQ25" s="698"/>
      <c r="AR25" s="698"/>
      <c r="AS25" s="698"/>
      <c r="AT25" s="698"/>
      <c r="AU25" s="698"/>
      <c r="AV25" s="698"/>
      <c r="AW25" s="698"/>
      <c r="AX25" s="698"/>
      <c r="AY25" s="698"/>
      <c r="AZ25" s="698"/>
      <c r="BA25" s="698"/>
      <c r="BB25" s="698"/>
      <c r="BC25" s="698"/>
      <c r="BD25" s="698"/>
      <c r="BE25" s="698"/>
      <c r="BF25" s="699"/>
      <c r="BG25" s="621" t="s">
        <v>233</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700"/>
      <c r="CD25" s="618" t="s">
        <v>294</v>
      </c>
      <c r="CE25" s="619"/>
      <c r="CF25" s="619"/>
      <c r="CG25" s="619"/>
      <c r="CH25" s="619"/>
      <c r="CI25" s="619"/>
      <c r="CJ25" s="619"/>
      <c r="CK25" s="619"/>
      <c r="CL25" s="619"/>
      <c r="CM25" s="619"/>
      <c r="CN25" s="619"/>
      <c r="CO25" s="619"/>
      <c r="CP25" s="619"/>
      <c r="CQ25" s="620"/>
      <c r="CR25" s="621">
        <v>1424479</v>
      </c>
      <c r="CS25" s="634"/>
      <c r="CT25" s="634"/>
      <c r="CU25" s="634"/>
      <c r="CV25" s="634"/>
      <c r="CW25" s="634"/>
      <c r="CX25" s="634"/>
      <c r="CY25" s="635"/>
      <c r="CZ25" s="624">
        <v>13.3</v>
      </c>
      <c r="DA25" s="636"/>
      <c r="DB25" s="636"/>
      <c r="DC25" s="637"/>
      <c r="DD25" s="627">
        <v>1311107</v>
      </c>
      <c r="DE25" s="634"/>
      <c r="DF25" s="634"/>
      <c r="DG25" s="634"/>
      <c r="DH25" s="634"/>
      <c r="DI25" s="634"/>
      <c r="DJ25" s="634"/>
      <c r="DK25" s="635"/>
      <c r="DL25" s="627">
        <v>1295327</v>
      </c>
      <c r="DM25" s="634"/>
      <c r="DN25" s="634"/>
      <c r="DO25" s="634"/>
      <c r="DP25" s="634"/>
      <c r="DQ25" s="634"/>
      <c r="DR25" s="634"/>
      <c r="DS25" s="634"/>
      <c r="DT25" s="634"/>
      <c r="DU25" s="634"/>
      <c r="DV25" s="635"/>
      <c r="DW25" s="624">
        <v>20.100000000000001</v>
      </c>
      <c r="DX25" s="636"/>
      <c r="DY25" s="636"/>
      <c r="DZ25" s="636"/>
      <c r="EA25" s="636"/>
      <c r="EB25" s="636"/>
      <c r="EC25" s="648"/>
    </row>
    <row r="26" spans="2:133" ht="11.25" customHeight="1" x14ac:dyDescent="0.15">
      <c r="B26" s="618" t="s">
        <v>295</v>
      </c>
      <c r="C26" s="619"/>
      <c r="D26" s="619"/>
      <c r="E26" s="619"/>
      <c r="F26" s="619"/>
      <c r="G26" s="619"/>
      <c r="H26" s="619"/>
      <c r="I26" s="619"/>
      <c r="J26" s="619"/>
      <c r="K26" s="619"/>
      <c r="L26" s="619"/>
      <c r="M26" s="619"/>
      <c r="N26" s="619"/>
      <c r="O26" s="619"/>
      <c r="P26" s="619"/>
      <c r="Q26" s="620"/>
      <c r="R26" s="621">
        <v>4490</v>
      </c>
      <c r="S26" s="622"/>
      <c r="T26" s="622"/>
      <c r="U26" s="622"/>
      <c r="V26" s="622"/>
      <c r="W26" s="622"/>
      <c r="X26" s="622"/>
      <c r="Y26" s="623"/>
      <c r="Z26" s="659">
        <v>0</v>
      </c>
      <c r="AA26" s="659"/>
      <c r="AB26" s="659"/>
      <c r="AC26" s="659"/>
      <c r="AD26" s="660">
        <v>4490</v>
      </c>
      <c r="AE26" s="660"/>
      <c r="AF26" s="660"/>
      <c r="AG26" s="660"/>
      <c r="AH26" s="660"/>
      <c r="AI26" s="660"/>
      <c r="AJ26" s="660"/>
      <c r="AK26" s="660"/>
      <c r="AL26" s="624">
        <v>0.1</v>
      </c>
      <c r="AM26" s="625"/>
      <c r="AN26" s="625"/>
      <c r="AO26" s="661"/>
      <c r="AP26" s="618" t="s">
        <v>296</v>
      </c>
      <c r="AQ26" s="698"/>
      <c r="AR26" s="698"/>
      <c r="AS26" s="698"/>
      <c r="AT26" s="698"/>
      <c r="AU26" s="698"/>
      <c r="AV26" s="698"/>
      <c r="AW26" s="698"/>
      <c r="AX26" s="698"/>
      <c r="AY26" s="698"/>
      <c r="AZ26" s="698"/>
      <c r="BA26" s="698"/>
      <c r="BB26" s="698"/>
      <c r="BC26" s="698"/>
      <c r="BD26" s="698"/>
      <c r="BE26" s="698"/>
      <c r="BF26" s="699"/>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700"/>
      <c r="CD26" s="618" t="s">
        <v>297</v>
      </c>
      <c r="CE26" s="619"/>
      <c r="CF26" s="619"/>
      <c r="CG26" s="619"/>
      <c r="CH26" s="619"/>
      <c r="CI26" s="619"/>
      <c r="CJ26" s="619"/>
      <c r="CK26" s="619"/>
      <c r="CL26" s="619"/>
      <c r="CM26" s="619"/>
      <c r="CN26" s="619"/>
      <c r="CO26" s="619"/>
      <c r="CP26" s="619"/>
      <c r="CQ26" s="620"/>
      <c r="CR26" s="621">
        <v>871245</v>
      </c>
      <c r="CS26" s="622"/>
      <c r="CT26" s="622"/>
      <c r="CU26" s="622"/>
      <c r="CV26" s="622"/>
      <c r="CW26" s="622"/>
      <c r="CX26" s="622"/>
      <c r="CY26" s="623"/>
      <c r="CZ26" s="624">
        <v>8.1</v>
      </c>
      <c r="DA26" s="636"/>
      <c r="DB26" s="636"/>
      <c r="DC26" s="637"/>
      <c r="DD26" s="627">
        <v>776907</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298</v>
      </c>
      <c r="C27" s="619"/>
      <c r="D27" s="619"/>
      <c r="E27" s="619"/>
      <c r="F27" s="619"/>
      <c r="G27" s="619"/>
      <c r="H27" s="619"/>
      <c r="I27" s="619"/>
      <c r="J27" s="619"/>
      <c r="K27" s="619"/>
      <c r="L27" s="619"/>
      <c r="M27" s="619"/>
      <c r="N27" s="619"/>
      <c r="O27" s="619"/>
      <c r="P27" s="619"/>
      <c r="Q27" s="620"/>
      <c r="R27" s="621">
        <v>44311</v>
      </c>
      <c r="S27" s="622"/>
      <c r="T27" s="622"/>
      <c r="U27" s="622"/>
      <c r="V27" s="622"/>
      <c r="W27" s="622"/>
      <c r="X27" s="622"/>
      <c r="Y27" s="623"/>
      <c r="Z27" s="659">
        <v>0.4</v>
      </c>
      <c r="AA27" s="659"/>
      <c r="AB27" s="659"/>
      <c r="AC27" s="659"/>
      <c r="AD27" s="660">
        <v>76</v>
      </c>
      <c r="AE27" s="660"/>
      <c r="AF27" s="660"/>
      <c r="AG27" s="660"/>
      <c r="AH27" s="660"/>
      <c r="AI27" s="660"/>
      <c r="AJ27" s="660"/>
      <c r="AK27" s="660"/>
      <c r="AL27" s="624">
        <v>0</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4172330</v>
      </c>
      <c r="BH27" s="622"/>
      <c r="BI27" s="622"/>
      <c r="BJ27" s="622"/>
      <c r="BK27" s="622"/>
      <c r="BL27" s="622"/>
      <c r="BM27" s="622"/>
      <c r="BN27" s="623"/>
      <c r="BO27" s="659">
        <v>100</v>
      </c>
      <c r="BP27" s="659"/>
      <c r="BQ27" s="659"/>
      <c r="BR27" s="659"/>
      <c r="BS27" s="660" t="s">
        <v>233</v>
      </c>
      <c r="BT27" s="660"/>
      <c r="BU27" s="660"/>
      <c r="BV27" s="660"/>
      <c r="BW27" s="660"/>
      <c r="BX27" s="660"/>
      <c r="BY27" s="660"/>
      <c r="BZ27" s="660"/>
      <c r="CA27" s="660"/>
      <c r="CB27" s="700"/>
      <c r="CD27" s="618" t="s">
        <v>300</v>
      </c>
      <c r="CE27" s="619"/>
      <c r="CF27" s="619"/>
      <c r="CG27" s="619"/>
      <c r="CH27" s="619"/>
      <c r="CI27" s="619"/>
      <c r="CJ27" s="619"/>
      <c r="CK27" s="619"/>
      <c r="CL27" s="619"/>
      <c r="CM27" s="619"/>
      <c r="CN27" s="619"/>
      <c r="CO27" s="619"/>
      <c r="CP27" s="619"/>
      <c r="CQ27" s="620"/>
      <c r="CR27" s="621">
        <v>3248798</v>
      </c>
      <c r="CS27" s="634"/>
      <c r="CT27" s="634"/>
      <c r="CU27" s="634"/>
      <c r="CV27" s="634"/>
      <c r="CW27" s="634"/>
      <c r="CX27" s="634"/>
      <c r="CY27" s="635"/>
      <c r="CZ27" s="624">
        <v>30.3</v>
      </c>
      <c r="DA27" s="636"/>
      <c r="DB27" s="636"/>
      <c r="DC27" s="637"/>
      <c r="DD27" s="627">
        <v>966318</v>
      </c>
      <c r="DE27" s="634"/>
      <c r="DF27" s="634"/>
      <c r="DG27" s="634"/>
      <c r="DH27" s="634"/>
      <c r="DI27" s="634"/>
      <c r="DJ27" s="634"/>
      <c r="DK27" s="635"/>
      <c r="DL27" s="627">
        <v>959391</v>
      </c>
      <c r="DM27" s="634"/>
      <c r="DN27" s="634"/>
      <c r="DO27" s="634"/>
      <c r="DP27" s="634"/>
      <c r="DQ27" s="634"/>
      <c r="DR27" s="634"/>
      <c r="DS27" s="634"/>
      <c r="DT27" s="634"/>
      <c r="DU27" s="634"/>
      <c r="DV27" s="635"/>
      <c r="DW27" s="624">
        <v>14.9</v>
      </c>
      <c r="DX27" s="636"/>
      <c r="DY27" s="636"/>
      <c r="DZ27" s="636"/>
      <c r="EA27" s="636"/>
      <c r="EB27" s="636"/>
      <c r="EC27" s="648"/>
    </row>
    <row r="28" spans="2:133" ht="11.25" customHeight="1" x14ac:dyDescent="0.15">
      <c r="B28" s="618" t="s">
        <v>301</v>
      </c>
      <c r="C28" s="619"/>
      <c r="D28" s="619"/>
      <c r="E28" s="619"/>
      <c r="F28" s="619"/>
      <c r="G28" s="619"/>
      <c r="H28" s="619"/>
      <c r="I28" s="619"/>
      <c r="J28" s="619"/>
      <c r="K28" s="619"/>
      <c r="L28" s="619"/>
      <c r="M28" s="619"/>
      <c r="N28" s="619"/>
      <c r="O28" s="619"/>
      <c r="P28" s="619"/>
      <c r="Q28" s="620"/>
      <c r="R28" s="621">
        <v>25845</v>
      </c>
      <c r="S28" s="622"/>
      <c r="T28" s="622"/>
      <c r="U28" s="622"/>
      <c r="V28" s="622"/>
      <c r="W28" s="622"/>
      <c r="X28" s="622"/>
      <c r="Y28" s="623"/>
      <c r="Z28" s="659">
        <v>0.2</v>
      </c>
      <c r="AA28" s="659"/>
      <c r="AB28" s="659"/>
      <c r="AC28" s="659"/>
      <c r="AD28" s="660">
        <v>12847</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575816</v>
      </c>
      <c r="CS28" s="622"/>
      <c r="CT28" s="622"/>
      <c r="CU28" s="622"/>
      <c r="CV28" s="622"/>
      <c r="CW28" s="622"/>
      <c r="CX28" s="622"/>
      <c r="CY28" s="623"/>
      <c r="CZ28" s="624">
        <v>5.4</v>
      </c>
      <c r="DA28" s="636"/>
      <c r="DB28" s="636"/>
      <c r="DC28" s="637"/>
      <c r="DD28" s="627">
        <v>575816</v>
      </c>
      <c r="DE28" s="622"/>
      <c r="DF28" s="622"/>
      <c r="DG28" s="622"/>
      <c r="DH28" s="622"/>
      <c r="DI28" s="622"/>
      <c r="DJ28" s="622"/>
      <c r="DK28" s="623"/>
      <c r="DL28" s="627">
        <v>575816</v>
      </c>
      <c r="DM28" s="622"/>
      <c r="DN28" s="622"/>
      <c r="DO28" s="622"/>
      <c r="DP28" s="622"/>
      <c r="DQ28" s="622"/>
      <c r="DR28" s="622"/>
      <c r="DS28" s="622"/>
      <c r="DT28" s="622"/>
      <c r="DU28" s="622"/>
      <c r="DV28" s="623"/>
      <c r="DW28" s="624">
        <v>8.9</v>
      </c>
      <c r="DX28" s="636"/>
      <c r="DY28" s="636"/>
      <c r="DZ28" s="636"/>
      <c r="EA28" s="636"/>
      <c r="EB28" s="636"/>
      <c r="EC28" s="648"/>
    </row>
    <row r="29" spans="2:133" ht="11.25" customHeight="1" x14ac:dyDescent="0.15">
      <c r="B29" s="618" t="s">
        <v>303</v>
      </c>
      <c r="C29" s="619"/>
      <c r="D29" s="619"/>
      <c r="E29" s="619"/>
      <c r="F29" s="619"/>
      <c r="G29" s="619"/>
      <c r="H29" s="619"/>
      <c r="I29" s="619"/>
      <c r="J29" s="619"/>
      <c r="K29" s="619"/>
      <c r="L29" s="619"/>
      <c r="M29" s="619"/>
      <c r="N29" s="619"/>
      <c r="O29" s="619"/>
      <c r="P29" s="619"/>
      <c r="Q29" s="620"/>
      <c r="R29" s="621">
        <v>54998</v>
      </c>
      <c r="S29" s="622"/>
      <c r="T29" s="622"/>
      <c r="U29" s="622"/>
      <c r="V29" s="622"/>
      <c r="W29" s="622"/>
      <c r="X29" s="622"/>
      <c r="Y29" s="623"/>
      <c r="Z29" s="659">
        <v>0.5</v>
      </c>
      <c r="AA29" s="659"/>
      <c r="AB29" s="659"/>
      <c r="AC29" s="659"/>
      <c r="AD29" s="660" t="s">
        <v>233</v>
      </c>
      <c r="AE29" s="660"/>
      <c r="AF29" s="660"/>
      <c r="AG29" s="660"/>
      <c r="AH29" s="660"/>
      <c r="AI29" s="660"/>
      <c r="AJ29" s="660"/>
      <c r="AK29" s="660"/>
      <c r="AL29" s="624" t="s">
        <v>233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304</v>
      </c>
      <c r="CE29" s="641"/>
      <c r="CF29" s="618" t="s">
        <v>71</v>
      </c>
      <c r="CG29" s="619"/>
      <c r="CH29" s="619"/>
      <c r="CI29" s="619"/>
      <c r="CJ29" s="619"/>
      <c r="CK29" s="619"/>
      <c r="CL29" s="619"/>
      <c r="CM29" s="619"/>
      <c r="CN29" s="619"/>
      <c r="CO29" s="619"/>
      <c r="CP29" s="619"/>
      <c r="CQ29" s="620"/>
      <c r="CR29" s="621">
        <v>575816</v>
      </c>
      <c r="CS29" s="634"/>
      <c r="CT29" s="634"/>
      <c r="CU29" s="634"/>
      <c r="CV29" s="634"/>
      <c r="CW29" s="634"/>
      <c r="CX29" s="634"/>
      <c r="CY29" s="635"/>
      <c r="CZ29" s="624">
        <v>5.4</v>
      </c>
      <c r="DA29" s="636"/>
      <c r="DB29" s="636"/>
      <c r="DC29" s="637"/>
      <c r="DD29" s="627">
        <v>575816</v>
      </c>
      <c r="DE29" s="634"/>
      <c r="DF29" s="634"/>
      <c r="DG29" s="634"/>
      <c r="DH29" s="634"/>
      <c r="DI29" s="634"/>
      <c r="DJ29" s="634"/>
      <c r="DK29" s="635"/>
      <c r="DL29" s="627">
        <v>575816</v>
      </c>
      <c r="DM29" s="634"/>
      <c r="DN29" s="634"/>
      <c r="DO29" s="634"/>
      <c r="DP29" s="634"/>
      <c r="DQ29" s="634"/>
      <c r="DR29" s="634"/>
      <c r="DS29" s="634"/>
      <c r="DT29" s="634"/>
      <c r="DU29" s="634"/>
      <c r="DV29" s="635"/>
      <c r="DW29" s="624">
        <v>8.9</v>
      </c>
      <c r="DX29" s="636"/>
      <c r="DY29" s="636"/>
      <c r="DZ29" s="636"/>
      <c r="EA29" s="636"/>
      <c r="EB29" s="636"/>
      <c r="EC29" s="648"/>
    </row>
    <row r="30" spans="2:133" ht="11.25" customHeight="1" x14ac:dyDescent="0.15">
      <c r="B30" s="618" t="s">
        <v>305</v>
      </c>
      <c r="C30" s="619"/>
      <c r="D30" s="619"/>
      <c r="E30" s="619"/>
      <c r="F30" s="619"/>
      <c r="G30" s="619"/>
      <c r="H30" s="619"/>
      <c r="I30" s="619"/>
      <c r="J30" s="619"/>
      <c r="K30" s="619"/>
      <c r="L30" s="619"/>
      <c r="M30" s="619"/>
      <c r="N30" s="619"/>
      <c r="O30" s="619"/>
      <c r="P30" s="619"/>
      <c r="Q30" s="620"/>
      <c r="R30" s="621">
        <v>2159660</v>
      </c>
      <c r="S30" s="622"/>
      <c r="T30" s="622"/>
      <c r="U30" s="622"/>
      <c r="V30" s="622"/>
      <c r="W30" s="622"/>
      <c r="X30" s="622"/>
      <c r="Y30" s="623"/>
      <c r="Z30" s="659">
        <v>19.5</v>
      </c>
      <c r="AA30" s="659"/>
      <c r="AB30" s="659"/>
      <c r="AC30" s="659"/>
      <c r="AD30" s="660" t="s">
        <v>129</v>
      </c>
      <c r="AE30" s="660"/>
      <c r="AF30" s="660"/>
      <c r="AG30" s="660"/>
      <c r="AH30" s="660"/>
      <c r="AI30" s="660"/>
      <c r="AJ30" s="660"/>
      <c r="AK30" s="660"/>
      <c r="AL30" s="624" t="s">
        <v>129</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306</v>
      </c>
      <c r="BH30" s="691"/>
      <c r="BI30" s="691"/>
      <c r="BJ30" s="691"/>
      <c r="BK30" s="691"/>
      <c r="BL30" s="691"/>
      <c r="BM30" s="691"/>
      <c r="BN30" s="691"/>
      <c r="BO30" s="691"/>
      <c r="BP30" s="691"/>
      <c r="BQ30" s="692"/>
      <c r="BR30" s="673" t="s">
        <v>307</v>
      </c>
      <c r="BS30" s="691"/>
      <c r="BT30" s="691"/>
      <c r="BU30" s="691"/>
      <c r="BV30" s="691"/>
      <c r="BW30" s="691"/>
      <c r="BX30" s="691"/>
      <c r="BY30" s="691"/>
      <c r="BZ30" s="691"/>
      <c r="CA30" s="691"/>
      <c r="CB30" s="692"/>
      <c r="CD30" s="642"/>
      <c r="CE30" s="643"/>
      <c r="CF30" s="618" t="s">
        <v>308</v>
      </c>
      <c r="CG30" s="619"/>
      <c r="CH30" s="619"/>
      <c r="CI30" s="619"/>
      <c r="CJ30" s="619"/>
      <c r="CK30" s="619"/>
      <c r="CL30" s="619"/>
      <c r="CM30" s="619"/>
      <c r="CN30" s="619"/>
      <c r="CO30" s="619"/>
      <c r="CP30" s="619"/>
      <c r="CQ30" s="620"/>
      <c r="CR30" s="621">
        <v>557498</v>
      </c>
      <c r="CS30" s="622"/>
      <c r="CT30" s="622"/>
      <c r="CU30" s="622"/>
      <c r="CV30" s="622"/>
      <c r="CW30" s="622"/>
      <c r="CX30" s="622"/>
      <c r="CY30" s="623"/>
      <c r="CZ30" s="624">
        <v>5.2</v>
      </c>
      <c r="DA30" s="636"/>
      <c r="DB30" s="636"/>
      <c r="DC30" s="637"/>
      <c r="DD30" s="627">
        <v>557498</v>
      </c>
      <c r="DE30" s="622"/>
      <c r="DF30" s="622"/>
      <c r="DG30" s="622"/>
      <c r="DH30" s="622"/>
      <c r="DI30" s="622"/>
      <c r="DJ30" s="622"/>
      <c r="DK30" s="623"/>
      <c r="DL30" s="627">
        <v>557498</v>
      </c>
      <c r="DM30" s="622"/>
      <c r="DN30" s="622"/>
      <c r="DO30" s="622"/>
      <c r="DP30" s="622"/>
      <c r="DQ30" s="622"/>
      <c r="DR30" s="622"/>
      <c r="DS30" s="622"/>
      <c r="DT30" s="622"/>
      <c r="DU30" s="622"/>
      <c r="DV30" s="623"/>
      <c r="DW30" s="624">
        <v>8.6</v>
      </c>
      <c r="DX30" s="636"/>
      <c r="DY30" s="636"/>
      <c r="DZ30" s="636"/>
      <c r="EA30" s="636"/>
      <c r="EB30" s="636"/>
      <c r="EC30" s="648"/>
    </row>
    <row r="31" spans="2:133" ht="11.25" customHeight="1" x14ac:dyDescent="0.15">
      <c r="B31" s="688" t="s">
        <v>309</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129</v>
      </c>
      <c r="AM31" s="625"/>
      <c r="AN31" s="625"/>
      <c r="AO31" s="661"/>
      <c r="AP31" s="693" t="s">
        <v>310</v>
      </c>
      <c r="AQ31" s="694"/>
      <c r="AR31" s="694"/>
      <c r="AS31" s="694"/>
      <c r="AT31" s="695" t="s">
        <v>311</v>
      </c>
      <c r="AU31" s="218"/>
      <c r="AV31" s="218"/>
      <c r="AW31" s="218"/>
      <c r="AX31" s="679" t="s">
        <v>186</v>
      </c>
      <c r="AY31" s="680"/>
      <c r="AZ31" s="680"/>
      <c r="BA31" s="680"/>
      <c r="BB31" s="680"/>
      <c r="BC31" s="680"/>
      <c r="BD31" s="680"/>
      <c r="BE31" s="680"/>
      <c r="BF31" s="681"/>
      <c r="BG31" s="683">
        <v>98.5</v>
      </c>
      <c r="BH31" s="684"/>
      <c r="BI31" s="684"/>
      <c r="BJ31" s="684"/>
      <c r="BK31" s="684"/>
      <c r="BL31" s="684"/>
      <c r="BM31" s="685">
        <v>96</v>
      </c>
      <c r="BN31" s="684"/>
      <c r="BO31" s="684"/>
      <c r="BP31" s="684"/>
      <c r="BQ31" s="686"/>
      <c r="BR31" s="683">
        <v>98.5</v>
      </c>
      <c r="BS31" s="684"/>
      <c r="BT31" s="684"/>
      <c r="BU31" s="684"/>
      <c r="BV31" s="684"/>
      <c r="BW31" s="684"/>
      <c r="BX31" s="685">
        <v>95.9</v>
      </c>
      <c r="BY31" s="684"/>
      <c r="BZ31" s="684"/>
      <c r="CA31" s="684"/>
      <c r="CB31" s="686"/>
      <c r="CD31" s="642"/>
      <c r="CE31" s="643"/>
      <c r="CF31" s="618" t="s">
        <v>312</v>
      </c>
      <c r="CG31" s="619"/>
      <c r="CH31" s="619"/>
      <c r="CI31" s="619"/>
      <c r="CJ31" s="619"/>
      <c r="CK31" s="619"/>
      <c r="CL31" s="619"/>
      <c r="CM31" s="619"/>
      <c r="CN31" s="619"/>
      <c r="CO31" s="619"/>
      <c r="CP31" s="619"/>
      <c r="CQ31" s="620"/>
      <c r="CR31" s="621">
        <v>18318</v>
      </c>
      <c r="CS31" s="634"/>
      <c r="CT31" s="634"/>
      <c r="CU31" s="634"/>
      <c r="CV31" s="634"/>
      <c r="CW31" s="634"/>
      <c r="CX31" s="634"/>
      <c r="CY31" s="635"/>
      <c r="CZ31" s="624">
        <v>0.2</v>
      </c>
      <c r="DA31" s="636"/>
      <c r="DB31" s="636"/>
      <c r="DC31" s="637"/>
      <c r="DD31" s="627">
        <v>18318</v>
      </c>
      <c r="DE31" s="634"/>
      <c r="DF31" s="634"/>
      <c r="DG31" s="634"/>
      <c r="DH31" s="634"/>
      <c r="DI31" s="634"/>
      <c r="DJ31" s="634"/>
      <c r="DK31" s="635"/>
      <c r="DL31" s="627">
        <v>18318</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313</v>
      </c>
      <c r="C32" s="619"/>
      <c r="D32" s="619"/>
      <c r="E32" s="619"/>
      <c r="F32" s="619"/>
      <c r="G32" s="619"/>
      <c r="H32" s="619"/>
      <c r="I32" s="619"/>
      <c r="J32" s="619"/>
      <c r="K32" s="619"/>
      <c r="L32" s="619"/>
      <c r="M32" s="619"/>
      <c r="N32" s="619"/>
      <c r="O32" s="619"/>
      <c r="P32" s="619"/>
      <c r="Q32" s="620"/>
      <c r="R32" s="621">
        <v>977896</v>
      </c>
      <c r="S32" s="622"/>
      <c r="T32" s="622"/>
      <c r="U32" s="622"/>
      <c r="V32" s="622"/>
      <c r="W32" s="622"/>
      <c r="X32" s="622"/>
      <c r="Y32" s="623"/>
      <c r="Z32" s="659">
        <v>8.8000000000000007</v>
      </c>
      <c r="AA32" s="659"/>
      <c r="AB32" s="659"/>
      <c r="AC32" s="659"/>
      <c r="AD32" s="660" t="s">
        <v>233</v>
      </c>
      <c r="AE32" s="660"/>
      <c r="AF32" s="660"/>
      <c r="AG32" s="660"/>
      <c r="AH32" s="660"/>
      <c r="AI32" s="660"/>
      <c r="AJ32" s="660"/>
      <c r="AK32" s="660"/>
      <c r="AL32" s="624" t="s">
        <v>233</v>
      </c>
      <c r="AM32" s="625"/>
      <c r="AN32" s="625"/>
      <c r="AO32" s="661"/>
      <c r="AP32" s="662"/>
      <c r="AQ32" s="663"/>
      <c r="AR32" s="663"/>
      <c r="AS32" s="663"/>
      <c r="AT32" s="696"/>
      <c r="AU32" s="214" t="s">
        <v>314</v>
      </c>
      <c r="AX32" s="618" t="s">
        <v>315</v>
      </c>
      <c r="AY32" s="619"/>
      <c r="AZ32" s="619"/>
      <c r="BA32" s="619"/>
      <c r="BB32" s="619"/>
      <c r="BC32" s="619"/>
      <c r="BD32" s="619"/>
      <c r="BE32" s="619"/>
      <c r="BF32" s="620"/>
      <c r="BG32" s="687">
        <v>97.8</v>
      </c>
      <c r="BH32" s="634"/>
      <c r="BI32" s="634"/>
      <c r="BJ32" s="634"/>
      <c r="BK32" s="634"/>
      <c r="BL32" s="634"/>
      <c r="BM32" s="625">
        <v>94.4</v>
      </c>
      <c r="BN32" s="634"/>
      <c r="BO32" s="634"/>
      <c r="BP32" s="634"/>
      <c r="BQ32" s="657"/>
      <c r="BR32" s="687">
        <v>98</v>
      </c>
      <c r="BS32" s="634"/>
      <c r="BT32" s="634"/>
      <c r="BU32" s="634"/>
      <c r="BV32" s="634"/>
      <c r="BW32" s="634"/>
      <c r="BX32" s="625">
        <v>94.3</v>
      </c>
      <c r="BY32" s="634"/>
      <c r="BZ32" s="634"/>
      <c r="CA32" s="634"/>
      <c r="CB32" s="657"/>
      <c r="CD32" s="644"/>
      <c r="CE32" s="645"/>
      <c r="CF32" s="618" t="s">
        <v>316</v>
      </c>
      <c r="CG32" s="619"/>
      <c r="CH32" s="619"/>
      <c r="CI32" s="619"/>
      <c r="CJ32" s="619"/>
      <c r="CK32" s="619"/>
      <c r="CL32" s="619"/>
      <c r="CM32" s="619"/>
      <c r="CN32" s="619"/>
      <c r="CO32" s="619"/>
      <c r="CP32" s="619"/>
      <c r="CQ32" s="620"/>
      <c r="CR32" s="621" t="s">
        <v>129</v>
      </c>
      <c r="CS32" s="622"/>
      <c r="CT32" s="622"/>
      <c r="CU32" s="622"/>
      <c r="CV32" s="622"/>
      <c r="CW32" s="622"/>
      <c r="CX32" s="622"/>
      <c r="CY32" s="623"/>
      <c r="CZ32" s="624" t="s">
        <v>233</v>
      </c>
      <c r="DA32" s="636"/>
      <c r="DB32" s="636"/>
      <c r="DC32" s="637"/>
      <c r="DD32" s="627" t="s">
        <v>233</v>
      </c>
      <c r="DE32" s="622"/>
      <c r="DF32" s="622"/>
      <c r="DG32" s="622"/>
      <c r="DH32" s="622"/>
      <c r="DI32" s="622"/>
      <c r="DJ32" s="622"/>
      <c r="DK32" s="623"/>
      <c r="DL32" s="627" t="s">
        <v>233</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15">
      <c r="B33" s="618" t="s">
        <v>317</v>
      </c>
      <c r="C33" s="619"/>
      <c r="D33" s="619"/>
      <c r="E33" s="619"/>
      <c r="F33" s="619"/>
      <c r="G33" s="619"/>
      <c r="H33" s="619"/>
      <c r="I33" s="619"/>
      <c r="J33" s="619"/>
      <c r="K33" s="619"/>
      <c r="L33" s="619"/>
      <c r="M33" s="619"/>
      <c r="N33" s="619"/>
      <c r="O33" s="619"/>
      <c r="P33" s="619"/>
      <c r="Q33" s="620"/>
      <c r="R33" s="621">
        <v>35136</v>
      </c>
      <c r="S33" s="622"/>
      <c r="T33" s="622"/>
      <c r="U33" s="622"/>
      <c r="V33" s="622"/>
      <c r="W33" s="622"/>
      <c r="X33" s="622"/>
      <c r="Y33" s="623"/>
      <c r="Z33" s="659">
        <v>0.3</v>
      </c>
      <c r="AA33" s="659"/>
      <c r="AB33" s="659"/>
      <c r="AC33" s="659"/>
      <c r="AD33" s="660">
        <v>494</v>
      </c>
      <c r="AE33" s="660"/>
      <c r="AF33" s="660"/>
      <c r="AG33" s="660"/>
      <c r="AH33" s="660"/>
      <c r="AI33" s="660"/>
      <c r="AJ33" s="660"/>
      <c r="AK33" s="660"/>
      <c r="AL33" s="624">
        <v>0</v>
      </c>
      <c r="AM33" s="625"/>
      <c r="AN33" s="625"/>
      <c r="AO33" s="661"/>
      <c r="AP33" s="664"/>
      <c r="AQ33" s="665"/>
      <c r="AR33" s="665"/>
      <c r="AS33" s="665"/>
      <c r="AT33" s="697"/>
      <c r="AU33" s="219"/>
      <c r="AV33" s="219"/>
      <c r="AW33" s="219"/>
      <c r="AX33" s="602" t="s">
        <v>318</v>
      </c>
      <c r="AY33" s="603"/>
      <c r="AZ33" s="603"/>
      <c r="BA33" s="603"/>
      <c r="BB33" s="603"/>
      <c r="BC33" s="603"/>
      <c r="BD33" s="603"/>
      <c r="BE33" s="603"/>
      <c r="BF33" s="604"/>
      <c r="BG33" s="682">
        <v>99</v>
      </c>
      <c r="BH33" s="606"/>
      <c r="BI33" s="606"/>
      <c r="BJ33" s="606"/>
      <c r="BK33" s="606"/>
      <c r="BL33" s="606"/>
      <c r="BM33" s="652">
        <v>97.3</v>
      </c>
      <c r="BN33" s="606"/>
      <c r="BO33" s="606"/>
      <c r="BP33" s="606"/>
      <c r="BQ33" s="669"/>
      <c r="BR33" s="682">
        <v>98.8</v>
      </c>
      <c r="BS33" s="606"/>
      <c r="BT33" s="606"/>
      <c r="BU33" s="606"/>
      <c r="BV33" s="606"/>
      <c r="BW33" s="606"/>
      <c r="BX33" s="652">
        <v>97</v>
      </c>
      <c r="BY33" s="606"/>
      <c r="BZ33" s="606"/>
      <c r="CA33" s="606"/>
      <c r="CB33" s="669"/>
      <c r="CD33" s="618" t="s">
        <v>319</v>
      </c>
      <c r="CE33" s="619"/>
      <c r="CF33" s="619"/>
      <c r="CG33" s="619"/>
      <c r="CH33" s="619"/>
      <c r="CI33" s="619"/>
      <c r="CJ33" s="619"/>
      <c r="CK33" s="619"/>
      <c r="CL33" s="619"/>
      <c r="CM33" s="619"/>
      <c r="CN33" s="619"/>
      <c r="CO33" s="619"/>
      <c r="CP33" s="619"/>
      <c r="CQ33" s="620"/>
      <c r="CR33" s="621">
        <v>4767679</v>
      </c>
      <c r="CS33" s="634"/>
      <c r="CT33" s="634"/>
      <c r="CU33" s="634"/>
      <c r="CV33" s="634"/>
      <c r="CW33" s="634"/>
      <c r="CX33" s="634"/>
      <c r="CY33" s="635"/>
      <c r="CZ33" s="624">
        <v>44.5</v>
      </c>
      <c r="DA33" s="636"/>
      <c r="DB33" s="636"/>
      <c r="DC33" s="637"/>
      <c r="DD33" s="627">
        <v>4152975</v>
      </c>
      <c r="DE33" s="634"/>
      <c r="DF33" s="634"/>
      <c r="DG33" s="634"/>
      <c r="DH33" s="634"/>
      <c r="DI33" s="634"/>
      <c r="DJ33" s="634"/>
      <c r="DK33" s="635"/>
      <c r="DL33" s="627">
        <v>2866761</v>
      </c>
      <c r="DM33" s="634"/>
      <c r="DN33" s="634"/>
      <c r="DO33" s="634"/>
      <c r="DP33" s="634"/>
      <c r="DQ33" s="634"/>
      <c r="DR33" s="634"/>
      <c r="DS33" s="634"/>
      <c r="DT33" s="634"/>
      <c r="DU33" s="634"/>
      <c r="DV33" s="635"/>
      <c r="DW33" s="624">
        <v>44.5</v>
      </c>
      <c r="DX33" s="636"/>
      <c r="DY33" s="636"/>
      <c r="DZ33" s="636"/>
      <c r="EA33" s="636"/>
      <c r="EB33" s="636"/>
      <c r="EC33" s="648"/>
    </row>
    <row r="34" spans="2:133" ht="11.25" customHeight="1" x14ac:dyDescent="0.15">
      <c r="B34" s="618" t="s">
        <v>320</v>
      </c>
      <c r="C34" s="619"/>
      <c r="D34" s="619"/>
      <c r="E34" s="619"/>
      <c r="F34" s="619"/>
      <c r="G34" s="619"/>
      <c r="H34" s="619"/>
      <c r="I34" s="619"/>
      <c r="J34" s="619"/>
      <c r="K34" s="619"/>
      <c r="L34" s="619"/>
      <c r="M34" s="619"/>
      <c r="N34" s="619"/>
      <c r="O34" s="619"/>
      <c r="P34" s="619"/>
      <c r="Q34" s="620"/>
      <c r="R34" s="621">
        <v>13308</v>
      </c>
      <c r="S34" s="622"/>
      <c r="T34" s="622"/>
      <c r="U34" s="622"/>
      <c r="V34" s="622"/>
      <c r="W34" s="622"/>
      <c r="X34" s="622"/>
      <c r="Y34" s="623"/>
      <c r="Z34" s="659">
        <v>0.1</v>
      </c>
      <c r="AA34" s="659"/>
      <c r="AB34" s="659"/>
      <c r="AC34" s="659"/>
      <c r="AD34" s="660" t="s">
        <v>233</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1851596</v>
      </c>
      <c r="CS34" s="622"/>
      <c r="CT34" s="622"/>
      <c r="CU34" s="622"/>
      <c r="CV34" s="622"/>
      <c r="CW34" s="622"/>
      <c r="CX34" s="622"/>
      <c r="CY34" s="623"/>
      <c r="CZ34" s="624">
        <v>17.3</v>
      </c>
      <c r="DA34" s="636"/>
      <c r="DB34" s="636"/>
      <c r="DC34" s="637"/>
      <c r="DD34" s="627">
        <v>1552600</v>
      </c>
      <c r="DE34" s="622"/>
      <c r="DF34" s="622"/>
      <c r="DG34" s="622"/>
      <c r="DH34" s="622"/>
      <c r="DI34" s="622"/>
      <c r="DJ34" s="622"/>
      <c r="DK34" s="623"/>
      <c r="DL34" s="627">
        <v>1323405</v>
      </c>
      <c r="DM34" s="622"/>
      <c r="DN34" s="622"/>
      <c r="DO34" s="622"/>
      <c r="DP34" s="622"/>
      <c r="DQ34" s="622"/>
      <c r="DR34" s="622"/>
      <c r="DS34" s="622"/>
      <c r="DT34" s="622"/>
      <c r="DU34" s="622"/>
      <c r="DV34" s="623"/>
      <c r="DW34" s="624">
        <v>20.5</v>
      </c>
      <c r="DX34" s="636"/>
      <c r="DY34" s="636"/>
      <c r="DZ34" s="636"/>
      <c r="EA34" s="636"/>
      <c r="EB34" s="636"/>
      <c r="EC34" s="648"/>
    </row>
    <row r="35" spans="2:133" ht="11.25" customHeight="1" x14ac:dyDescent="0.15">
      <c r="B35" s="618" t="s">
        <v>322</v>
      </c>
      <c r="C35" s="619"/>
      <c r="D35" s="619"/>
      <c r="E35" s="619"/>
      <c r="F35" s="619"/>
      <c r="G35" s="619"/>
      <c r="H35" s="619"/>
      <c r="I35" s="619"/>
      <c r="J35" s="619"/>
      <c r="K35" s="619"/>
      <c r="L35" s="619"/>
      <c r="M35" s="619"/>
      <c r="N35" s="619"/>
      <c r="O35" s="619"/>
      <c r="P35" s="619"/>
      <c r="Q35" s="620"/>
      <c r="R35" s="621">
        <v>319085</v>
      </c>
      <c r="S35" s="622"/>
      <c r="T35" s="622"/>
      <c r="U35" s="622"/>
      <c r="V35" s="622"/>
      <c r="W35" s="622"/>
      <c r="X35" s="622"/>
      <c r="Y35" s="623"/>
      <c r="Z35" s="659">
        <v>2.9</v>
      </c>
      <c r="AA35" s="659"/>
      <c r="AB35" s="659"/>
      <c r="AC35" s="659"/>
      <c r="AD35" s="660" t="s">
        <v>129</v>
      </c>
      <c r="AE35" s="660"/>
      <c r="AF35" s="660"/>
      <c r="AG35" s="660"/>
      <c r="AH35" s="660"/>
      <c r="AI35" s="660"/>
      <c r="AJ35" s="660"/>
      <c r="AK35" s="660"/>
      <c r="AL35" s="624" t="s">
        <v>233</v>
      </c>
      <c r="AM35" s="625"/>
      <c r="AN35" s="625"/>
      <c r="AO35" s="661"/>
      <c r="AP35" s="222"/>
      <c r="AQ35" s="673" t="s">
        <v>323</v>
      </c>
      <c r="AR35" s="674"/>
      <c r="AS35" s="674"/>
      <c r="AT35" s="674"/>
      <c r="AU35" s="674"/>
      <c r="AV35" s="674"/>
      <c r="AW35" s="674"/>
      <c r="AX35" s="674"/>
      <c r="AY35" s="674"/>
      <c r="AZ35" s="674"/>
      <c r="BA35" s="674"/>
      <c r="BB35" s="674"/>
      <c r="BC35" s="674"/>
      <c r="BD35" s="674"/>
      <c r="BE35" s="674"/>
      <c r="BF35" s="675"/>
      <c r="BG35" s="673" t="s">
        <v>324</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325</v>
      </c>
      <c r="CE35" s="619"/>
      <c r="CF35" s="619"/>
      <c r="CG35" s="619"/>
      <c r="CH35" s="619"/>
      <c r="CI35" s="619"/>
      <c r="CJ35" s="619"/>
      <c r="CK35" s="619"/>
      <c r="CL35" s="619"/>
      <c r="CM35" s="619"/>
      <c r="CN35" s="619"/>
      <c r="CO35" s="619"/>
      <c r="CP35" s="619"/>
      <c r="CQ35" s="620"/>
      <c r="CR35" s="621">
        <v>33379</v>
      </c>
      <c r="CS35" s="634"/>
      <c r="CT35" s="634"/>
      <c r="CU35" s="634"/>
      <c r="CV35" s="634"/>
      <c r="CW35" s="634"/>
      <c r="CX35" s="634"/>
      <c r="CY35" s="635"/>
      <c r="CZ35" s="624">
        <v>0.3</v>
      </c>
      <c r="DA35" s="636"/>
      <c r="DB35" s="636"/>
      <c r="DC35" s="637"/>
      <c r="DD35" s="627">
        <v>32828</v>
      </c>
      <c r="DE35" s="634"/>
      <c r="DF35" s="634"/>
      <c r="DG35" s="634"/>
      <c r="DH35" s="634"/>
      <c r="DI35" s="634"/>
      <c r="DJ35" s="634"/>
      <c r="DK35" s="635"/>
      <c r="DL35" s="627">
        <v>32638</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15">
      <c r="B36" s="618" t="s">
        <v>326</v>
      </c>
      <c r="C36" s="619"/>
      <c r="D36" s="619"/>
      <c r="E36" s="619"/>
      <c r="F36" s="619"/>
      <c r="G36" s="619"/>
      <c r="H36" s="619"/>
      <c r="I36" s="619"/>
      <c r="J36" s="619"/>
      <c r="K36" s="619"/>
      <c r="L36" s="619"/>
      <c r="M36" s="619"/>
      <c r="N36" s="619"/>
      <c r="O36" s="619"/>
      <c r="P36" s="619"/>
      <c r="Q36" s="620"/>
      <c r="R36" s="621">
        <v>704911</v>
      </c>
      <c r="S36" s="622"/>
      <c r="T36" s="622"/>
      <c r="U36" s="622"/>
      <c r="V36" s="622"/>
      <c r="W36" s="622"/>
      <c r="X36" s="622"/>
      <c r="Y36" s="623"/>
      <c r="Z36" s="659">
        <v>6.4</v>
      </c>
      <c r="AA36" s="659"/>
      <c r="AB36" s="659"/>
      <c r="AC36" s="659"/>
      <c r="AD36" s="660" t="s">
        <v>233</v>
      </c>
      <c r="AE36" s="660"/>
      <c r="AF36" s="660"/>
      <c r="AG36" s="660"/>
      <c r="AH36" s="660"/>
      <c r="AI36" s="660"/>
      <c r="AJ36" s="660"/>
      <c r="AK36" s="660"/>
      <c r="AL36" s="624" t="s">
        <v>233</v>
      </c>
      <c r="AM36" s="625"/>
      <c r="AN36" s="625"/>
      <c r="AO36" s="661"/>
      <c r="AP36" s="222"/>
      <c r="AQ36" s="670" t="s">
        <v>327</v>
      </c>
      <c r="AR36" s="671"/>
      <c r="AS36" s="671"/>
      <c r="AT36" s="671"/>
      <c r="AU36" s="671"/>
      <c r="AV36" s="671"/>
      <c r="AW36" s="671"/>
      <c r="AX36" s="671"/>
      <c r="AY36" s="672"/>
      <c r="AZ36" s="676">
        <v>1125992</v>
      </c>
      <c r="BA36" s="677"/>
      <c r="BB36" s="677"/>
      <c r="BC36" s="677"/>
      <c r="BD36" s="677"/>
      <c r="BE36" s="677"/>
      <c r="BF36" s="678"/>
      <c r="BG36" s="679" t="s">
        <v>328</v>
      </c>
      <c r="BH36" s="680"/>
      <c r="BI36" s="680"/>
      <c r="BJ36" s="680"/>
      <c r="BK36" s="680"/>
      <c r="BL36" s="680"/>
      <c r="BM36" s="680"/>
      <c r="BN36" s="680"/>
      <c r="BO36" s="680"/>
      <c r="BP36" s="680"/>
      <c r="BQ36" s="680"/>
      <c r="BR36" s="680"/>
      <c r="BS36" s="680"/>
      <c r="BT36" s="680"/>
      <c r="BU36" s="681"/>
      <c r="BV36" s="676">
        <v>178572</v>
      </c>
      <c r="BW36" s="677"/>
      <c r="BX36" s="677"/>
      <c r="BY36" s="677"/>
      <c r="BZ36" s="677"/>
      <c r="CA36" s="677"/>
      <c r="CB36" s="678"/>
      <c r="CD36" s="618" t="s">
        <v>329</v>
      </c>
      <c r="CE36" s="619"/>
      <c r="CF36" s="619"/>
      <c r="CG36" s="619"/>
      <c r="CH36" s="619"/>
      <c r="CI36" s="619"/>
      <c r="CJ36" s="619"/>
      <c r="CK36" s="619"/>
      <c r="CL36" s="619"/>
      <c r="CM36" s="619"/>
      <c r="CN36" s="619"/>
      <c r="CO36" s="619"/>
      <c r="CP36" s="619"/>
      <c r="CQ36" s="620"/>
      <c r="CR36" s="621">
        <v>1351934</v>
      </c>
      <c r="CS36" s="622"/>
      <c r="CT36" s="622"/>
      <c r="CU36" s="622"/>
      <c r="CV36" s="622"/>
      <c r="CW36" s="622"/>
      <c r="CX36" s="622"/>
      <c r="CY36" s="623"/>
      <c r="CZ36" s="624">
        <v>12.6</v>
      </c>
      <c r="DA36" s="636"/>
      <c r="DB36" s="636"/>
      <c r="DC36" s="637"/>
      <c r="DD36" s="627">
        <v>1318521</v>
      </c>
      <c r="DE36" s="622"/>
      <c r="DF36" s="622"/>
      <c r="DG36" s="622"/>
      <c r="DH36" s="622"/>
      <c r="DI36" s="622"/>
      <c r="DJ36" s="622"/>
      <c r="DK36" s="623"/>
      <c r="DL36" s="627">
        <v>851628</v>
      </c>
      <c r="DM36" s="622"/>
      <c r="DN36" s="622"/>
      <c r="DO36" s="622"/>
      <c r="DP36" s="622"/>
      <c r="DQ36" s="622"/>
      <c r="DR36" s="622"/>
      <c r="DS36" s="622"/>
      <c r="DT36" s="622"/>
      <c r="DU36" s="622"/>
      <c r="DV36" s="623"/>
      <c r="DW36" s="624">
        <v>13.2</v>
      </c>
      <c r="DX36" s="636"/>
      <c r="DY36" s="636"/>
      <c r="DZ36" s="636"/>
      <c r="EA36" s="636"/>
      <c r="EB36" s="636"/>
      <c r="EC36" s="648"/>
    </row>
    <row r="37" spans="2:133" ht="11.25" customHeight="1" x14ac:dyDescent="0.15">
      <c r="B37" s="618" t="s">
        <v>330</v>
      </c>
      <c r="C37" s="619"/>
      <c r="D37" s="619"/>
      <c r="E37" s="619"/>
      <c r="F37" s="619"/>
      <c r="G37" s="619"/>
      <c r="H37" s="619"/>
      <c r="I37" s="619"/>
      <c r="J37" s="619"/>
      <c r="K37" s="619"/>
      <c r="L37" s="619"/>
      <c r="M37" s="619"/>
      <c r="N37" s="619"/>
      <c r="O37" s="619"/>
      <c r="P37" s="619"/>
      <c r="Q37" s="620"/>
      <c r="R37" s="621">
        <v>133151</v>
      </c>
      <c r="S37" s="622"/>
      <c r="T37" s="622"/>
      <c r="U37" s="622"/>
      <c r="V37" s="622"/>
      <c r="W37" s="622"/>
      <c r="X37" s="622"/>
      <c r="Y37" s="623"/>
      <c r="Z37" s="659">
        <v>1.2</v>
      </c>
      <c r="AA37" s="659"/>
      <c r="AB37" s="659"/>
      <c r="AC37" s="659"/>
      <c r="AD37" s="660">
        <v>9348</v>
      </c>
      <c r="AE37" s="660"/>
      <c r="AF37" s="660"/>
      <c r="AG37" s="660"/>
      <c r="AH37" s="660"/>
      <c r="AI37" s="660"/>
      <c r="AJ37" s="660"/>
      <c r="AK37" s="660"/>
      <c r="AL37" s="624">
        <v>0.1</v>
      </c>
      <c r="AM37" s="625"/>
      <c r="AN37" s="625"/>
      <c r="AO37" s="661"/>
      <c r="AQ37" s="654" t="s">
        <v>331</v>
      </c>
      <c r="AR37" s="655"/>
      <c r="AS37" s="655"/>
      <c r="AT37" s="655"/>
      <c r="AU37" s="655"/>
      <c r="AV37" s="655"/>
      <c r="AW37" s="655"/>
      <c r="AX37" s="655"/>
      <c r="AY37" s="656"/>
      <c r="AZ37" s="621">
        <v>192932</v>
      </c>
      <c r="BA37" s="622"/>
      <c r="BB37" s="622"/>
      <c r="BC37" s="622"/>
      <c r="BD37" s="634"/>
      <c r="BE37" s="634"/>
      <c r="BF37" s="657"/>
      <c r="BG37" s="618" t="s">
        <v>332</v>
      </c>
      <c r="BH37" s="619"/>
      <c r="BI37" s="619"/>
      <c r="BJ37" s="619"/>
      <c r="BK37" s="619"/>
      <c r="BL37" s="619"/>
      <c r="BM37" s="619"/>
      <c r="BN37" s="619"/>
      <c r="BO37" s="619"/>
      <c r="BP37" s="619"/>
      <c r="BQ37" s="619"/>
      <c r="BR37" s="619"/>
      <c r="BS37" s="619"/>
      <c r="BT37" s="619"/>
      <c r="BU37" s="620"/>
      <c r="BV37" s="621">
        <v>126572</v>
      </c>
      <c r="BW37" s="622"/>
      <c r="BX37" s="622"/>
      <c r="BY37" s="622"/>
      <c r="BZ37" s="622"/>
      <c r="CA37" s="622"/>
      <c r="CB37" s="658"/>
      <c r="CD37" s="618" t="s">
        <v>333</v>
      </c>
      <c r="CE37" s="619"/>
      <c r="CF37" s="619"/>
      <c r="CG37" s="619"/>
      <c r="CH37" s="619"/>
      <c r="CI37" s="619"/>
      <c r="CJ37" s="619"/>
      <c r="CK37" s="619"/>
      <c r="CL37" s="619"/>
      <c r="CM37" s="619"/>
      <c r="CN37" s="619"/>
      <c r="CO37" s="619"/>
      <c r="CP37" s="619"/>
      <c r="CQ37" s="620"/>
      <c r="CR37" s="621">
        <v>565731</v>
      </c>
      <c r="CS37" s="634"/>
      <c r="CT37" s="634"/>
      <c r="CU37" s="634"/>
      <c r="CV37" s="634"/>
      <c r="CW37" s="634"/>
      <c r="CX37" s="634"/>
      <c r="CY37" s="635"/>
      <c r="CZ37" s="624">
        <v>5.3</v>
      </c>
      <c r="DA37" s="636"/>
      <c r="DB37" s="636"/>
      <c r="DC37" s="637"/>
      <c r="DD37" s="627">
        <v>565731</v>
      </c>
      <c r="DE37" s="634"/>
      <c r="DF37" s="634"/>
      <c r="DG37" s="634"/>
      <c r="DH37" s="634"/>
      <c r="DI37" s="634"/>
      <c r="DJ37" s="634"/>
      <c r="DK37" s="635"/>
      <c r="DL37" s="627">
        <v>565271</v>
      </c>
      <c r="DM37" s="634"/>
      <c r="DN37" s="634"/>
      <c r="DO37" s="634"/>
      <c r="DP37" s="634"/>
      <c r="DQ37" s="634"/>
      <c r="DR37" s="634"/>
      <c r="DS37" s="634"/>
      <c r="DT37" s="634"/>
      <c r="DU37" s="634"/>
      <c r="DV37" s="635"/>
      <c r="DW37" s="624">
        <v>8.8000000000000007</v>
      </c>
      <c r="DX37" s="636"/>
      <c r="DY37" s="636"/>
      <c r="DZ37" s="636"/>
      <c r="EA37" s="636"/>
      <c r="EB37" s="636"/>
      <c r="EC37" s="648"/>
    </row>
    <row r="38" spans="2:133" ht="11.25" customHeight="1" x14ac:dyDescent="0.15">
      <c r="B38" s="618" t="s">
        <v>334</v>
      </c>
      <c r="C38" s="619"/>
      <c r="D38" s="619"/>
      <c r="E38" s="619"/>
      <c r="F38" s="619"/>
      <c r="G38" s="619"/>
      <c r="H38" s="619"/>
      <c r="I38" s="619"/>
      <c r="J38" s="619"/>
      <c r="K38" s="619"/>
      <c r="L38" s="619"/>
      <c r="M38" s="619"/>
      <c r="N38" s="619"/>
      <c r="O38" s="619"/>
      <c r="P38" s="619"/>
      <c r="Q38" s="620"/>
      <c r="R38" s="621">
        <v>281387</v>
      </c>
      <c r="S38" s="622"/>
      <c r="T38" s="622"/>
      <c r="U38" s="622"/>
      <c r="V38" s="622"/>
      <c r="W38" s="622"/>
      <c r="X38" s="622"/>
      <c r="Y38" s="623"/>
      <c r="Z38" s="659">
        <v>2.5</v>
      </c>
      <c r="AA38" s="659"/>
      <c r="AB38" s="659"/>
      <c r="AC38" s="659"/>
      <c r="AD38" s="660" t="s">
        <v>129</v>
      </c>
      <c r="AE38" s="660"/>
      <c r="AF38" s="660"/>
      <c r="AG38" s="660"/>
      <c r="AH38" s="660"/>
      <c r="AI38" s="660"/>
      <c r="AJ38" s="660"/>
      <c r="AK38" s="660"/>
      <c r="AL38" s="624" t="s">
        <v>233</v>
      </c>
      <c r="AM38" s="625"/>
      <c r="AN38" s="625"/>
      <c r="AO38" s="661"/>
      <c r="AQ38" s="654" t="s">
        <v>335</v>
      </c>
      <c r="AR38" s="655"/>
      <c r="AS38" s="655"/>
      <c r="AT38" s="655"/>
      <c r="AU38" s="655"/>
      <c r="AV38" s="655"/>
      <c r="AW38" s="655"/>
      <c r="AX38" s="655"/>
      <c r="AY38" s="656"/>
      <c r="AZ38" s="621" t="s">
        <v>129</v>
      </c>
      <c r="BA38" s="622"/>
      <c r="BB38" s="622"/>
      <c r="BC38" s="622"/>
      <c r="BD38" s="634"/>
      <c r="BE38" s="634"/>
      <c r="BF38" s="657"/>
      <c r="BG38" s="618" t="s">
        <v>336</v>
      </c>
      <c r="BH38" s="619"/>
      <c r="BI38" s="619"/>
      <c r="BJ38" s="619"/>
      <c r="BK38" s="619"/>
      <c r="BL38" s="619"/>
      <c r="BM38" s="619"/>
      <c r="BN38" s="619"/>
      <c r="BO38" s="619"/>
      <c r="BP38" s="619"/>
      <c r="BQ38" s="619"/>
      <c r="BR38" s="619"/>
      <c r="BS38" s="619"/>
      <c r="BT38" s="619"/>
      <c r="BU38" s="620"/>
      <c r="BV38" s="621">
        <v>3904</v>
      </c>
      <c r="BW38" s="622"/>
      <c r="BX38" s="622"/>
      <c r="BY38" s="622"/>
      <c r="BZ38" s="622"/>
      <c r="CA38" s="622"/>
      <c r="CB38" s="658"/>
      <c r="CD38" s="618" t="s">
        <v>337</v>
      </c>
      <c r="CE38" s="619"/>
      <c r="CF38" s="619"/>
      <c r="CG38" s="619"/>
      <c r="CH38" s="619"/>
      <c r="CI38" s="619"/>
      <c r="CJ38" s="619"/>
      <c r="CK38" s="619"/>
      <c r="CL38" s="619"/>
      <c r="CM38" s="619"/>
      <c r="CN38" s="619"/>
      <c r="CO38" s="619"/>
      <c r="CP38" s="619"/>
      <c r="CQ38" s="620"/>
      <c r="CR38" s="621">
        <v>933060</v>
      </c>
      <c r="CS38" s="622"/>
      <c r="CT38" s="622"/>
      <c r="CU38" s="622"/>
      <c r="CV38" s="622"/>
      <c r="CW38" s="622"/>
      <c r="CX38" s="622"/>
      <c r="CY38" s="623"/>
      <c r="CZ38" s="624">
        <v>8.6999999999999993</v>
      </c>
      <c r="DA38" s="636"/>
      <c r="DB38" s="636"/>
      <c r="DC38" s="637"/>
      <c r="DD38" s="627">
        <v>676425</v>
      </c>
      <c r="DE38" s="622"/>
      <c r="DF38" s="622"/>
      <c r="DG38" s="622"/>
      <c r="DH38" s="622"/>
      <c r="DI38" s="622"/>
      <c r="DJ38" s="622"/>
      <c r="DK38" s="623"/>
      <c r="DL38" s="627">
        <v>659090</v>
      </c>
      <c r="DM38" s="622"/>
      <c r="DN38" s="622"/>
      <c r="DO38" s="622"/>
      <c r="DP38" s="622"/>
      <c r="DQ38" s="622"/>
      <c r="DR38" s="622"/>
      <c r="DS38" s="622"/>
      <c r="DT38" s="622"/>
      <c r="DU38" s="622"/>
      <c r="DV38" s="623"/>
      <c r="DW38" s="624">
        <v>10.199999999999999</v>
      </c>
      <c r="DX38" s="636"/>
      <c r="DY38" s="636"/>
      <c r="DZ38" s="636"/>
      <c r="EA38" s="636"/>
      <c r="EB38" s="636"/>
      <c r="EC38" s="648"/>
    </row>
    <row r="39" spans="2:133" ht="11.25" customHeight="1" x14ac:dyDescent="0.15">
      <c r="B39" s="618" t="s">
        <v>338</v>
      </c>
      <c r="C39" s="619"/>
      <c r="D39" s="619"/>
      <c r="E39" s="619"/>
      <c r="F39" s="619"/>
      <c r="G39" s="619"/>
      <c r="H39" s="619"/>
      <c r="I39" s="619"/>
      <c r="J39" s="619"/>
      <c r="K39" s="619"/>
      <c r="L39" s="619"/>
      <c r="M39" s="619"/>
      <c r="N39" s="619"/>
      <c r="O39" s="619"/>
      <c r="P39" s="619"/>
      <c r="Q39" s="620"/>
      <c r="R39" s="621" t="s">
        <v>233</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129</v>
      </c>
      <c r="AM39" s="625"/>
      <c r="AN39" s="625"/>
      <c r="AO39" s="661"/>
      <c r="AQ39" s="654" t="s">
        <v>339</v>
      </c>
      <c r="AR39" s="655"/>
      <c r="AS39" s="655"/>
      <c r="AT39" s="655"/>
      <c r="AU39" s="655"/>
      <c r="AV39" s="655"/>
      <c r="AW39" s="655"/>
      <c r="AX39" s="655"/>
      <c r="AY39" s="656"/>
      <c r="AZ39" s="621" t="s">
        <v>129</v>
      </c>
      <c r="BA39" s="622"/>
      <c r="BB39" s="622"/>
      <c r="BC39" s="622"/>
      <c r="BD39" s="634"/>
      <c r="BE39" s="634"/>
      <c r="BF39" s="657"/>
      <c r="BG39" s="618" t="s">
        <v>340</v>
      </c>
      <c r="BH39" s="619"/>
      <c r="BI39" s="619"/>
      <c r="BJ39" s="619"/>
      <c r="BK39" s="619"/>
      <c r="BL39" s="619"/>
      <c r="BM39" s="619"/>
      <c r="BN39" s="619"/>
      <c r="BO39" s="619"/>
      <c r="BP39" s="619"/>
      <c r="BQ39" s="619"/>
      <c r="BR39" s="619"/>
      <c r="BS39" s="619"/>
      <c r="BT39" s="619"/>
      <c r="BU39" s="620"/>
      <c r="BV39" s="621">
        <v>6164</v>
      </c>
      <c r="BW39" s="622"/>
      <c r="BX39" s="622"/>
      <c r="BY39" s="622"/>
      <c r="BZ39" s="622"/>
      <c r="CA39" s="622"/>
      <c r="CB39" s="658"/>
      <c r="CD39" s="618" t="s">
        <v>341</v>
      </c>
      <c r="CE39" s="619"/>
      <c r="CF39" s="619"/>
      <c r="CG39" s="619"/>
      <c r="CH39" s="619"/>
      <c r="CI39" s="619"/>
      <c r="CJ39" s="619"/>
      <c r="CK39" s="619"/>
      <c r="CL39" s="619"/>
      <c r="CM39" s="619"/>
      <c r="CN39" s="619"/>
      <c r="CO39" s="619"/>
      <c r="CP39" s="619"/>
      <c r="CQ39" s="620"/>
      <c r="CR39" s="621">
        <v>572710</v>
      </c>
      <c r="CS39" s="634"/>
      <c r="CT39" s="634"/>
      <c r="CU39" s="634"/>
      <c r="CV39" s="634"/>
      <c r="CW39" s="634"/>
      <c r="CX39" s="634"/>
      <c r="CY39" s="635"/>
      <c r="CZ39" s="624">
        <v>5.3</v>
      </c>
      <c r="DA39" s="636"/>
      <c r="DB39" s="636"/>
      <c r="DC39" s="637"/>
      <c r="DD39" s="627">
        <v>572601</v>
      </c>
      <c r="DE39" s="634"/>
      <c r="DF39" s="634"/>
      <c r="DG39" s="634"/>
      <c r="DH39" s="634"/>
      <c r="DI39" s="634"/>
      <c r="DJ39" s="634"/>
      <c r="DK39" s="635"/>
      <c r="DL39" s="627" t="s">
        <v>129</v>
      </c>
      <c r="DM39" s="634"/>
      <c r="DN39" s="634"/>
      <c r="DO39" s="634"/>
      <c r="DP39" s="634"/>
      <c r="DQ39" s="634"/>
      <c r="DR39" s="634"/>
      <c r="DS39" s="634"/>
      <c r="DT39" s="634"/>
      <c r="DU39" s="634"/>
      <c r="DV39" s="635"/>
      <c r="DW39" s="624" t="s">
        <v>233</v>
      </c>
      <c r="DX39" s="636"/>
      <c r="DY39" s="636"/>
      <c r="DZ39" s="636"/>
      <c r="EA39" s="636"/>
      <c r="EB39" s="636"/>
      <c r="EC39" s="648"/>
    </row>
    <row r="40" spans="2:133" ht="11.25" customHeight="1" x14ac:dyDescent="0.15">
      <c r="B40" s="618" t="s">
        <v>342</v>
      </c>
      <c r="C40" s="619"/>
      <c r="D40" s="619"/>
      <c r="E40" s="619"/>
      <c r="F40" s="619"/>
      <c r="G40" s="619"/>
      <c r="H40" s="619"/>
      <c r="I40" s="619"/>
      <c r="J40" s="619"/>
      <c r="K40" s="619"/>
      <c r="L40" s="619"/>
      <c r="M40" s="619"/>
      <c r="N40" s="619"/>
      <c r="O40" s="619"/>
      <c r="P40" s="619"/>
      <c r="Q40" s="620"/>
      <c r="R40" s="621">
        <v>161287</v>
      </c>
      <c r="S40" s="622"/>
      <c r="T40" s="622"/>
      <c r="U40" s="622"/>
      <c r="V40" s="622"/>
      <c r="W40" s="622"/>
      <c r="X40" s="622"/>
      <c r="Y40" s="623"/>
      <c r="Z40" s="659">
        <v>1.5</v>
      </c>
      <c r="AA40" s="659"/>
      <c r="AB40" s="659"/>
      <c r="AC40" s="659"/>
      <c r="AD40" s="660" t="s">
        <v>233</v>
      </c>
      <c r="AE40" s="660"/>
      <c r="AF40" s="660"/>
      <c r="AG40" s="660"/>
      <c r="AH40" s="660"/>
      <c r="AI40" s="660"/>
      <c r="AJ40" s="660"/>
      <c r="AK40" s="660"/>
      <c r="AL40" s="624" t="s">
        <v>129</v>
      </c>
      <c r="AM40" s="625"/>
      <c r="AN40" s="625"/>
      <c r="AO40" s="661"/>
      <c r="AQ40" s="654" t="s">
        <v>343</v>
      </c>
      <c r="AR40" s="655"/>
      <c r="AS40" s="655"/>
      <c r="AT40" s="655"/>
      <c r="AU40" s="655"/>
      <c r="AV40" s="655"/>
      <c r="AW40" s="655"/>
      <c r="AX40" s="655"/>
      <c r="AY40" s="656"/>
      <c r="AZ40" s="621" t="s">
        <v>233</v>
      </c>
      <c r="BA40" s="622"/>
      <c r="BB40" s="622"/>
      <c r="BC40" s="622"/>
      <c r="BD40" s="634"/>
      <c r="BE40" s="634"/>
      <c r="BF40" s="657"/>
      <c r="BG40" s="662" t="s">
        <v>344</v>
      </c>
      <c r="BH40" s="663"/>
      <c r="BI40" s="663"/>
      <c r="BJ40" s="663"/>
      <c r="BK40" s="663"/>
      <c r="BL40" s="223"/>
      <c r="BM40" s="619" t="s">
        <v>345</v>
      </c>
      <c r="BN40" s="619"/>
      <c r="BO40" s="619"/>
      <c r="BP40" s="619"/>
      <c r="BQ40" s="619"/>
      <c r="BR40" s="619"/>
      <c r="BS40" s="619"/>
      <c r="BT40" s="619"/>
      <c r="BU40" s="620"/>
      <c r="BV40" s="621">
        <v>109</v>
      </c>
      <c r="BW40" s="622"/>
      <c r="BX40" s="622"/>
      <c r="BY40" s="622"/>
      <c r="BZ40" s="622"/>
      <c r="CA40" s="622"/>
      <c r="CB40" s="658"/>
      <c r="CD40" s="618" t="s">
        <v>346</v>
      </c>
      <c r="CE40" s="619"/>
      <c r="CF40" s="619"/>
      <c r="CG40" s="619"/>
      <c r="CH40" s="619"/>
      <c r="CI40" s="619"/>
      <c r="CJ40" s="619"/>
      <c r="CK40" s="619"/>
      <c r="CL40" s="619"/>
      <c r="CM40" s="619"/>
      <c r="CN40" s="619"/>
      <c r="CO40" s="619"/>
      <c r="CP40" s="619"/>
      <c r="CQ40" s="620"/>
      <c r="CR40" s="621">
        <v>25000</v>
      </c>
      <c r="CS40" s="622"/>
      <c r="CT40" s="622"/>
      <c r="CU40" s="622"/>
      <c r="CV40" s="622"/>
      <c r="CW40" s="622"/>
      <c r="CX40" s="622"/>
      <c r="CY40" s="623"/>
      <c r="CZ40" s="624">
        <v>0.2</v>
      </c>
      <c r="DA40" s="636"/>
      <c r="DB40" s="636"/>
      <c r="DC40" s="637"/>
      <c r="DD40" s="627" t="s">
        <v>233</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15">
      <c r="B41" s="602" t="s">
        <v>347</v>
      </c>
      <c r="C41" s="603"/>
      <c r="D41" s="603"/>
      <c r="E41" s="603"/>
      <c r="F41" s="603"/>
      <c r="G41" s="603"/>
      <c r="H41" s="603"/>
      <c r="I41" s="603"/>
      <c r="J41" s="603"/>
      <c r="K41" s="603"/>
      <c r="L41" s="603"/>
      <c r="M41" s="603"/>
      <c r="N41" s="603"/>
      <c r="O41" s="603"/>
      <c r="P41" s="603"/>
      <c r="Q41" s="604"/>
      <c r="R41" s="605">
        <v>11057749</v>
      </c>
      <c r="S41" s="646"/>
      <c r="T41" s="646"/>
      <c r="U41" s="646"/>
      <c r="V41" s="646"/>
      <c r="W41" s="646"/>
      <c r="X41" s="646"/>
      <c r="Y41" s="649"/>
      <c r="Z41" s="650">
        <v>100</v>
      </c>
      <c r="AA41" s="650"/>
      <c r="AB41" s="650"/>
      <c r="AC41" s="650"/>
      <c r="AD41" s="651">
        <v>6284554</v>
      </c>
      <c r="AE41" s="651"/>
      <c r="AF41" s="651"/>
      <c r="AG41" s="651"/>
      <c r="AH41" s="651"/>
      <c r="AI41" s="651"/>
      <c r="AJ41" s="651"/>
      <c r="AK41" s="651"/>
      <c r="AL41" s="608">
        <v>100</v>
      </c>
      <c r="AM41" s="652"/>
      <c r="AN41" s="652"/>
      <c r="AO41" s="653"/>
      <c r="AQ41" s="654" t="s">
        <v>348</v>
      </c>
      <c r="AR41" s="655"/>
      <c r="AS41" s="655"/>
      <c r="AT41" s="655"/>
      <c r="AU41" s="655"/>
      <c r="AV41" s="655"/>
      <c r="AW41" s="655"/>
      <c r="AX41" s="655"/>
      <c r="AY41" s="656"/>
      <c r="AZ41" s="621">
        <v>270519</v>
      </c>
      <c r="BA41" s="622"/>
      <c r="BB41" s="622"/>
      <c r="BC41" s="622"/>
      <c r="BD41" s="634"/>
      <c r="BE41" s="634"/>
      <c r="BF41" s="657"/>
      <c r="BG41" s="662"/>
      <c r="BH41" s="663"/>
      <c r="BI41" s="663"/>
      <c r="BJ41" s="663"/>
      <c r="BK41" s="663"/>
      <c r="BL41" s="223"/>
      <c r="BM41" s="619" t="s">
        <v>349</v>
      </c>
      <c r="BN41" s="619"/>
      <c r="BO41" s="619"/>
      <c r="BP41" s="619"/>
      <c r="BQ41" s="619"/>
      <c r="BR41" s="619"/>
      <c r="BS41" s="619"/>
      <c r="BT41" s="619"/>
      <c r="BU41" s="620"/>
      <c r="BV41" s="621" t="s">
        <v>233</v>
      </c>
      <c r="BW41" s="622"/>
      <c r="BX41" s="622"/>
      <c r="BY41" s="622"/>
      <c r="BZ41" s="622"/>
      <c r="CA41" s="622"/>
      <c r="CB41" s="658"/>
      <c r="CD41" s="618" t="s">
        <v>350</v>
      </c>
      <c r="CE41" s="619"/>
      <c r="CF41" s="619"/>
      <c r="CG41" s="619"/>
      <c r="CH41" s="619"/>
      <c r="CI41" s="619"/>
      <c r="CJ41" s="619"/>
      <c r="CK41" s="619"/>
      <c r="CL41" s="619"/>
      <c r="CM41" s="619"/>
      <c r="CN41" s="619"/>
      <c r="CO41" s="619"/>
      <c r="CP41" s="619"/>
      <c r="CQ41" s="620"/>
      <c r="CR41" s="621" t="s">
        <v>233</v>
      </c>
      <c r="CS41" s="634"/>
      <c r="CT41" s="634"/>
      <c r="CU41" s="634"/>
      <c r="CV41" s="634"/>
      <c r="CW41" s="634"/>
      <c r="CX41" s="634"/>
      <c r="CY41" s="635"/>
      <c r="CZ41" s="624" t="s">
        <v>129</v>
      </c>
      <c r="DA41" s="636"/>
      <c r="DB41" s="636"/>
      <c r="DC41" s="637"/>
      <c r="DD41" s="627" t="s">
        <v>233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351</v>
      </c>
      <c r="AR42" s="667"/>
      <c r="AS42" s="667"/>
      <c r="AT42" s="667"/>
      <c r="AU42" s="667"/>
      <c r="AV42" s="667"/>
      <c r="AW42" s="667"/>
      <c r="AX42" s="667"/>
      <c r="AY42" s="668"/>
      <c r="AZ42" s="605">
        <v>662541</v>
      </c>
      <c r="BA42" s="646"/>
      <c r="BB42" s="646"/>
      <c r="BC42" s="646"/>
      <c r="BD42" s="606"/>
      <c r="BE42" s="606"/>
      <c r="BF42" s="669"/>
      <c r="BG42" s="664"/>
      <c r="BH42" s="665"/>
      <c r="BI42" s="665"/>
      <c r="BJ42" s="665"/>
      <c r="BK42" s="665"/>
      <c r="BL42" s="224"/>
      <c r="BM42" s="603" t="s">
        <v>352</v>
      </c>
      <c r="BN42" s="603"/>
      <c r="BO42" s="603"/>
      <c r="BP42" s="603"/>
      <c r="BQ42" s="603"/>
      <c r="BR42" s="603"/>
      <c r="BS42" s="603"/>
      <c r="BT42" s="603"/>
      <c r="BU42" s="604"/>
      <c r="BV42" s="605">
        <v>284</v>
      </c>
      <c r="BW42" s="646"/>
      <c r="BX42" s="646"/>
      <c r="BY42" s="646"/>
      <c r="BZ42" s="646"/>
      <c r="CA42" s="646"/>
      <c r="CB42" s="647"/>
      <c r="CD42" s="618" t="s">
        <v>353</v>
      </c>
      <c r="CE42" s="619"/>
      <c r="CF42" s="619"/>
      <c r="CG42" s="619"/>
      <c r="CH42" s="619"/>
      <c r="CI42" s="619"/>
      <c r="CJ42" s="619"/>
      <c r="CK42" s="619"/>
      <c r="CL42" s="619"/>
      <c r="CM42" s="619"/>
      <c r="CN42" s="619"/>
      <c r="CO42" s="619"/>
      <c r="CP42" s="619"/>
      <c r="CQ42" s="620"/>
      <c r="CR42" s="621">
        <v>699205</v>
      </c>
      <c r="CS42" s="634"/>
      <c r="CT42" s="634"/>
      <c r="CU42" s="634"/>
      <c r="CV42" s="634"/>
      <c r="CW42" s="634"/>
      <c r="CX42" s="634"/>
      <c r="CY42" s="635"/>
      <c r="CZ42" s="624">
        <v>6.5</v>
      </c>
      <c r="DA42" s="636"/>
      <c r="DB42" s="636"/>
      <c r="DC42" s="637"/>
      <c r="DD42" s="627">
        <v>483401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v>27044</v>
      </c>
      <c r="CS43" s="634"/>
      <c r="CT43" s="634"/>
      <c r="CU43" s="634"/>
      <c r="CV43" s="634"/>
      <c r="CW43" s="634"/>
      <c r="CX43" s="634"/>
      <c r="CY43" s="635"/>
      <c r="CZ43" s="624">
        <v>0.3</v>
      </c>
      <c r="DA43" s="636"/>
      <c r="DB43" s="636"/>
      <c r="DC43" s="637"/>
      <c r="DD43" s="627">
        <v>27044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357</v>
      </c>
      <c r="CG44" s="619"/>
      <c r="CH44" s="619"/>
      <c r="CI44" s="619"/>
      <c r="CJ44" s="619"/>
      <c r="CK44" s="619"/>
      <c r="CL44" s="619"/>
      <c r="CM44" s="619"/>
      <c r="CN44" s="619"/>
      <c r="CO44" s="619"/>
      <c r="CP44" s="619"/>
      <c r="CQ44" s="620"/>
      <c r="CR44" s="621">
        <v>699205</v>
      </c>
      <c r="CS44" s="622"/>
      <c r="CT44" s="622"/>
      <c r="CU44" s="622"/>
      <c r="CV44" s="622"/>
      <c r="CW44" s="622"/>
      <c r="CX44" s="622"/>
      <c r="CY44" s="623"/>
      <c r="CZ44" s="624">
        <v>6.5</v>
      </c>
      <c r="DA44" s="625"/>
      <c r="DB44" s="625"/>
      <c r="DC44" s="626"/>
      <c r="DD44" s="627">
        <v>483401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93610</v>
      </c>
      <c r="CS45" s="634"/>
      <c r="CT45" s="634"/>
      <c r="CU45" s="634"/>
      <c r="CV45" s="634"/>
      <c r="CW45" s="634"/>
      <c r="CX45" s="634"/>
      <c r="CY45" s="635"/>
      <c r="CZ45" s="624">
        <v>0.9</v>
      </c>
      <c r="DA45" s="636"/>
      <c r="DB45" s="636"/>
      <c r="DC45" s="637"/>
      <c r="DD45" s="627">
        <v>27347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591479</v>
      </c>
      <c r="CS46" s="622"/>
      <c r="CT46" s="622"/>
      <c r="CU46" s="622"/>
      <c r="CV46" s="622"/>
      <c r="CW46" s="622"/>
      <c r="CX46" s="622"/>
      <c r="CY46" s="623"/>
      <c r="CZ46" s="624">
        <v>5.5</v>
      </c>
      <c r="DA46" s="625"/>
      <c r="DB46" s="625"/>
      <c r="DC46" s="626"/>
      <c r="DD46" s="627">
        <v>441938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t="s">
        <v>233</v>
      </c>
      <c r="CS47" s="634"/>
      <c r="CT47" s="634"/>
      <c r="CU47" s="634"/>
      <c r="CV47" s="634"/>
      <c r="CW47" s="634"/>
      <c r="CX47" s="634"/>
      <c r="CY47" s="635"/>
      <c r="CZ47" s="624" t="s">
        <v>129</v>
      </c>
      <c r="DA47" s="636"/>
      <c r="DB47" s="636"/>
      <c r="DC47" s="637"/>
      <c r="DD47" s="627" t="s">
        <v>233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233</v>
      </c>
      <c r="CS48" s="622"/>
      <c r="CT48" s="622"/>
      <c r="CU48" s="622"/>
      <c r="CV48" s="622"/>
      <c r="CW48" s="622"/>
      <c r="CX48" s="622"/>
      <c r="CY48" s="623"/>
      <c r="CZ48" s="624" t="s">
        <v>233</v>
      </c>
      <c r="DA48" s="625"/>
      <c r="DB48" s="625"/>
      <c r="DC48" s="626"/>
      <c r="DD48" s="627" t="s">
        <v>233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10715977</v>
      </c>
      <c r="CS49" s="606"/>
      <c r="CT49" s="606"/>
      <c r="CU49" s="606"/>
      <c r="CV49" s="606"/>
      <c r="CW49" s="606"/>
      <c r="CX49" s="606"/>
      <c r="CY49" s="607"/>
      <c r="CZ49" s="608">
        <v>100</v>
      </c>
      <c r="DA49" s="609"/>
      <c r="DB49" s="609"/>
      <c r="DC49" s="610"/>
      <c r="DD49" s="611">
        <v>7489617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3JB84HknewVRomocfrT0Ci0tkQ4bUK4eMUyss8UQHUmmzgij98LdhGahPenxZZIdmiZw6m5SX0w6zOEMzb10g==" saltValue="gXygwEf0EEWwxkkIA6sj0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365</v>
      </c>
      <c r="DK2" s="1092"/>
      <c r="DL2" s="1092"/>
      <c r="DM2" s="1092"/>
      <c r="DN2" s="1092"/>
      <c r="DO2" s="1093"/>
      <c r="DP2" s="228"/>
      <c r="DQ2" s="1091" t="s">
        <v>366</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369</v>
      </c>
      <c r="B5" s="996"/>
      <c r="C5" s="996"/>
      <c r="D5" s="996"/>
      <c r="E5" s="996"/>
      <c r="F5" s="996"/>
      <c r="G5" s="996"/>
      <c r="H5" s="996"/>
      <c r="I5" s="996"/>
      <c r="J5" s="996"/>
      <c r="K5" s="996"/>
      <c r="L5" s="996"/>
      <c r="M5" s="996"/>
      <c r="N5" s="996"/>
      <c r="O5" s="996"/>
      <c r="P5" s="997"/>
      <c r="Q5" s="1001" t="s">
        <v>370</v>
      </c>
      <c r="R5" s="1002"/>
      <c r="S5" s="1002"/>
      <c r="T5" s="1002"/>
      <c r="U5" s="1003"/>
      <c r="V5" s="1001" t="s">
        <v>371</v>
      </c>
      <c r="W5" s="1002"/>
      <c r="X5" s="1002"/>
      <c r="Y5" s="1002"/>
      <c r="Z5" s="1003"/>
      <c r="AA5" s="1001" t="s">
        <v>372</v>
      </c>
      <c r="AB5" s="1002"/>
      <c r="AC5" s="1002"/>
      <c r="AD5" s="1002"/>
      <c r="AE5" s="1002"/>
      <c r="AF5" s="1094" t="s">
        <v>373</v>
      </c>
      <c r="AG5" s="1002"/>
      <c r="AH5" s="1002"/>
      <c r="AI5" s="1002"/>
      <c r="AJ5" s="1015"/>
      <c r="AK5" s="1002" t="s">
        <v>374</v>
      </c>
      <c r="AL5" s="1002"/>
      <c r="AM5" s="1002"/>
      <c r="AN5" s="1002"/>
      <c r="AO5" s="1003"/>
      <c r="AP5" s="1001" t="s">
        <v>375</v>
      </c>
      <c r="AQ5" s="1002"/>
      <c r="AR5" s="1002"/>
      <c r="AS5" s="1002"/>
      <c r="AT5" s="1003"/>
      <c r="AU5" s="1001" t="s">
        <v>376</v>
      </c>
      <c r="AV5" s="1002"/>
      <c r="AW5" s="1002"/>
      <c r="AX5" s="1002"/>
      <c r="AY5" s="1015"/>
      <c r="AZ5" s="232"/>
      <c r="BA5" s="232"/>
      <c r="BB5" s="232"/>
      <c r="BC5" s="232"/>
      <c r="BD5" s="232"/>
      <c r="BE5" s="233"/>
      <c r="BF5" s="233"/>
      <c r="BG5" s="233"/>
      <c r="BH5" s="233"/>
      <c r="BI5" s="233"/>
      <c r="BJ5" s="233"/>
      <c r="BK5" s="233"/>
      <c r="BL5" s="233"/>
      <c r="BM5" s="233"/>
      <c r="BN5" s="233"/>
      <c r="BO5" s="233"/>
      <c r="BP5" s="233"/>
      <c r="BQ5" s="995" t="s">
        <v>377</v>
      </c>
      <c r="BR5" s="996"/>
      <c r="BS5" s="996"/>
      <c r="BT5" s="996"/>
      <c r="BU5" s="996"/>
      <c r="BV5" s="996"/>
      <c r="BW5" s="996"/>
      <c r="BX5" s="996"/>
      <c r="BY5" s="996"/>
      <c r="BZ5" s="996"/>
      <c r="CA5" s="996"/>
      <c r="CB5" s="996"/>
      <c r="CC5" s="996"/>
      <c r="CD5" s="996"/>
      <c r="CE5" s="996"/>
      <c r="CF5" s="996"/>
      <c r="CG5" s="997"/>
      <c r="CH5" s="1001" t="s">
        <v>378</v>
      </c>
      <c r="CI5" s="1002"/>
      <c r="CJ5" s="1002"/>
      <c r="CK5" s="1002"/>
      <c r="CL5" s="1003"/>
      <c r="CM5" s="1001" t="s">
        <v>379</v>
      </c>
      <c r="CN5" s="1002"/>
      <c r="CO5" s="1002"/>
      <c r="CP5" s="1002"/>
      <c r="CQ5" s="1003"/>
      <c r="CR5" s="1001" t="s">
        <v>380</v>
      </c>
      <c r="CS5" s="1002"/>
      <c r="CT5" s="1002"/>
      <c r="CU5" s="1002"/>
      <c r="CV5" s="1003"/>
      <c r="CW5" s="1001" t="s">
        <v>381</v>
      </c>
      <c r="CX5" s="1002"/>
      <c r="CY5" s="1002"/>
      <c r="CZ5" s="1002"/>
      <c r="DA5" s="1003"/>
      <c r="DB5" s="1001" t="s">
        <v>382</v>
      </c>
      <c r="DC5" s="1002"/>
      <c r="DD5" s="1002"/>
      <c r="DE5" s="1002"/>
      <c r="DF5" s="1003"/>
      <c r="DG5" s="1084" t="s">
        <v>383</v>
      </c>
      <c r="DH5" s="1085"/>
      <c r="DI5" s="1085"/>
      <c r="DJ5" s="1085"/>
      <c r="DK5" s="1086"/>
      <c r="DL5" s="1084" t="s">
        <v>384</v>
      </c>
      <c r="DM5" s="1085"/>
      <c r="DN5" s="1085"/>
      <c r="DO5" s="1085"/>
      <c r="DP5" s="1086"/>
      <c r="DQ5" s="1001" t="s">
        <v>385</v>
      </c>
      <c r="DR5" s="1002"/>
      <c r="DS5" s="1002"/>
      <c r="DT5" s="1002"/>
      <c r="DU5" s="1003"/>
      <c r="DV5" s="1001" t="s">
        <v>376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386</v>
      </c>
      <c r="C7" s="1048"/>
      <c r="D7" s="1048"/>
      <c r="E7" s="1048"/>
      <c r="F7" s="1048"/>
      <c r="G7" s="1048"/>
      <c r="H7" s="1048"/>
      <c r="I7" s="1048"/>
      <c r="J7" s="1048"/>
      <c r="K7" s="1048"/>
      <c r="L7" s="1048"/>
      <c r="M7" s="1048"/>
      <c r="N7" s="1048"/>
      <c r="O7" s="1048"/>
      <c r="P7" s="1049"/>
      <c r="Q7" s="1102">
        <v>11043</v>
      </c>
      <c r="R7" s="1103"/>
      <c r="S7" s="1103"/>
      <c r="T7" s="1103"/>
      <c r="U7" s="1103"/>
      <c r="V7" s="1103">
        <v>10701</v>
      </c>
      <c r="W7" s="1103"/>
      <c r="X7" s="1103"/>
      <c r="Y7" s="1103"/>
      <c r="Z7" s="1103"/>
      <c r="AA7" s="1103">
        <v>342</v>
      </c>
      <c r="AB7" s="1103"/>
      <c r="AC7" s="1103"/>
      <c r="AD7" s="1103"/>
      <c r="AE7" s="1104"/>
      <c r="AF7" s="1105">
        <v>330</v>
      </c>
      <c r="AG7" s="1106"/>
      <c r="AH7" s="1106"/>
      <c r="AI7" s="1106"/>
      <c r="AJ7" s="1107"/>
      <c r="AK7" s="1108">
        <v>304</v>
      </c>
      <c r="AL7" s="1109"/>
      <c r="AM7" s="1109"/>
      <c r="AN7" s="1109"/>
      <c r="AO7" s="1109"/>
      <c r="AP7" s="1109">
        <v>7025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387</v>
      </c>
      <c r="C8" s="1031"/>
      <c r="D8" s="1031"/>
      <c r="E8" s="1031"/>
      <c r="F8" s="1031"/>
      <c r="G8" s="1031"/>
      <c r="H8" s="1031"/>
      <c r="I8" s="1031"/>
      <c r="J8" s="1031"/>
      <c r="K8" s="1031"/>
      <c r="L8" s="1031"/>
      <c r="M8" s="1031"/>
      <c r="N8" s="1031"/>
      <c r="O8" s="1031"/>
      <c r="P8" s="1032"/>
      <c r="Q8" s="1038">
        <v>15</v>
      </c>
      <c r="R8" s="1039"/>
      <c r="S8" s="1039"/>
      <c r="T8" s="1039"/>
      <c r="U8" s="1039"/>
      <c r="V8" s="1039">
        <v>15</v>
      </c>
      <c r="W8" s="1039"/>
      <c r="X8" s="1039"/>
      <c r="Y8" s="1039"/>
      <c r="Z8" s="1039"/>
      <c r="AA8" s="1039" t="s">
        <v>601</v>
      </c>
      <c r="AB8" s="1039"/>
      <c r="AC8" s="1039"/>
      <c r="AD8" s="1039"/>
      <c r="AE8" s="1040"/>
      <c r="AF8" s="1035" t="s">
        <v>388</v>
      </c>
      <c r="AG8" s="1036"/>
      <c r="AH8" s="1036"/>
      <c r="AI8" s="1036"/>
      <c r="AJ8" s="1037"/>
      <c r="AK8" s="1080" t="s">
        <v>600</v>
      </c>
      <c r="AL8" s="1081"/>
      <c r="AM8" s="1081"/>
      <c r="AN8" s="1081"/>
      <c r="AO8" s="1081"/>
      <c r="AP8" s="1081" t="s">
        <v>600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v>11058</v>
      </c>
      <c r="R23" s="1061"/>
      <c r="S23" s="1061"/>
      <c r="T23" s="1061"/>
      <c r="U23" s="1061"/>
      <c r="V23" s="1061">
        <v>10716</v>
      </c>
      <c r="W23" s="1061"/>
      <c r="X23" s="1061"/>
      <c r="Y23" s="1061"/>
      <c r="Z23" s="1061"/>
      <c r="AA23" s="1061">
        <v>342</v>
      </c>
      <c r="AB23" s="1061"/>
      <c r="AC23" s="1061"/>
      <c r="AD23" s="1061"/>
      <c r="AE23" s="1068"/>
      <c r="AF23" s="1069">
        <v>330</v>
      </c>
      <c r="AG23" s="1061"/>
      <c r="AH23" s="1061"/>
      <c r="AI23" s="1061"/>
      <c r="AJ23" s="1070"/>
      <c r="AK23" s="1071"/>
      <c r="AL23" s="1072"/>
      <c r="AM23" s="1072"/>
      <c r="AN23" s="1072"/>
      <c r="AO23" s="1072"/>
      <c r="AP23" s="1061">
        <v>7025</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369</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2992</v>
      </c>
      <c r="R28" s="1051"/>
      <c r="S28" s="1051"/>
      <c r="T28" s="1051"/>
      <c r="U28" s="1051"/>
      <c r="V28" s="1051">
        <v>2813</v>
      </c>
      <c r="W28" s="1051"/>
      <c r="X28" s="1051"/>
      <c r="Y28" s="1051"/>
      <c r="Z28" s="1051"/>
      <c r="AA28" s="1051">
        <v>179</v>
      </c>
      <c r="AB28" s="1051"/>
      <c r="AC28" s="1051"/>
      <c r="AD28" s="1051"/>
      <c r="AE28" s="1052"/>
      <c r="AF28" s="1053">
        <v>179</v>
      </c>
      <c r="AG28" s="1051"/>
      <c r="AH28" s="1051"/>
      <c r="AI28" s="1051"/>
      <c r="AJ28" s="1054"/>
      <c r="AK28" s="1042">
        <v>272</v>
      </c>
      <c r="AL28" s="1043"/>
      <c r="AM28" s="1043"/>
      <c r="AN28" s="1043"/>
      <c r="AO28" s="1043"/>
      <c r="AP28" s="1043" t="s">
        <v>583</v>
      </c>
      <c r="AQ28" s="1043"/>
      <c r="AR28" s="1043"/>
      <c r="AS28" s="1043"/>
      <c r="AT28" s="1043"/>
      <c r="AU28" s="1043" t="s">
        <v>583</v>
      </c>
      <c r="AV28" s="1043"/>
      <c r="AW28" s="1043"/>
      <c r="AX28" s="1043"/>
      <c r="AY28" s="1043"/>
      <c r="AZ28" s="1044" t="s">
        <v>583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1938</v>
      </c>
      <c r="R29" s="1039"/>
      <c r="S29" s="1039"/>
      <c r="T29" s="1039"/>
      <c r="U29" s="1039"/>
      <c r="V29" s="1039">
        <v>1860</v>
      </c>
      <c r="W29" s="1039"/>
      <c r="X29" s="1039"/>
      <c r="Y29" s="1039"/>
      <c r="Z29" s="1039"/>
      <c r="AA29" s="1039">
        <v>78</v>
      </c>
      <c r="AB29" s="1039"/>
      <c r="AC29" s="1039"/>
      <c r="AD29" s="1039"/>
      <c r="AE29" s="1040"/>
      <c r="AF29" s="1035">
        <v>78</v>
      </c>
      <c r="AG29" s="1036"/>
      <c r="AH29" s="1036"/>
      <c r="AI29" s="1036"/>
      <c r="AJ29" s="1037"/>
      <c r="AK29" s="980">
        <v>272</v>
      </c>
      <c r="AL29" s="971"/>
      <c r="AM29" s="971"/>
      <c r="AN29" s="971"/>
      <c r="AO29" s="971"/>
      <c r="AP29" s="971" t="s">
        <v>583</v>
      </c>
      <c r="AQ29" s="971"/>
      <c r="AR29" s="971"/>
      <c r="AS29" s="971"/>
      <c r="AT29" s="971"/>
      <c r="AU29" s="971" t="s">
        <v>583</v>
      </c>
      <c r="AV29" s="971"/>
      <c r="AW29" s="971"/>
      <c r="AX29" s="971"/>
      <c r="AY29" s="971"/>
      <c r="AZ29" s="1041" t="s">
        <v>583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704</v>
      </c>
      <c r="R30" s="1039"/>
      <c r="S30" s="1039"/>
      <c r="T30" s="1039"/>
      <c r="U30" s="1039"/>
      <c r="V30" s="1039">
        <v>703</v>
      </c>
      <c r="W30" s="1039"/>
      <c r="X30" s="1039"/>
      <c r="Y30" s="1039"/>
      <c r="Z30" s="1039"/>
      <c r="AA30" s="1039">
        <v>1</v>
      </c>
      <c r="AB30" s="1039"/>
      <c r="AC30" s="1039"/>
      <c r="AD30" s="1039"/>
      <c r="AE30" s="1040"/>
      <c r="AF30" s="1035">
        <v>1</v>
      </c>
      <c r="AG30" s="1036"/>
      <c r="AH30" s="1036"/>
      <c r="AI30" s="1036"/>
      <c r="AJ30" s="1037"/>
      <c r="AK30" s="980">
        <v>354</v>
      </c>
      <c r="AL30" s="971"/>
      <c r="AM30" s="971"/>
      <c r="AN30" s="971"/>
      <c r="AO30" s="971"/>
      <c r="AP30" s="971" t="s">
        <v>583</v>
      </c>
      <c r="AQ30" s="971"/>
      <c r="AR30" s="971"/>
      <c r="AS30" s="971"/>
      <c r="AT30" s="971"/>
      <c r="AU30" s="971" t="s">
        <v>583</v>
      </c>
      <c r="AV30" s="971"/>
      <c r="AW30" s="971"/>
      <c r="AX30" s="971"/>
      <c r="AY30" s="971"/>
      <c r="AZ30" s="1041" t="s">
        <v>583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16</v>
      </c>
      <c r="R31" s="1039"/>
      <c r="S31" s="1039"/>
      <c r="T31" s="1039"/>
      <c r="U31" s="1039"/>
      <c r="V31" s="1039">
        <v>15</v>
      </c>
      <c r="W31" s="1039"/>
      <c r="X31" s="1039"/>
      <c r="Y31" s="1039"/>
      <c r="Z31" s="1039"/>
      <c r="AA31" s="1039">
        <v>1</v>
      </c>
      <c r="AB31" s="1039"/>
      <c r="AC31" s="1039"/>
      <c r="AD31" s="1039"/>
      <c r="AE31" s="1040"/>
      <c r="AF31" s="1035">
        <v>1</v>
      </c>
      <c r="AG31" s="1036"/>
      <c r="AH31" s="1036"/>
      <c r="AI31" s="1036"/>
      <c r="AJ31" s="1037"/>
      <c r="AK31" s="980">
        <v>7</v>
      </c>
      <c r="AL31" s="971"/>
      <c r="AM31" s="971"/>
      <c r="AN31" s="971"/>
      <c r="AO31" s="971"/>
      <c r="AP31" s="971" t="s">
        <v>583</v>
      </c>
      <c r="AQ31" s="971"/>
      <c r="AR31" s="971"/>
      <c r="AS31" s="971"/>
      <c r="AT31" s="971"/>
      <c r="AU31" s="971" t="s">
        <v>583</v>
      </c>
      <c r="AV31" s="971"/>
      <c r="AW31" s="971"/>
      <c r="AX31" s="971"/>
      <c r="AY31" s="971"/>
      <c r="AZ31" s="1041" t="s">
        <v>583</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312</v>
      </c>
      <c r="R32" s="1039"/>
      <c r="S32" s="1039"/>
      <c r="T32" s="1039"/>
      <c r="U32" s="1039"/>
      <c r="V32" s="1039">
        <v>282</v>
      </c>
      <c r="W32" s="1039"/>
      <c r="X32" s="1039"/>
      <c r="Y32" s="1039"/>
      <c r="Z32" s="1039"/>
      <c r="AA32" s="1039">
        <v>30</v>
      </c>
      <c r="AB32" s="1039"/>
      <c r="AC32" s="1039"/>
      <c r="AD32" s="1039"/>
      <c r="AE32" s="1040"/>
      <c r="AF32" s="1035">
        <v>226</v>
      </c>
      <c r="AG32" s="1036"/>
      <c r="AH32" s="1036"/>
      <c r="AI32" s="1036"/>
      <c r="AJ32" s="1037"/>
      <c r="AK32" s="980">
        <v>193</v>
      </c>
      <c r="AL32" s="971"/>
      <c r="AM32" s="971"/>
      <c r="AN32" s="971"/>
      <c r="AO32" s="971"/>
      <c r="AP32" s="971">
        <v>3462</v>
      </c>
      <c r="AQ32" s="971"/>
      <c r="AR32" s="971"/>
      <c r="AS32" s="971"/>
      <c r="AT32" s="971"/>
      <c r="AU32" s="971">
        <v>3265</v>
      </c>
      <c r="AV32" s="971"/>
      <c r="AW32" s="971"/>
      <c r="AX32" s="971"/>
      <c r="AY32" s="971"/>
      <c r="AZ32" s="1041" t="s">
        <v>583</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484</v>
      </c>
      <c r="AG63" s="959"/>
      <c r="AH63" s="959"/>
      <c r="AI63" s="959"/>
      <c r="AJ63" s="1022"/>
      <c r="AK63" s="1023"/>
      <c r="AL63" s="963"/>
      <c r="AM63" s="963"/>
      <c r="AN63" s="963"/>
      <c r="AO63" s="963"/>
      <c r="AP63" s="959">
        <v>3462</v>
      </c>
      <c r="AQ63" s="959"/>
      <c r="AR63" s="959"/>
      <c r="AS63" s="959"/>
      <c r="AT63" s="959"/>
      <c r="AU63" s="959">
        <v>3265</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412</v>
      </c>
      <c r="B66" s="996"/>
      <c r="C66" s="996"/>
      <c r="D66" s="996"/>
      <c r="E66" s="996"/>
      <c r="F66" s="996"/>
      <c r="G66" s="996"/>
      <c r="H66" s="996"/>
      <c r="I66" s="996"/>
      <c r="J66" s="996"/>
      <c r="K66" s="996"/>
      <c r="L66" s="996"/>
      <c r="M66" s="996"/>
      <c r="N66" s="996"/>
      <c r="O66" s="996"/>
      <c r="P66" s="997"/>
      <c r="Q66" s="1001" t="s">
        <v>413</v>
      </c>
      <c r="R66" s="1002"/>
      <c r="S66" s="1002"/>
      <c r="T66" s="1002"/>
      <c r="U66" s="1003"/>
      <c r="V66" s="1001" t="s">
        <v>414</v>
      </c>
      <c r="W66" s="1002"/>
      <c r="X66" s="1002"/>
      <c r="Y66" s="1002"/>
      <c r="Z66" s="1003"/>
      <c r="AA66" s="1001" t="s">
        <v>415</v>
      </c>
      <c r="AB66" s="1002"/>
      <c r="AC66" s="1002"/>
      <c r="AD66" s="1002"/>
      <c r="AE66" s="1003"/>
      <c r="AF66" s="1007" t="s">
        <v>416</v>
      </c>
      <c r="AG66" s="1008"/>
      <c r="AH66" s="1008"/>
      <c r="AI66" s="1008"/>
      <c r="AJ66" s="1009"/>
      <c r="AK66" s="1001" t="s">
        <v>417</v>
      </c>
      <c r="AL66" s="996"/>
      <c r="AM66" s="996"/>
      <c r="AN66" s="996"/>
      <c r="AO66" s="997"/>
      <c r="AP66" s="1001" t="s">
        <v>418</v>
      </c>
      <c r="AQ66" s="1002"/>
      <c r="AR66" s="1002"/>
      <c r="AS66" s="1002"/>
      <c r="AT66" s="1003"/>
      <c r="AU66" s="1001" t="s">
        <v>419</v>
      </c>
      <c r="AV66" s="1002"/>
      <c r="AW66" s="1002"/>
      <c r="AX66" s="1002"/>
      <c r="AY66" s="1003"/>
      <c r="AZ66" s="1001" t="s">
        <v>376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39</v>
      </c>
      <c r="R68" s="982"/>
      <c r="S68" s="982"/>
      <c r="T68" s="982"/>
      <c r="U68" s="982"/>
      <c r="V68" s="982">
        <v>36</v>
      </c>
      <c r="W68" s="982"/>
      <c r="X68" s="982"/>
      <c r="Y68" s="982"/>
      <c r="Z68" s="982"/>
      <c r="AA68" s="982">
        <v>3</v>
      </c>
      <c r="AB68" s="982"/>
      <c r="AC68" s="982"/>
      <c r="AD68" s="982"/>
      <c r="AE68" s="982"/>
      <c r="AF68" s="982">
        <v>3</v>
      </c>
      <c r="AG68" s="982"/>
      <c r="AH68" s="982"/>
      <c r="AI68" s="982"/>
      <c r="AJ68" s="982"/>
      <c r="AK68" s="982">
        <v>2</v>
      </c>
      <c r="AL68" s="982"/>
      <c r="AM68" s="982"/>
      <c r="AN68" s="982"/>
      <c r="AO68" s="982"/>
      <c r="AP68" s="982" t="s">
        <v>593</v>
      </c>
      <c r="AQ68" s="982"/>
      <c r="AR68" s="982"/>
      <c r="AS68" s="982"/>
      <c r="AT68" s="982"/>
      <c r="AU68" s="982" t="s">
        <v>593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171</v>
      </c>
      <c r="R69" s="971"/>
      <c r="S69" s="971"/>
      <c r="T69" s="971"/>
      <c r="U69" s="971"/>
      <c r="V69" s="971">
        <v>87</v>
      </c>
      <c r="W69" s="971"/>
      <c r="X69" s="971"/>
      <c r="Y69" s="971"/>
      <c r="Z69" s="971"/>
      <c r="AA69" s="971">
        <v>84</v>
      </c>
      <c r="AB69" s="971"/>
      <c r="AC69" s="971"/>
      <c r="AD69" s="971"/>
      <c r="AE69" s="971"/>
      <c r="AF69" s="971">
        <v>84</v>
      </c>
      <c r="AG69" s="971"/>
      <c r="AH69" s="971"/>
      <c r="AI69" s="971"/>
      <c r="AJ69" s="971"/>
      <c r="AK69" s="971" t="s">
        <v>593</v>
      </c>
      <c r="AL69" s="971"/>
      <c r="AM69" s="971"/>
      <c r="AN69" s="971"/>
      <c r="AO69" s="971"/>
      <c r="AP69" s="971" t="s">
        <v>593</v>
      </c>
      <c r="AQ69" s="971"/>
      <c r="AR69" s="971"/>
      <c r="AS69" s="971"/>
      <c r="AT69" s="971"/>
      <c r="AU69" s="971" t="s">
        <v>593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2752</v>
      </c>
      <c r="R70" s="971"/>
      <c r="S70" s="971"/>
      <c r="T70" s="971"/>
      <c r="U70" s="971"/>
      <c r="V70" s="971">
        <v>2615</v>
      </c>
      <c r="W70" s="971"/>
      <c r="X70" s="971"/>
      <c r="Y70" s="971"/>
      <c r="Z70" s="971"/>
      <c r="AA70" s="971">
        <v>137</v>
      </c>
      <c r="AB70" s="971"/>
      <c r="AC70" s="971"/>
      <c r="AD70" s="971"/>
      <c r="AE70" s="971"/>
      <c r="AF70" s="971">
        <v>29</v>
      </c>
      <c r="AG70" s="971"/>
      <c r="AH70" s="971"/>
      <c r="AI70" s="971"/>
      <c r="AJ70" s="971"/>
      <c r="AK70" s="971">
        <v>157</v>
      </c>
      <c r="AL70" s="971"/>
      <c r="AM70" s="971"/>
      <c r="AN70" s="971"/>
      <c r="AO70" s="971"/>
      <c r="AP70" s="971">
        <v>1569</v>
      </c>
      <c r="AQ70" s="971"/>
      <c r="AR70" s="971"/>
      <c r="AS70" s="971"/>
      <c r="AT70" s="971"/>
      <c r="AU70" s="971">
        <v>191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1480</v>
      </c>
      <c r="R71" s="971"/>
      <c r="S71" s="971"/>
      <c r="T71" s="971"/>
      <c r="U71" s="971"/>
      <c r="V71" s="971">
        <v>1464</v>
      </c>
      <c r="W71" s="971"/>
      <c r="X71" s="971"/>
      <c r="Y71" s="971"/>
      <c r="Z71" s="971"/>
      <c r="AA71" s="971">
        <v>16</v>
      </c>
      <c r="AB71" s="971"/>
      <c r="AC71" s="971"/>
      <c r="AD71" s="971"/>
      <c r="AE71" s="971"/>
      <c r="AF71" s="971">
        <v>16</v>
      </c>
      <c r="AG71" s="971"/>
      <c r="AH71" s="971"/>
      <c r="AI71" s="971"/>
      <c r="AJ71" s="971"/>
      <c r="AK71" s="971">
        <v>47</v>
      </c>
      <c r="AL71" s="971"/>
      <c r="AM71" s="971"/>
      <c r="AN71" s="971"/>
      <c r="AO71" s="971"/>
      <c r="AP71" s="971">
        <v>191</v>
      </c>
      <c r="AQ71" s="971"/>
      <c r="AR71" s="971"/>
      <c r="AS71" s="971"/>
      <c r="AT71" s="971"/>
      <c r="AU71" s="971">
        <v>47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138</v>
      </c>
      <c r="R72" s="971"/>
      <c r="S72" s="971"/>
      <c r="T72" s="971"/>
      <c r="U72" s="971"/>
      <c r="V72" s="971">
        <v>120</v>
      </c>
      <c r="W72" s="971"/>
      <c r="X72" s="971"/>
      <c r="Y72" s="971"/>
      <c r="Z72" s="971"/>
      <c r="AA72" s="971">
        <v>18</v>
      </c>
      <c r="AB72" s="971"/>
      <c r="AC72" s="971"/>
      <c r="AD72" s="971"/>
      <c r="AE72" s="971"/>
      <c r="AF72" s="971">
        <v>18</v>
      </c>
      <c r="AG72" s="971"/>
      <c r="AH72" s="971"/>
      <c r="AI72" s="971"/>
      <c r="AJ72" s="971"/>
      <c r="AK72" s="971" t="s">
        <v>593</v>
      </c>
      <c r="AL72" s="971"/>
      <c r="AM72" s="971"/>
      <c r="AN72" s="971"/>
      <c r="AO72" s="971"/>
      <c r="AP72" s="971" t="s">
        <v>593</v>
      </c>
      <c r="AQ72" s="971"/>
      <c r="AR72" s="971"/>
      <c r="AS72" s="971"/>
      <c r="AT72" s="971"/>
      <c r="AU72" s="971" t="s">
        <v>593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13</v>
      </c>
      <c r="R73" s="971"/>
      <c r="S73" s="971"/>
      <c r="T73" s="971"/>
      <c r="U73" s="971"/>
      <c r="V73" s="971">
        <v>12</v>
      </c>
      <c r="W73" s="971"/>
      <c r="X73" s="971"/>
      <c r="Y73" s="971"/>
      <c r="Z73" s="971"/>
      <c r="AA73" s="971">
        <v>1</v>
      </c>
      <c r="AB73" s="971"/>
      <c r="AC73" s="971"/>
      <c r="AD73" s="971"/>
      <c r="AE73" s="971"/>
      <c r="AF73" s="971">
        <v>1</v>
      </c>
      <c r="AG73" s="971"/>
      <c r="AH73" s="971"/>
      <c r="AI73" s="971"/>
      <c r="AJ73" s="971"/>
      <c r="AK73" s="971" t="s">
        <v>593</v>
      </c>
      <c r="AL73" s="971"/>
      <c r="AM73" s="971"/>
      <c r="AN73" s="971"/>
      <c r="AO73" s="971"/>
      <c r="AP73" s="971" t="s">
        <v>593</v>
      </c>
      <c r="AQ73" s="971"/>
      <c r="AR73" s="971"/>
      <c r="AS73" s="971"/>
      <c r="AT73" s="971"/>
      <c r="AU73" s="971" t="s">
        <v>593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592</v>
      </c>
      <c r="C74" s="975"/>
      <c r="D74" s="975"/>
      <c r="E74" s="975"/>
      <c r="F74" s="975"/>
      <c r="G74" s="975"/>
      <c r="H74" s="975"/>
      <c r="I74" s="975"/>
      <c r="J74" s="975"/>
      <c r="K74" s="975"/>
      <c r="L74" s="975"/>
      <c r="M74" s="975"/>
      <c r="N74" s="975"/>
      <c r="O74" s="975"/>
      <c r="P74" s="976"/>
      <c r="Q74" s="977">
        <v>7254</v>
      </c>
      <c r="R74" s="971"/>
      <c r="S74" s="971"/>
      <c r="T74" s="971"/>
      <c r="U74" s="971"/>
      <c r="V74" s="971">
        <v>6917</v>
      </c>
      <c r="W74" s="971"/>
      <c r="X74" s="971"/>
      <c r="Y74" s="971"/>
      <c r="Z74" s="971"/>
      <c r="AA74" s="971">
        <v>337</v>
      </c>
      <c r="AB74" s="971"/>
      <c r="AC74" s="971"/>
      <c r="AD74" s="971"/>
      <c r="AE74" s="971"/>
      <c r="AF74" s="971">
        <v>337</v>
      </c>
      <c r="AG74" s="971"/>
      <c r="AH74" s="971"/>
      <c r="AI74" s="971"/>
      <c r="AJ74" s="971"/>
      <c r="AK74" s="971" t="s">
        <v>593</v>
      </c>
      <c r="AL74" s="971"/>
      <c r="AM74" s="971"/>
      <c r="AN74" s="971"/>
      <c r="AO74" s="971"/>
      <c r="AP74" s="971" t="s">
        <v>593</v>
      </c>
      <c r="AQ74" s="971"/>
      <c r="AR74" s="971"/>
      <c r="AS74" s="971"/>
      <c r="AT74" s="971"/>
      <c r="AU74" s="971" t="s">
        <v>593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590</v>
      </c>
      <c r="C75" s="975"/>
      <c r="D75" s="975"/>
      <c r="E75" s="975"/>
      <c r="F75" s="975"/>
      <c r="G75" s="975"/>
      <c r="H75" s="975"/>
      <c r="I75" s="975"/>
      <c r="J75" s="975"/>
      <c r="K75" s="975"/>
      <c r="L75" s="975"/>
      <c r="M75" s="975"/>
      <c r="N75" s="975"/>
      <c r="O75" s="975"/>
      <c r="P75" s="976"/>
      <c r="Q75" s="978">
        <v>2273</v>
      </c>
      <c r="R75" s="979"/>
      <c r="S75" s="979"/>
      <c r="T75" s="979"/>
      <c r="U75" s="980"/>
      <c r="V75" s="981">
        <v>2162</v>
      </c>
      <c r="W75" s="979"/>
      <c r="X75" s="979"/>
      <c r="Y75" s="979"/>
      <c r="Z75" s="980"/>
      <c r="AA75" s="981">
        <v>111</v>
      </c>
      <c r="AB75" s="979"/>
      <c r="AC75" s="979"/>
      <c r="AD75" s="979"/>
      <c r="AE75" s="980"/>
      <c r="AF75" s="981">
        <v>111</v>
      </c>
      <c r="AG75" s="979"/>
      <c r="AH75" s="979"/>
      <c r="AI75" s="979"/>
      <c r="AJ75" s="980"/>
      <c r="AK75" s="981" t="s">
        <v>593</v>
      </c>
      <c r="AL75" s="979"/>
      <c r="AM75" s="979"/>
      <c r="AN75" s="979"/>
      <c r="AO75" s="980"/>
      <c r="AP75" s="981" t="s">
        <v>593</v>
      </c>
      <c r="AQ75" s="979"/>
      <c r="AR75" s="979"/>
      <c r="AS75" s="979"/>
      <c r="AT75" s="980"/>
      <c r="AU75" s="981" t="s">
        <v>593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591</v>
      </c>
      <c r="C76" s="975"/>
      <c r="D76" s="975"/>
      <c r="E76" s="975"/>
      <c r="F76" s="975"/>
      <c r="G76" s="975"/>
      <c r="H76" s="975"/>
      <c r="I76" s="975"/>
      <c r="J76" s="975"/>
      <c r="K76" s="975"/>
      <c r="L76" s="975"/>
      <c r="M76" s="975"/>
      <c r="N76" s="975"/>
      <c r="O76" s="975"/>
      <c r="P76" s="976"/>
      <c r="Q76" s="978">
        <v>983883</v>
      </c>
      <c r="R76" s="979"/>
      <c r="S76" s="979"/>
      <c r="T76" s="979"/>
      <c r="U76" s="980"/>
      <c r="V76" s="981">
        <v>942967</v>
      </c>
      <c r="W76" s="979"/>
      <c r="X76" s="979"/>
      <c r="Y76" s="979"/>
      <c r="Z76" s="980"/>
      <c r="AA76" s="981">
        <v>40916</v>
      </c>
      <c r="AB76" s="979"/>
      <c r="AC76" s="979"/>
      <c r="AD76" s="979"/>
      <c r="AE76" s="980"/>
      <c r="AF76" s="981">
        <v>40916</v>
      </c>
      <c r="AG76" s="979"/>
      <c r="AH76" s="979"/>
      <c r="AI76" s="979"/>
      <c r="AJ76" s="980"/>
      <c r="AK76" s="981">
        <v>1</v>
      </c>
      <c r="AL76" s="979"/>
      <c r="AM76" s="979"/>
      <c r="AN76" s="979"/>
      <c r="AO76" s="980"/>
      <c r="AP76" s="981" t="s">
        <v>593</v>
      </c>
      <c r="AQ76" s="979"/>
      <c r="AR76" s="979"/>
      <c r="AS76" s="979"/>
      <c r="AT76" s="980"/>
      <c r="AU76" s="981" t="s">
        <v>593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41515</v>
      </c>
      <c r="AG88" s="959"/>
      <c r="AH88" s="959"/>
      <c r="AI88" s="959"/>
      <c r="AJ88" s="959"/>
      <c r="AK88" s="963"/>
      <c r="AL88" s="963"/>
      <c r="AM88" s="963"/>
      <c r="AN88" s="963"/>
      <c r="AO88" s="963"/>
      <c r="AP88" s="959">
        <v>1761</v>
      </c>
      <c r="AQ88" s="959"/>
      <c r="AR88" s="959"/>
      <c r="AS88" s="959"/>
      <c r="AT88" s="959"/>
      <c r="AU88" s="959">
        <v>238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306</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306</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306</v>
      </c>
      <c r="DR109" s="896"/>
      <c r="DS109" s="896"/>
      <c r="DT109" s="896"/>
      <c r="DU109" s="897"/>
      <c r="DV109" s="898" t="s">
        <v>431</v>
      </c>
      <c r="DW109" s="896"/>
      <c r="DX109" s="896"/>
      <c r="DY109" s="896"/>
      <c r="DZ109" s="929"/>
    </row>
    <row r="110" spans="1:131" s="230" customFormat="1" ht="26.25" customHeight="1" x14ac:dyDescent="0.15">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457503</v>
      </c>
      <c r="AB110" s="889"/>
      <c r="AC110" s="889"/>
      <c r="AD110" s="889"/>
      <c r="AE110" s="890"/>
      <c r="AF110" s="891">
        <v>482544</v>
      </c>
      <c r="AG110" s="889"/>
      <c r="AH110" s="889"/>
      <c r="AI110" s="889"/>
      <c r="AJ110" s="890"/>
      <c r="AK110" s="891">
        <v>575816</v>
      </c>
      <c r="AL110" s="889"/>
      <c r="AM110" s="889"/>
      <c r="AN110" s="889"/>
      <c r="AO110" s="890"/>
      <c r="AP110" s="892">
        <v>9.9</v>
      </c>
      <c r="AQ110" s="893"/>
      <c r="AR110" s="893"/>
      <c r="AS110" s="893"/>
      <c r="AT110" s="894"/>
      <c r="AU110" s="930" t="s">
        <v>74</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7034113</v>
      </c>
      <c r="BR110" s="842"/>
      <c r="BS110" s="842"/>
      <c r="BT110" s="842"/>
      <c r="BU110" s="842"/>
      <c r="BV110" s="842">
        <v>7301371</v>
      </c>
      <c r="BW110" s="842"/>
      <c r="BX110" s="842"/>
      <c r="BY110" s="842"/>
      <c r="BZ110" s="842"/>
      <c r="CA110" s="842">
        <v>7025260</v>
      </c>
      <c r="CB110" s="842"/>
      <c r="CC110" s="842"/>
      <c r="CD110" s="842"/>
      <c r="CE110" s="842"/>
      <c r="CF110" s="866">
        <v>121.3</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437</v>
      </c>
      <c r="DH110" s="842"/>
      <c r="DI110" s="842"/>
      <c r="DJ110" s="842"/>
      <c r="DK110" s="842"/>
      <c r="DL110" s="842" t="s">
        <v>437</v>
      </c>
      <c r="DM110" s="842"/>
      <c r="DN110" s="842"/>
      <c r="DO110" s="842"/>
      <c r="DP110" s="842"/>
      <c r="DQ110" s="842" t="s">
        <v>129</v>
      </c>
      <c r="DR110" s="842"/>
      <c r="DS110" s="842"/>
      <c r="DT110" s="842"/>
      <c r="DU110" s="842"/>
      <c r="DV110" s="843" t="s">
        <v>438</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129</v>
      </c>
      <c r="AG111" s="919"/>
      <c r="AH111" s="919"/>
      <c r="AI111" s="919"/>
      <c r="AJ111" s="920"/>
      <c r="AK111" s="921" t="s">
        <v>438</v>
      </c>
      <c r="AL111" s="919"/>
      <c r="AM111" s="919"/>
      <c r="AN111" s="919"/>
      <c r="AO111" s="920"/>
      <c r="AP111" s="922" t="s">
        <v>129</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129</v>
      </c>
      <c r="BR111" s="817"/>
      <c r="BS111" s="817"/>
      <c r="BT111" s="817"/>
      <c r="BU111" s="817"/>
      <c r="BV111" s="817" t="s">
        <v>129</v>
      </c>
      <c r="BW111" s="817"/>
      <c r="BX111" s="817"/>
      <c r="BY111" s="817"/>
      <c r="BZ111" s="817"/>
      <c r="CA111" s="817" t="s">
        <v>129</v>
      </c>
      <c r="CB111" s="817"/>
      <c r="CC111" s="817"/>
      <c r="CD111" s="817"/>
      <c r="CE111" s="817"/>
      <c r="CF111" s="875" t="s">
        <v>441</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437</v>
      </c>
      <c r="DH111" s="817"/>
      <c r="DI111" s="817"/>
      <c r="DJ111" s="817"/>
      <c r="DK111" s="817"/>
      <c r="DL111" s="817" t="s">
        <v>129</v>
      </c>
      <c r="DM111" s="817"/>
      <c r="DN111" s="817"/>
      <c r="DO111" s="817"/>
      <c r="DP111" s="817"/>
      <c r="DQ111" s="817" t="s">
        <v>129</v>
      </c>
      <c r="DR111" s="817"/>
      <c r="DS111" s="817"/>
      <c r="DT111" s="817"/>
      <c r="DU111" s="817"/>
      <c r="DV111" s="794" t="s">
        <v>437</v>
      </c>
      <c r="DW111" s="794"/>
      <c r="DX111" s="794"/>
      <c r="DY111" s="794"/>
      <c r="DZ111" s="795"/>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437</v>
      </c>
      <c r="AB112" s="780"/>
      <c r="AC112" s="780"/>
      <c r="AD112" s="780"/>
      <c r="AE112" s="781"/>
      <c r="AF112" s="782" t="s">
        <v>437</v>
      </c>
      <c r="AG112" s="780"/>
      <c r="AH112" s="780"/>
      <c r="AI112" s="780"/>
      <c r="AJ112" s="781"/>
      <c r="AK112" s="782" t="s">
        <v>438</v>
      </c>
      <c r="AL112" s="780"/>
      <c r="AM112" s="780"/>
      <c r="AN112" s="780"/>
      <c r="AO112" s="781"/>
      <c r="AP112" s="824" t="s">
        <v>437</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2820343</v>
      </c>
      <c r="BR112" s="817"/>
      <c r="BS112" s="817"/>
      <c r="BT112" s="817"/>
      <c r="BU112" s="817"/>
      <c r="BV112" s="817">
        <v>3043560</v>
      </c>
      <c r="BW112" s="817"/>
      <c r="BX112" s="817"/>
      <c r="BY112" s="817"/>
      <c r="BZ112" s="817"/>
      <c r="CA112" s="817">
        <v>3264590</v>
      </c>
      <c r="CB112" s="817"/>
      <c r="CC112" s="817"/>
      <c r="CD112" s="817"/>
      <c r="CE112" s="817"/>
      <c r="CF112" s="875">
        <v>56.4</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437</v>
      </c>
      <c r="DH112" s="817"/>
      <c r="DI112" s="817"/>
      <c r="DJ112" s="817"/>
      <c r="DK112" s="817"/>
      <c r="DL112" s="817" t="s">
        <v>129</v>
      </c>
      <c r="DM112" s="817"/>
      <c r="DN112" s="817"/>
      <c r="DO112" s="817"/>
      <c r="DP112" s="817"/>
      <c r="DQ112" s="817" t="s">
        <v>129</v>
      </c>
      <c r="DR112" s="817"/>
      <c r="DS112" s="817"/>
      <c r="DT112" s="817"/>
      <c r="DU112" s="817"/>
      <c r="DV112" s="794" t="s">
        <v>441</v>
      </c>
      <c r="DW112" s="794"/>
      <c r="DX112" s="794"/>
      <c r="DY112" s="794"/>
      <c r="DZ112" s="795"/>
    </row>
    <row r="113" spans="1:130" s="230"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113541</v>
      </c>
      <c r="AB113" s="919"/>
      <c r="AC113" s="919"/>
      <c r="AD113" s="919"/>
      <c r="AE113" s="920"/>
      <c r="AF113" s="921">
        <v>123477</v>
      </c>
      <c r="AG113" s="919"/>
      <c r="AH113" s="919"/>
      <c r="AI113" s="919"/>
      <c r="AJ113" s="920"/>
      <c r="AK113" s="921">
        <v>136267</v>
      </c>
      <c r="AL113" s="919"/>
      <c r="AM113" s="919"/>
      <c r="AN113" s="919"/>
      <c r="AO113" s="920"/>
      <c r="AP113" s="922">
        <v>2.4</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236019</v>
      </c>
      <c r="BR113" s="817"/>
      <c r="BS113" s="817"/>
      <c r="BT113" s="817"/>
      <c r="BU113" s="817"/>
      <c r="BV113" s="817">
        <v>269345</v>
      </c>
      <c r="BW113" s="817"/>
      <c r="BX113" s="817"/>
      <c r="BY113" s="817"/>
      <c r="BZ113" s="817"/>
      <c r="CA113" s="817">
        <v>237846</v>
      </c>
      <c r="CB113" s="817"/>
      <c r="CC113" s="817"/>
      <c r="CD113" s="817"/>
      <c r="CE113" s="817"/>
      <c r="CF113" s="875">
        <v>4.0999999999999996</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129</v>
      </c>
      <c r="DM113" s="780"/>
      <c r="DN113" s="780"/>
      <c r="DO113" s="780"/>
      <c r="DP113" s="781"/>
      <c r="DQ113" s="782" t="s">
        <v>129</v>
      </c>
      <c r="DR113" s="780"/>
      <c r="DS113" s="780"/>
      <c r="DT113" s="780"/>
      <c r="DU113" s="781"/>
      <c r="DV113" s="824" t="s">
        <v>441</v>
      </c>
      <c r="DW113" s="825"/>
      <c r="DX113" s="825"/>
      <c r="DY113" s="825"/>
      <c r="DZ113" s="826"/>
    </row>
    <row r="114" spans="1:130" s="230" customFormat="1" ht="26.25" customHeight="1" x14ac:dyDescent="0.15">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21744</v>
      </c>
      <c r="AB114" s="780"/>
      <c r="AC114" s="780"/>
      <c r="AD114" s="780"/>
      <c r="AE114" s="781"/>
      <c r="AF114" s="782">
        <v>26771</v>
      </c>
      <c r="AG114" s="780"/>
      <c r="AH114" s="780"/>
      <c r="AI114" s="780"/>
      <c r="AJ114" s="781"/>
      <c r="AK114" s="782">
        <v>36651</v>
      </c>
      <c r="AL114" s="780"/>
      <c r="AM114" s="780"/>
      <c r="AN114" s="780"/>
      <c r="AO114" s="781"/>
      <c r="AP114" s="824">
        <v>0.6</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t="s">
        <v>129</v>
      </c>
      <c r="BR114" s="817"/>
      <c r="BS114" s="817"/>
      <c r="BT114" s="817"/>
      <c r="BU114" s="817"/>
      <c r="BV114" s="817" t="s">
        <v>129</v>
      </c>
      <c r="BW114" s="817"/>
      <c r="BX114" s="817"/>
      <c r="BY114" s="817"/>
      <c r="BZ114" s="817"/>
      <c r="CA114" s="817" t="s">
        <v>437</v>
      </c>
      <c r="CB114" s="817"/>
      <c r="CC114" s="817"/>
      <c r="CD114" s="817"/>
      <c r="CE114" s="817"/>
      <c r="CF114" s="875" t="s">
        <v>438</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437</v>
      </c>
      <c r="DR114" s="780"/>
      <c r="DS114" s="780"/>
      <c r="DT114" s="780"/>
      <c r="DU114" s="781"/>
      <c r="DV114" s="824" t="s">
        <v>129</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437</v>
      </c>
      <c r="AB115" s="919"/>
      <c r="AC115" s="919"/>
      <c r="AD115" s="919"/>
      <c r="AE115" s="920"/>
      <c r="AF115" s="921" t="s">
        <v>441</v>
      </c>
      <c r="AG115" s="919"/>
      <c r="AH115" s="919"/>
      <c r="AI115" s="919"/>
      <c r="AJ115" s="920"/>
      <c r="AK115" s="921" t="s">
        <v>441</v>
      </c>
      <c r="AL115" s="919"/>
      <c r="AM115" s="919"/>
      <c r="AN115" s="919"/>
      <c r="AO115" s="920"/>
      <c r="AP115" s="922" t="s">
        <v>129</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438</v>
      </c>
      <c r="BR115" s="817"/>
      <c r="BS115" s="817"/>
      <c r="BT115" s="817"/>
      <c r="BU115" s="817"/>
      <c r="BV115" s="817" t="s">
        <v>129</v>
      </c>
      <c r="BW115" s="817"/>
      <c r="BX115" s="817"/>
      <c r="BY115" s="817"/>
      <c r="BZ115" s="817"/>
      <c r="CA115" s="817" t="s">
        <v>441</v>
      </c>
      <c r="CB115" s="817"/>
      <c r="CC115" s="817"/>
      <c r="CD115" s="817"/>
      <c r="CE115" s="817"/>
      <c r="CF115" s="875" t="s">
        <v>438</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438</v>
      </c>
      <c r="DH115" s="780"/>
      <c r="DI115" s="780"/>
      <c r="DJ115" s="780"/>
      <c r="DK115" s="781"/>
      <c r="DL115" s="782" t="s">
        <v>129</v>
      </c>
      <c r="DM115" s="780"/>
      <c r="DN115" s="780"/>
      <c r="DO115" s="780"/>
      <c r="DP115" s="781"/>
      <c r="DQ115" s="782" t="s">
        <v>438</v>
      </c>
      <c r="DR115" s="780"/>
      <c r="DS115" s="780"/>
      <c r="DT115" s="780"/>
      <c r="DU115" s="781"/>
      <c r="DV115" s="824" t="s">
        <v>129</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129</v>
      </c>
      <c r="AG116" s="780"/>
      <c r="AH116" s="780"/>
      <c r="AI116" s="780"/>
      <c r="AJ116" s="781"/>
      <c r="AK116" s="782" t="s">
        <v>129</v>
      </c>
      <c r="AL116" s="780"/>
      <c r="AM116" s="780"/>
      <c r="AN116" s="780"/>
      <c r="AO116" s="781"/>
      <c r="AP116" s="824" t="s">
        <v>457</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438</v>
      </c>
      <c r="BW116" s="817"/>
      <c r="BX116" s="817"/>
      <c r="BY116" s="817"/>
      <c r="BZ116" s="817"/>
      <c r="CA116" s="817" t="s">
        <v>129</v>
      </c>
      <c r="CB116" s="817"/>
      <c r="CC116" s="817"/>
      <c r="CD116" s="817"/>
      <c r="CE116" s="817"/>
      <c r="CF116" s="875" t="s">
        <v>438</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441</v>
      </c>
      <c r="DM116" s="780"/>
      <c r="DN116" s="780"/>
      <c r="DO116" s="780"/>
      <c r="DP116" s="781"/>
      <c r="DQ116" s="782" t="s">
        <v>129</v>
      </c>
      <c r="DR116" s="780"/>
      <c r="DS116" s="780"/>
      <c r="DT116" s="780"/>
      <c r="DU116" s="781"/>
      <c r="DV116" s="824" t="s">
        <v>129</v>
      </c>
      <c r="DW116" s="825"/>
      <c r="DX116" s="825"/>
      <c r="DY116" s="825"/>
      <c r="DZ116" s="826"/>
    </row>
    <row r="117" spans="1:130" s="230"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592788</v>
      </c>
      <c r="AB117" s="903"/>
      <c r="AC117" s="903"/>
      <c r="AD117" s="903"/>
      <c r="AE117" s="904"/>
      <c r="AF117" s="905">
        <v>632792</v>
      </c>
      <c r="AG117" s="903"/>
      <c r="AH117" s="903"/>
      <c r="AI117" s="903"/>
      <c r="AJ117" s="904"/>
      <c r="AK117" s="905">
        <v>748734</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437</v>
      </c>
      <c r="BW117" s="817"/>
      <c r="BX117" s="817"/>
      <c r="BY117" s="817"/>
      <c r="BZ117" s="817"/>
      <c r="CA117" s="817" t="s">
        <v>441</v>
      </c>
      <c r="CB117" s="817"/>
      <c r="CC117" s="817"/>
      <c r="CD117" s="817"/>
      <c r="CE117" s="817"/>
      <c r="CF117" s="875" t="s">
        <v>437</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437</v>
      </c>
      <c r="DM117" s="780"/>
      <c r="DN117" s="780"/>
      <c r="DO117" s="780"/>
      <c r="DP117" s="781"/>
      <c r="DQ117" s="782" t="s">
        <v>437</v>
      </c>
      <c r="DR117" s="780"/>
      <c r="DS117" s="780"/>
      <c r="DT117" s="780"/>
      <c r="DU117" s="781"/>
      <c r="DV117" s="824" t="s">
        <v>441</v>
      </c>
      <c r="DW117" s="825"/>
      <c r="DX117" s="825"/>
      <c r="DY117" s="825"/>
      <c r="DZ117" s="826"/>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306</v>
      </c>
      <c r="AL118" s="896"/>
      <c r="AM118" s="896"/>
      <c r="AN118" s="896"/>
      <c r="AO118" s="897"/>
      <c r="AP118" s="899" t="s">
        <v>431</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437</v>
      </c>
      <c r="BW118" s="845"/>
      <c r="BX118" s="845"/>
      <c r="BY118" s="845"/>
      <c r="BZ118" s="845"/>
      <c r="CA118" s="845" t="s">
        <v>129</v>
      </c>
      <c r="CB118" s="845"/>
      <c r="CC118" s="845"/>
      <c r="CD118" s="845"/>
      <c r="CE118" s="845"/>
      <c r="CF118" s="875" t="s">
        <v>129</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437</v>
      </c>
      <c r="DH118" s="780"/>
      <c r="DI118" s="780"/>
      <c r="DJ118" s="780"/>
      <c r="DK118" s="781"/>
      <c r="DL118" s="782" t="s">
        <v>129</v>
      </c>
      <c r="DM118" s="780"/>
      <c r="DN118" s="780"/>
      <c r="DO118" s="780"/>
      <c r="DP118" s="781"/>
      <c r="DQ118" s="782" t="s">
        <v>437</v>
      </c>
      <c r="DR118" s="780"/>
      <c r="DS118" s="780"/>
      <c r="DT118" s="780"/>
      <c r="DU118" s="781"/>
      <c r="DV118" s="824" t="s">
        <v>437</v>
      </c>
      <c r="DW118" s="825"/>
      <c r="DX118" s="825"/>
      <c r="DY118" s="825"/>
      <c r="DZ118" s="826"/>
    </row>
    <row r="119" spans="1:130" s="230" customFormat="1" ht="26.25" customHeight="1" x14ac:dyDescent="0.15">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437</v>
      </c>
      <c r="AB119" s="889"/>
      <c r="AC119" s="889"/>
      <c r="AD119" s="889"/>
      <c r="AE119" s="890"/>
      <c r="AF119" s="891" t="s">
        <v>129</v>
      </c>
      <c r="AG119" s="889"/>
      <c r="AH119" s="889"/>
      <c r="AI119" s="889"/>
      <c r="AJ119" s="890"/>
      <c r="AK119" s="891" t="s">
        <v>129</v>
      </c>
      <c r="AL119" s="889"/>
      <c r="AM119" s="889"/>
      <c r="AN119" s="889"/>
      <c r="AO119" s="890"/>
      <c r="AP119" s="892" t="s">
        <v>441</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465</v>
      </c>
      <c r="BP119" s="878"/>
      <c r="BQ119" s="879">
        <v>10090475</v>
      </c>
      <c r="BR119" s="845"/>
      <c r="BS119" s="845"/>
      <c r="BT119" s="845"/>
      <c r="BU119" s="845"/>
      <c r="BV119" s="845">
        <v>10614276</v>
      </c>
      <c r="BW119" s="845"/>
      <c r="BX119" s="845"/>
      <c r="BY119" s="845"/>
      <c r="BZ119" s="845"/>
      <c r="CA119" s="845">
        <v>10527696</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441</v>
      </c>
      <c r="DH119" s="764"/>
      <c r="DI119" s="764"/>
      <c r="DJ119" s="764"/>
      <c r="DK119" s="765"/>
      <c r="DL119" s="766" t="s">
        <v>129</v>
      </c>
      <c r="DM119" s="764"/>
      <c r="DN119" s="764"/>
      <c r="DO119" s="764"/>
      <c r="DP119" s="765"/>
      <c r="DQ119" s="766" t="s">
        <v>129</v>
      </c>
      <c r="DR119" s="764"/>
      <c r="DS119" s="764"/>
      <c r="DT119" s="764"/>
      <c r="DU119" s="765"/>
      <c r="DV119" s="848" t="s">
        <v>437</v>
      </c>
      <c r="DW119" s="849"/>
      <c r="DX119" s="849"/>
      <c r="DY119" s="849"/>
      <c r="DZ119" s="850"/>
    </row>
    <row r="120" spans="1:130" s="230" customFormat="1" ht="26.25" customHeight="1" x14ac:dyDescent="0.15">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437</v>
      </c>
      <c r="AB120" s="780"/>
      <c r="AC120" s="780"/>
      <c r="AD120" s="780"/>
      <c r="AE120" s="781"/>
      <c r="AF120" s="782" t="s">
        <v>129</v>
      </c>
      <c r="AG120" s="780"/>
      <c r="AH120" s="780"/>
      <c r="AI120" s="780"/>
      <c r="AJ120" s="781"/>
      <c r="AK120" s="782" t="s">
        <v>441</v>
      </c>
      <c r="AL120" s="780"/>
      <c r="AM120" s="780"/>
      <c r="AN120" s="780"/>
      <c r="AO120" s="781"/>
      <c r="AP120" s="824" t="s">
        <v>129</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2400013</v>
      </c>
      <c r="BR120" s="842"/>
      <c r="BS120" s="842"/>
      <c r="BT120" s="842"/>
      <c r="BU120" s="842"/>
      <c r="BV120" s="842">
        <v>2852514</v>
      </c>
      <c r="BW120" s="842"/>
      <c r="BX120" s="842"/>
      <c r="BY120" s="842"/>
      <c r="BZ120" s="842"/>
      <c r="CA120" s="842">
        <v>3207117</v>
      </c>
      <c r="CB120" s="842"/>
      <c r="CC120" s="842"/>
      <c r="CD120" s="842"/>
      <c r="CE120" s="842"/>
      <c r="CF120" s="866">
        <v>55.4</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2820343</v>
      </c>
      <c r="DH120" s="842"/>
      <c r="DI120" s="842"/>
      <c r="DJ120" s="842"/>
      <c r="DK120" s="842"/>
      <c r="DL120" s="842">
        <v>3043560</v>
      </c>
      <c r="DM120" s="842"/>
      <c r="DN120" s="842"/>
      <c r="DO120" s="842"/>
      <c r="DP120" s="842"/>
      <c r="DQ120" s="842">
        <v>3264590</v>
      </c>
      <c r="DR120" s="842"/>
      <c r="DS120" s="842"/>
      <c r="DT120" s="842"/>
      <c r="DU120" s="842"/>
      <c r="DV120" s="843">
        <v>56.4</v>
      </c>
      <c r="DW120" s="843"/>
      <c r="DX120" s="843"/>
      <c r="DY120" s="843"/>
      <c r="DZ120" s="844"/>
    </row>
    <row r="121" spans="1:130" s="230" customFormat="1" ht="26.25" customHeight="1" x14ac:dyDescent="0.15">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437</v>
      </c>
      <c r="AB121" s="780"/>
      <c r="AC121" s="780"/>
      <c r="AD121" s="780"/>
      <c r="AE121" s="781"/>
      <c r="AF121" s="782" t="s">
        <v>129</v>
      </c>
      <c r="AG121" s="780"/>
      <c r="AH121" s="780"/>
      <c r="AI121" s="780"/>
      <c r="AJ121" s="781"/>
      <c r="AK121" s="782" t="s">
        <v>129</v>
      </c>
      <c r="AL121" s="780"/>
      <c r="AM121" s="780"/>
      <c r="AN121" s="780"/>
      <c r="AO121" s="781"/>
      <c r="AP121" s="824" t="s">
        <v>437</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t="s">
        <v>441</v>
      </c>
      <c r="BR121" s="817"/>
      <c r="BS121" s="817"/>
      <c r="BT121" s="817"/>
      <c r="BU121" s="817"/>
      <c r="BV121" s="817" t="s">
        <v>129</v>
      </c>
      <c r="BW121" s="817"/>
      <c r="BX121" s="817"/>
      <c r="BY121" s="817"/>
      <c r="BZ121" s="817"/>
      <c r="CA121" s="817" t="s">
        <v>437</v>
      </c>
      <c r="CB121" s="817"/>
      <c r="CC121" s="817"/>
      <c r="CD121" s="817"/>
      <c r="CE121" s="817"/>
      <c r="CF121" s="875" t="s">
        <v>129</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t="s">
        <v>437</v>
      </c>
      <c r="DH121" s="817"/>
      <c r="DI121" s="817"/>
      <c r="DJ121" s="817"/>
      <c r="DK121" s="817"/>
      <c r="DL121" s="817" t="s">
        <v>441</v>
      </c>
      <c r="DM121" s="817"/>
      <c r="DN121" s="817"/>
      <c r="DO121" s="817"/>
      <c r="DP121" s="817"/>
      <c r="DQ121" s="817" t="s">
        <v>441</v>
      </c>
      <c r="DR121" s="817"/>
      <c r="DS121" s="817"/>
      <c r="DT121" s="817"/>
      <c r="DU121" s="817"/>
      <c r="DV121" s="794" t="s">
        <v>441</v>
      </c>
      <c r="DW121" s="794"/>
      <c r="DX121" s="794"/>
      <c r="DY121" s="794"/>
      <c r="DZ121" s="795"/>
    </row>
    <row r="122" spans="1:130" s="230" customFormat="1" ht="26.25" customHeight="1" x14ac:dyDescent="0.15">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441</v>
      </c>
      <c r="AG122" s="780"/>
      <c r="AH122" s="780"/>
      <c r="AI122" s="780"/>
      <c r="AJ122" s="781"/>
      <c r="AK122" s="782" t="s">
        <v>437</v>
      </c>
      <c r="AL122" s="780"/>
      <c r="AM122" s="780"/>
      <c r="AN122" s="780"/>
      <c r="AO122" s="781"/>
      <c r="AP122" s="824" t="s">
        <v>437</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6835122</v>
      </c>
      <c r="BR122" s="845"/>
      <c r="BS122" s="845"/>
      <c r="BT122" s="845"/>
      <c r="BU122" s="845"/>
      <c r="BV122" s="845">
        <v>6952401</v>
      </c>
      <c r="BW122" s="845"/>
      <c r="BX122" s="845"/>
      <c r="BY122" s="845"/>
      <c r="BZ122" s="845"/>
      <c r="CA122" s="845">
        <v>6751601</v>
      </c>
      <c r="CB122" s="845"/>
      <c r="CC122" s="845"/>
      <c r="CD122" s="845"/>
      <c r="CE122" s="845"/>
      <c r="CF122" s="846">
        <v>116.6</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t="s">
        <v>437</v>
      </c>
      <c r="DH122" s="817"/>
      <c r="DI122" s="817"/>
      <c r="DJ122" s="817"/>
      <c r="DK122" s="817"/>
      <c r="DL122" s="817" t="s">
        <v>129</v>
      </c>
      <c r="DM122" s="817"/>
      <c r="DN122" s="817"/>
      <c r="DO122" s="817"/>
      <c r="DP122" s="817"/>
      <c r="DQ122" s="817" t="s">
        <v>129</v>
      </c>
      <c r="DR122" s="817"/>
      <c r="DS122" s="817"/>
      <c r="DT122" s="817"/>
      <c r="DU122" s="817"/>
      <c r="DV122" s="794" t="s">
        <v>437</v>
      </c>
      <c r="DW122" s="794"/>
      <c r="DX122" s="794"/>
      <c r="DY122" s="794"/>
      <c r="DZ122" s="795"/>
    </row>
    <row r="123" spans="1:130" s="230" customFormat="1" ht="26.25" customHeight="1" x14ac:dyDescent="0.15">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441</v>
      </c>
      <c r="AB123" s="780"/>
      <c r="AC123" s="780"/>
      <c r="AD123" s="780"/>
      <c r="AE123" s="781"/>
      <c r="AF123" s="782" t="s">
        <v>129</v>
      </c>
      <c r="AG123" s="780"/>
      <c r="AH123" s="780"/>
      <c r="AI123" s="780"/>
      <c r="AJ123" s="781"/>
      <c r="AK123" s="782" t="s">
        <v>129</v>
      </c>
      <c r="AL123" s="780"/>
      <c r="AM123" s="780"/>
      <c r="AN123" s="780"/>
      <c r="AO123" s="781"/>
      <c r="AP123" s="824" t="s">
        <v>437</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476</v>
      </c>
      <c r="BP123" s="878"/>
      <c r="BQ123" s="832">
        <v>9235135</v>
      </c>
      <c r="BR123" s="833"/>
      <c r="BS123" s="833"/>
      <c r="BT123" s="833"/>
      <c r="BU123" s="833"/>
      <c r="BV123" s="833">
        <v>9804915</v>
      </c>
      <c r="BW123" s="833"/>
      <c r="BX123" s="833"/>
      <c r="BY123" s="833"/>
      <c r="BZ123" s="833"/>
      <c r="CA123" s="833">
        <v>9958718</v>
      </c>
      <c r="CB123" s="833"/>
      <c r="CC123" s="833"/>
      <c r="CD123" s="833"/>
      <c r="CE123" s="833"/>
      <c r="CF123" s="748"/>
      <c r="CG123" s="749"/>
      <c r="CH123" s="749"/>
      <c r="CI123" s="749"/>
      <c r="CJ123" s="834"/>
      <c r="CK123" s="869"/>
      <c r="CL123" s="855"/>
      <c r="CM123" s="855"/>
      <c r="CN123" s="855"/>
      <c r="CO123" s="856"/>
      <c r="CP123" s="835" t="s">
        <v>405</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129</v>
      </c>
      <c r="DM123" s="780"/>
      <c r="DN123" s="780"/>
      <c r="DO123" s="780"/>
      <c r="DP123" s="781"/>
      <c r="DQ123" s="782" t="s">
        <v>437</v>
      </c>
      <c r="DR123" s="780"/>
      <c r="DS123" s="780"/>
      <c r="DT123" s="780"/>
      <c r="DU123" s="781"/>
      <c r="DV123" s="824" t="s">
        <v>129</v>
      </c>
      <c r="DW123" s="825"/>
      <c r="DX123" s="825"/>
      <c r="DY123" s="825"/>
      <c r="DZ123" s="826"/>
    </row>
    <row r="124" spans="1:130" s="230" customFormat="1" ht="26.25" customHeight="1" thickBot="1" x14ac:dyDescent="0.2">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15.6</v>
      </c>
      <c r="BR124" s="831"/>
      <c r="BS124" s="831"/>
      <c r="BT124" s="831"/>
      <c r="BU124" s="831"/>
      <c r="BV124" s="831">
        <v>13.6</v>
      </c>
      <c r="BW124" s="831"/>
      <c r="BX124" s="831"/>
      <c r="BY124" s="831"/>
      <c r="BZ124" s="831"/>
      <c r="CA124" s="831">
        <v>9.8000000000000007</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479</v>
      </c>
      <c r="DH124" s="764"/>
      <c r="DI124" s="764"/>
      <c r="DJ124" s="764"/>
      <c r="DK124" s="765"/>
      <c r="DL124" s="766" t="s">
        <v>480</v>
      </c>
      <c r="DM124" s="764"/>
      <c r="DN124" s="764"/>
      <c r="DO124" s="764"/>
      <c r="DP124" s="765"/>
      <c r="DQ124" s="766" t="s">
        <v>480</v>
      </c>
      <c r="DR124" s="764"/>
      <c r="DS124" s="764"/>
      <c r="DT124" s="764"/>
      <c r="DU124" s="765"/>
      <c r="DV124" s="848" t="s">
        <v>480</v>
      </c>
      <c r="DW124" s="849"/>
      <c r="DX124" s="849"/>
      <c r="DY124" s="849"/>
      <c r="DZ124" s="850"/>
    </row>
    <row r="125" spans="1:130" s="230" customFormat="1" ht="26.25" customHeight="1" x14ac:dyDescent="0.15">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480</v>
      </c>
      <c r="AB125" s="780"/>
      <c r="AC125" s="780"/>
      <c r="AD125" s="780"/>
      <c r="AE125" s="781"/>
      <c r="AF125" s="782" t="s">
        <v>480</v>
      </c>
      <c r="AG125" s="780"/>
      <c r="AH125" s="780"/>
      <c r="AI125" s="780"/>
      <c r="AJ125" s="781"/>
      <c r="AK125" s="782" t="s">
        <v>129</v>
      </c>
      <c r="AL125" s="780"/>
      <c r="AM125" s="780"/>
      <c r="AN125" s="780"/>
      <c r="AO125" s="781"/>
      <c r="AP125" s="824" t="s">
        <v>480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483</v>
      </c>
      <c r="DH125" s="842"/>
      <c r="DI125" s="842"/>
      <c r="DJ125" s="842"/>
      <c r="DK125" s="842"/>
      <c r="DL125" s="842" t="s">
        <v>480</v>
      </c>
      <c r="DM125" s="842"/>
      <c r="DN125" s="842"/>
      <c r="DO125" s="842"/>
      <c r="DP125" s="842"/>
      <c r="DQ125" s="842" t="s">
        <v>480</v>
      </c>
      <c r="DR125" s="842"/>
      <c r="DS125" s="842"/>
      <c r="DT125" s="842"/>
      <c r="DU125" s="842"/>
      <c r="DV125" s="843" t="s">
        <v>484</v>
      </c>
      <c r="DW125" s="843"/>
      <c r="DX125" s="843"/>
      <c r="DY125" s="843"/>
      <c r="DZ125" s="844"/>
    </row>
    <row r="126" spans="1:130" s="230" customFormat="1" ht="26.25" customHeight="1" thickBot="1" x14ac:dyDescent="0.2">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480</v>
      </c>
      <c r="AB126" s="780"/>
      <c r="AC126" s="780"/>
      <c r="AD126" s="780"/>
      <c r="AE126" s="781"/>
      <c r="AF126" s="782" t="s">
        <v>484</v>
      </c>
      <c r="AG126" s="780"/>
      <c r="AH126" s="780"/>
      <c r="AI126" s="780"/>
      <c r="AJ126" s="781"/>
      <c r="AK126" s="782" t="s">
        <v>129</v>
      </c>
      <c r="AL126" s="780"/>
      <c r="AM126" s="780"/>
      <c r="AN126" s="780"/>
      <c r="AO126" s="781"/>
      <c r="AP126" s="824" t="s">
        <v>129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t="s">
        <v>480</v>
      </c>
      <c r="DH126" s="817"/>
      <c r="DI126" s="817"/>
      <c r="DJ126" s="817"/>
      <c r="DK126" s="817"/>
      <c r="DL126" s="817" t="s">
        <v>480</v>
      </c>
      <c r="DM126" s="817"/>
      <c r="DN126" s="817"/>
      <c r="DO126" s="817"/>
      <c r="DP126" s="817"/>
      <c r="DQ126" s="817" t="s">
        <v>486</v>
      </c>
      <c r="DR126" s="817"/>
      <c r="DS126" s="817"/>
      <c r="DT126" s="817"/>
      <c r="DU126" s="817"/>
      <c r="DV126" s="794" t="s">
        <v>486</v>
      </c>
      <c r="DW126" s="794"/>
      <c r="DX126" s="794"/>
      <c r="DY126" s="794"/>
      <c r="DZ126" s="795"/>
    </row>
    <row r="127" spans="1:130" s="230" customFormat="1" ht="26.25" customHeight="1" x14ac:dyDescent="0.15">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129</v>
      </c>
      <c r="AG127" s="780"/>
      <c r="AH127" s="780"/>
      <c r="AI127" s="780"/>
      <c r="AJ127" s="781"/>
      <c r="AK127" s="782" t="s">
        <v>129</v>
      </c>
      <c r="AL127" s="780"/>
      <c r="AM127" s="780"/>
      <c r="AN127" s="780"/>
      <c r="AO127" s="781"/>
      <c r="AP127" s="824" t="s">
        <v>479</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480</v>
      </c>
      <c r="DH127" s="817"/>
      <c r="DI127" s="817"/>
      <c r="DJ127" s="817"/>
      <c r="DK127" s="817"/>
      <c r="DL127" s="817" t="s">
        <v>484</v>
      </c>
      <c r="DM127" s="817"/>
      <c r="DN127" s="817"/>
      <c r="DO127" s="817"/>
      <c r="DP127" s="817"/>
      <c r="DQ127" s="817" t="s">
        <v>480</v>
      </c>
      <c r="DR127" s="817"/>
      <c r="DS127" s="817"/>
      <c r="DT127" s="817"/>
      <c r="DU127" s="817"/>
      <c r="DV127" s="794" t="s">
        <v>480</v>
      </c>
      <c r="DW127" s="794"/>
      <c r="DX127" s="794"/>
      <c r="DY127" s="794"/>
      <c r="DZ127" s="795"/>
    </row>
    <row r="128" spans="1:130" s="230" customFormat="1" ht="26.25" customHeight="1" thickBot="1" x14ac:dyDescent="0.2">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t="s">
        <v>480</v>
      </c>
      <c r="AB128" s="801"/>
      <c r="AC128" s="801"/>
      <c r="AD128" s="801"/>
      <c r="AE128" s="802"/>
      <c r="AF128" s="803" t="s">
        <v>129</v>
      </c>
      <c r="AG128" s="801"/>
      <c r="AH128" s="801"/>
      <c r="AI128" s="801"/>
      <c r="AJ128" s="802"/>
      <c r="AK128" s="803">
        <v>395</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480</v>
      </c>
      <c r="BG128" s="787"/>
      <c r="BH128" s="787"/>
      <c r="BI128" s="787"/>
      <c r="BJ128" s="787"/>
      <c r="BK128" s="787"/>
      <c r="BL128" s="810"/>
      <c r="BM128" s="786">
        <v>14.3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480</v>
      </c>
      <c r="DH128" s="791"/>
      <c r="DI128" s="791"/>
      <c r="DJ128" s="791"/>
      <c r="DK128" s="791"/>
      <c r="DL128" s="791" t="s">
        <v>480</v>
      </c>
      <c r="DM128" s="791"/>
      <c r="DN128" s="791"/>
      <c r="DO128" s="791"/>
      <c r="DP128" s="791"/>
      <c r="DQ128" s="791" t="s">
        <v>480</v>
      </c>
      <c r="DR128" s="791"/>
      <c r="DS128" s="791"/>
      <c r="DT128" s="791"/>
      <c r="DU128" s="791"/>
      <c r="DV128" s="792" t="s">
        <v>129</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5984032</v>
      </c>
      <c r="AB129" s="780"/>
      <c r="AC129" s="780"/>
      <c r="AD129" s="780"/>
      <c r="AE129" s="781"/>
      <c r="AF129" s="782">
        <v>6464091</v>
      </c>
      <c r="AG129" s="780"/>
      <c r="AH129" s="780"/>
      <c r="AI129" s="780"/>
      <c r="AJ129" s="781"/>
      <c r="AK129" s="782">
        <v>6324426</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129</v>
      </c>
      <c r="BG129" s="771"/>
      <c r="BH129" s="771"/>
      <c r="BI129" s="771"/>
      <c r="BJ129" s="771"/>
      <c r="BK129" s="771"/>
      <c r="BL129" s="772"/>
      <c r="BM129" s="770">
        <v>19.3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510692</v>
      </c>
      <c r="AB130" s="780"/>
      <c r="AC130" s="780"/>
      <c r="AD130" s="780"/>
      <c r="AE130" s="781"/>
      <c r="AF130" s="782">
        <v>513879</v>
      </c>
      <c r="AG130" s="780"/>
      <c r="AH130" s="780"/>
      <c r="AI130" s="780"/>
      <c r="AJ130" s="781"/>
      <c r="AK130" s="782">
        <v>534176</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2.2999999999999998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5473340</v>
      </c>
      <c r="AB131" s="764"/>
      <c r="AC131" s="764"/>
      <c r="AD131" s="764"/>
      <c r="AE131" s="765"/>
      <c r="AF131" s="766">
        <v>5950212</v>
      </c>
      <c r="AG131" s="764"/>
      <c r="AH131" s="764"/>
      <c r="AI131" s="764"/>
      <c r="AJ131" s="765"/>
      <c r="AK131" s="766">
        <v>5790250</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v>9.8000000000000007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1.4999250909999999</v>
      </c>
      <c r="AB132" s="745"/>
      <c r="AC132" s="745"/>
      <c r="AD132" s="745"/>
      <c r="AE132" s="746"/>
      <c r="AF132" s="747">
        <v>1.9984666090000001</v>
      </c>
      <c r="AG132" s="745"/>
      <c r="AH132" s="745"/>
      <c r="AI132" s="745"/>
      <c r="AJ132" s="746"/>
      <c r="AK132" s="747">
        <v>3.6986831310000001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1.2</v>
      </c>
      <c r="AB133" s="724"/>
      <c r="AC133" s="724"/>
      <c r="AD133" s="724"/>
      <c r="AE133" s="725"/>
      <c r="AF133" s="723">
        <v>1.6</v>
      </c>
      <c r="AG133" s="724"/>
      <c r="AH133" s="724"/>
      <c r="AI133" s="724"/>
      <c r="AJ133" s="725"/>
      <c r="AK133" s="723">
        <v>2.2999999999999998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oy77eMwiyRe6spqD8iIj5jw295JEXqbvZqWS4DLVlG+O6iCZJ2cV8ysObhQHfG1KYjCiDqoKbHsIFezWt2gA==" saltValue="qfFFH+bXOzQTAgVcAKHT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1E500-A6C2-4406-BF08-EC36DFE3446E}">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kXBh63asUyegb+rNo6GzCyR2GpbKcLy1qb4juVL/QsR2ET5rhRZ+rmYD55hGqaK/7vwhJCnvp9/JKcI1+FmzQ==" saltValue="epXU1DjRptewwzlUJVCU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8h5ex3kjTWiEU3SpAiIg4l2S94K10g5IHJ8gubDcRlBvhF5S3y4SR8IViCZpXosXwyA6upgTYQZHkjPKn5YWg==" saltValue="YrTM3Ecx7a5nfvEbW3ex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1424479</v>
      </c>
      <c r="AP9" s="281">
        <v>42705</v>
      </c>
      <c r="AQ9" s="282">
        <v>65553</v>
      </c>
      <c r="AR9" s="283">
        <v>-34.9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272349</v>
      </c>
      <c r="AP10" s="284">
        <v>8165</v>
      </c>
      <c r="AQ10" s="285">
        <v>8503</v>
      </c>
      <c r="AR10" s="286">
        <v>-4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v>45499</v>
      </c>
      <c r="AP11" s="284">
        <v>1364</v>
      </c>
      <c r="AQ11" s="285">
        <v>289</v>
      </c>
      <c r="AR11" s="286">
        <v>372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518</v>
      </c>
      <c r="AL12" s="1131"/>
      <c r="AM12" s="1131"/>
      <c r="AN12" s="1132"/>
      <c r="AO12" s="284" t="s">
        <v>519</v>
      </c>
      <c r="AP12" s="284" t="s">
        <v>519</v>
      </c>
      <c r="AQ12" s="285">
        <v>23</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91456</v>
      </c>
      <c r="AP13" s="284">
        <v>2742</v>
      </c>
      <c r="AQ13" s="285">
        <v>2667</v>
      </c>
      <c r="AR13" s="286">
        <v>2.8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27044</v>
      </c>
      <c r="AP14" s="284">
        <v>811</v>
      </c>
      <c r="AQ14" s="285">
        <v>1163</v>
      </c>
      <c r="AR14" s="286">
        <v>-30.3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-87773</v>
      </c>
      <c r="AP15" s="284">
        <v>-2631</v>
      </c>
      <c r="AQ15" s="285">
        <v>-4250</v>
      </c>
      <c r="AR15" s="286">
        <v>-38.1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186</v>
      </c>
      <c r="AL16" s="1134"/>
      <c r="AM16" s="1134"/>
      <c r="AN16" s="1135"/>
      <c r="AO16" s="284">
        <v>1773054</v>
      </c>
      <c r="AP16" s="284">
        <v>53155</v>
      </c>
      <c r="AQ16" s="285">
        <v>73949</v>
      </c>
      <c r="AR16" s="286">
        <v>-28.1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4.71</v>
      </c>
      <c r="AP21" s="298">
        <v>6.65</v>
      </c>
      <c r="AQ21" s="299">
        <v>-1.94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95.3</v>
      </c>
      <c r="AP22" s="303">
        <v>97</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575816</v>
      </c>
      <c r="AP32" s="312">
        <v>17263</v>
      </c>
      <c r="AQ32" s="313">
        <v>33124</v>
      </c>
      <c r="AR32" s="314">
        <v>-47.9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136267</v>
      </c>
      <c r="AP35" s="312">
        <v>4085</v>
      </c>
      <c r="AQ35" s="313">
        <v>9022</v>
      </c>
      <c r="AR35" s="314">
        <v>-54.7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36651</v>
      </c>
      <c r="AP36" s="312">
        <v>1099</v>
      </c>
      <c r="AQ36" s="313">
        <v>1987</v>
      </c>
      <c r="AR36" s="314">
        <v>-44.7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t="s">
        <v>519</v>
      </c>
      <c r="AP37" s="312" t="s">
        <v>519</v>
      </c>
      <c r="AQ37" s="313">
        <v>678</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519</v>
      </c>
      <c r="AP38" s="315" t="s">
        <v>519</v>
      </c>
      <c r="AQ38" s="316">
        <v>0</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-395</v>
      </c>
      <c r="AP39" s="312">
        <v>-12</v>
      </c>
      <c r="AQ39" s="313">
        <v>-3119</v>
      </c>
      <c r="AR39" s="314">
        <v>-99.6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-534176</v>
      </c>
      <c r="AP40" s="312">
        <v>-16014</v>
      </c>
      <c r="AQ40" s="313">
        <v>-27108</v>
      </c>
      <c r="AR40" s="314">
        <v>-40.9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214163</v>
      </c>
      <c r="AP41" s="312">
        <v>6421</v>
      </c>
      <c r="AQ41" s="313">
        <v>14583</v>
      </c>
      <c r="AR41" s="314">
        <v>-56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1270000</v>
      </c>
      <c r="AN51" s="334">
        <v>38914</v>
      </c>
      <c r="AO51" s="335">
        <v>9.5</v>
      </c>
      <c r="AP51" s="336">
        <v>47387</v>
      </c>
      <c r="AQ51" s="337">
        <v>-9.1999999999999993</v>
      </c>
      <c r="AR51" s="338">
        <v>18.7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997288</v>
      </c>
      <c r="AN52" s="342">
        <v>30558</v>
      </c>
      <c r="AO52" s="343">
        <v>80.900000000000006</v>
      </c>
      <c r="AP52" s="344">
        <v>24928</v>
      </c>
      <c r="AQ52" s="345">
        <v>0.3</v>
      </c>
      <c r="AR52" s="346">
        <v>80.599999999999994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1403829</v>
      </c>
      <c r="AN53" s="334">
        <v>42841</v>
      </c>
      <c r="AO53" s="335">
        <v>10.1</v>
      </c>
      <c r="AP53" s="336">
        <v>51264</v>
      </c>
      <c r="AQ53" s="337">
        <v>8.1999999999999993</v>
      </c>
      <c r="AR53" s="338">
        <v>1.9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949352</v>
      </c>
      <c r="AN54" s="342">
        <v>28972</v>
      </c>
      <c r="AO54" s="343">
        <v>-5.2</v>
      </c>
      <c r="AP54" s="344">
        <v>26040</v>
      </c>
      <c r="AQ54" s="345">
        <v>4.5</v>
      </c>
      <c r="AR54" s="346">
        <v>-9.6999999999999993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987695</v>
      </c>
      <c r="AN55" s="334">
        <v>29908</v>
      </c>
      <c r="AO55" s="335">
        <v>-30.2</v>
      </c>
      <c r="AP55" s="336">
        <v>52068</v>
      </c>
      <c r="AQ55" s="337">
        <v>1.6</v>
      </c>
      <c r="AR55" s="338">
        <v>-31.8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781226</v>
      </c>
      <c r="AN56" s="342">
        <v>23656</v>
      </c>
      <c r="AO56" s="343">
        <v>-18.3</v>
      </c>
      <c r="AP56" s="344">
        <v>26936</v>
      </c>
      <c r="AQ56" s="345">
        <v>3.4</v>
      </c>
      <c r="AR56" s="346">
        <v>-21.7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687122</v>
      </c>
      <c r="AN57" s="334">
        <v>20717</v>
      </c>
      <c r="AO57" s="335">
        <v>-30.7</v>
      </c>
      <c r="AP57" s="336">
        <v>47161</v>
      </c>
      <c r="AQ57" s="337">
        <v>-9.4</v>
      </c>
      <c r="AR57" s="338">
        <v>-21.3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556772</v>
      </c>
      <c r="AN58" s="342">
        <v>16787</v>
      </c>
      <c r="AO58" s="343">
        <v>-29</v>
      </c>
      <c r="AP58" s="344">
        <v>24595</v>
      </c>
      <c r="AQ58" s="345">
        <v>-8.6999999999999993</v>
      </c>
      <c r="AR58" s="346">
        <v>-20.3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699205</v>
      </c>
      <c r="AN59" s="334">
        <v>20962</v>
      </c>
      <c r="AO59" s="335">
        <v>1.2</v>
      </c>
      <c r="AP59" s="336">
        <v>43423</v>
      </c>
      <c r="AQ59" s="337">
        <v>-7.9</v>
      </c>
      <c r="AR59" s="338">
        <v>9.1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591479</v>
      </c>
      <c r="AN60" s="342">
        <v>17732</v>
      </c>
      <c r="AO60" s="343">
        <v>5.6</v>
      </c>
      <c r="AP60" s="344">
        <v>22207</v>
      </c>
      <c r="AQ60" s="345">
        <v>-9.6999999999999993</v>
      </c>
      <c r="AR60" s="346">
        <v>15.3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1009570</v>
      </c>
      <c r="AN61" s="349">
        <v>30668</v>
      </c>
      <c r="AO61" s="350">
        <v>-8</v>
      </c>
      <c r="AP61" s="351">
        <v>48261</v>
      </c>
      <c r="AQ61" s="352">
        <v>-3.3</v>
      </c>
      <c r="AR61" s="338">
        <v>-4.7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775223</v>
      </c>
      <c r="AN62" s="342">
        <v>23541</v>
      </c>
      <c r="AO62" s="343">
        <v>6.8</v>
      </c>
      <c r="AP62" s="344">
        <v>24941</v>
      </c>
      <c r="AQ62" s="345">
        <v>-2</v>
      </c>
      <c r="AR62" s="346">
        <v>8.8000000000000007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I47hqUbVeUvDmb+WDJoL5tqqwVmNlz+8a8exwDKn6L+Stykh1VSk/UddzoEAnoKRHezY/bWWPuMmCePeYTEbg==" saltValue="arq9TnqfR5pmF2LkRnBkm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1" spans="125:125" ht="13.5" hidden="1" customHeight="1" x14ac:dyDescent="0.15">
      <c r="DU121" s="259"/>
    </row>
  </sheetData>
  <sheetProtection algorithmName="SHA-512" hashValue="6SWcNdg0mOssvwF++4ZoGZYRRvQRSzy5X+HOBF1qNwrRkoGtDGEbvBS5anKD8oxddU2MmhUNGumPK2C1muLezQ==" saltValue="G1LgdOSdfdrqjJNWNur4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VFsH2XT1iLpTPKam/IhexJTvul9JN1qAgNJRe0ckTL5UMCzRw+4CdjpAE5QIpzFxO9BYcbZza2uS61867T4bMg==" saltValue="k+7KeSp48qX6lLBjDo1C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27.58</v>
      </c>
      <c r="G47" s="12">
        <v>22.55</v>
      </c>
      <c r="H47" s="12">
        <v>22.92</v>
      </c>
      <c r="I47" s="12">
        <v>28.37</v>
      </c>
      <c r="J47" s="13">
        <v>34.89</v>
      </c>
    </row>
    <row r="48" spans="2:10" ht="57.75" customHeight="1" x14ac:dyDescent="0.15">
      <c r="B48" s="14"/>
      <c r="C48" s="1141" t="s">
        <v>4</v>
      </c>
      <c r="D48" s="1141"/>
      <c r="E48" s="1142"/>
      <c r="F48" s="15">
        <v>7.84</v>
      </c>
      <c r="G48" s="16">
        <v>9.51</v>
      </c>
      <c r="H48" s="16">
        <v>7.93</v>
      </c>
      <c r="I48" s="16">
        <v>9.18</v>
      </c>
      <c r="J48" s="17">
        <v>5.23</v>
      </c>
    </row>
    <row r="49" spans="2:10" ht="57.75" customHeight="1" thickBot="1" x14ac:dyDescent="0.2">
      <c r="B49" s="18"/>
      <c r="C49" s="1143" t="s">
        <v>5</v>
      </c>
      <c r="D49" s="1143"/>
      <c r="E49" s="1144"/>
      <c r="F49" s="19" t="s">
        <v>565</v>
      </c>
      <c r="G49" s="20" t="s">
        <v>566</v>
      </c>
      <c r="H49" s="20" t="s">
        <v>567</v>
      </c>
      <c r="I49" s="20">
        <v>8.99</v>
      </c>
      <c r="J49" s="21">
        <v>1.74</v>
      </c>
    </row>
    <row r="50" spans="2:10" x14ac:dyDescent="0.15"/>
  </sheetData>
  <sheetProtection algorithmName="SHA-512" hashValue="tun+SkaK6kiVfRDRAa44lALdOMcAL7juaVWwEMOsec1UiYij7ItdHsUC5Ssrkh6AQRoKdGMPX6hfMPl7vXFfYg==" saltValue="JlZunE0fR6Mz/8qyCi/+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2024-03-22T07:26:35Z</cp:lastPrinted>
  <dcterms:created xsi:type="dcterms:W3CDTF">2024-02-05T01:54:05Z</dcterms:created>
  <dcterms:modified xsi:type="dcterms:W3CDTF">2024-03-22T07:27:00Z</dcterms:modified>
  <cp:category/>
</cp:coreProperties>
</file>