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BCD788A1-9C5D-442B-A9EA-DEAEABF17BF1}"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5" i="10"/>
  <c r="C36" i="10" s="1"/>
  <c r="CO34" i="10"/>
  <c r="BE34"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<sst xmlns="http://schemas.openxmlformats.org/spreadsheetml/2006/main" count="1145" uniqueCount="611">
  <si>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</si>
  <si>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</si>
  <si>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</si>
  <si>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</si>
  <si>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</si>
  <si>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</si>
  <si>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</si>
  <si>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</si>
  <si>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</si>
  <si>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</si>
  <si>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</si>
  <si>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</si>
  <si>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</si>
  <si>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</si>
  <si>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</si>
  <si>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</si>
  <si>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</si>
  <si>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</si>
  <si>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</si>
  <si>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</si>
  <si>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</si>
  <si>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</si>
  <si>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</si>
  <si>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</si>
  <si>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</si>
  <si>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</si>
  <si>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</si>
  <si>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</si>
  <si>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</si>
  <si>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</si>
  <si>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</si>
  <si>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</si>
  <si>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</si>
  <si>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</si>
  <si>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</si>
  <si>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</si>
  <si>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</si>
  <si>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</si>
  <si>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</si>
  <si>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</si>
  <si>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</si>
  <si>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</si>
  <si>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</si>
  <si>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</si>
  <si>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</si>
  <si>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</si>
  <si>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</si>
  <si>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</si>
  <si>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</si>
  <si>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</si>
  <si>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</si>
  <si>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</si>
  <si>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</si>
  <si>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</si>
  <si>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</si>
  <si>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</si>
  <si>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</si>
  <si>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</si>
  <si>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</si>
  <si>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</si>
  <si>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</si>
  <si>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</si>
  <si>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</si>
  <si>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</si>
  <si>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</si>
  <si>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</si>
  <si>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</si>
  <si>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</si>
  <si>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</si>
  <si>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</si>
  <si>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</si>
  <si>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</si>
  <si>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</si>
  <si>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</si>
  <si>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</si>
  <si>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</si>
  <si>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</si>
  <si>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</si>
  <si>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</si>
  <si>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</si>
  <si>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</si>
  <si>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</si>
  <si>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</si>
  <si>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</si>
  <si>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</si>
  <si>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</si>
  <si>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</si>
  <si>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</si>
  <si>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</si>
  <si>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</si>
  <si>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</si>
  <si>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</si>
  <si>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</si>
  <si>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</si>
  <si>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</si>
  <si>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</si>
  <si>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</si>
  <si>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</si>
  <si>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</si>
  <si>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</si>
  <si>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蟹江町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</si>
  <si>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</si>
  <si>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</si>
  <si>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</si>
  <si>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</si>
  <si>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</si>
  <si>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</si>
  <si>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</si>
  <si>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</si>
  <si>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</si>
  <si>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</si>
  <si>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</si>
  <si>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</si>
  <si>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</si>
  <si>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</si>
  <si>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</si>
  <si>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</si>
  <si>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</si>
  <si>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</si>
  <si>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</si>
  <si>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</si>
  <si>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</si>
  <si>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</si>
  <si>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</si>
  <si>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</si>
  <si>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</si>
  <si>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</si>
  <si>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</si>
  <si>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</si>
  <si>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</si>
  <si>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</si>
  <si>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</si>
  <si>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</si>
  <si>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</si>
  <si>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</si>
  <si>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</si>
  <si>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</si>
  <si>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</si>
  <si>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</si>
  <si>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</si>
  <si>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</si>
  <si>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</si>
  <si>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</si>
  <si>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</si>
  <si>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</si>
  <si>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</si>
  <si>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</si>
  <si>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</si>
  <si>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</si>
  <si>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</si>
  <si>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</si>
  <si>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</si>
  <si>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</si>
  <si>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</si>
  <si>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</si>
  <si>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</si>
  <si>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</si>
  <si>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</si>
  <si>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</si>
  <si>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</si>
  <si>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</si>
  <si>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</si>
  <si>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</si>
  <si>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</si>
  <si>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</si>
  <si>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</si>
  <si>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</si>
  <si>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</si>
  <si>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</si>
  <si>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</si>
  <si>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</si>
  <si>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</si>
  <si>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</si>
  <si>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</si>
  <si>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</si>
  <si>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</si>
  <si>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</si>
  <si>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</si>
  <si>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</si>
  <si>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</si>
  <si>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</si>
  <si>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</si>
  <si>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</si>
  <si>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</si>
  <si>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</si>
  <si>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</si>
  <si>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</si>
  <si>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</si>
  <si>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</si>
  <si>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</si>
  <si>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</si>
  <si>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</si>
  <si>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</si>
  <si>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</si>
  <si>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</si>
  <si>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</si>
  <si>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</si>
  <si>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</si>
  <si>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</si>
  <si>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</si>
  <si>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</si>
  <si>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</si>
  <si>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</si>
  <si>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</si>
  <si>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</si>
  <si>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</si>
  <si>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</si>
  <si>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</si>
  <si>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</si>
  <si>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</si>
  <si>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</si>
  <si>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</si>
  <si>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</si>
  <si>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</si>
  <si>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</si>
  <si>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愛知県蟹江町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</si>
  <si>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</si>
  <si>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</si>
  <si>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</si>
  <si>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</si>
  <si>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</si>
  <si>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</si>
  <si>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</si>
  <si>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</si>
  <si>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</si>
  <si>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</si>
  <si>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</si>
  <si>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</si>
  <si>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</si>
  <si>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</si>
  <si>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</si>
  <si>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</si>
  <si>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</si>
  <si>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</si>
  <si>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</si>
  <si>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</si>
  <si>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</si>
  <si>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</si>
  <si>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</si>
  <si>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</si>
  <si>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</si>
  <si>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</si>
  <si>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</si>
  <si>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</si>
  <si>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</si>
  <si>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</si>
  <si>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</si>
  <si>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</si>
  <si>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</si>
  <si>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</si>
  <si>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</si>
  <si>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</si>
  <si>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</si>
  <si>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</si>
  <si>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</si>
  <si>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</si>
  <si>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</si>
  <si>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</si>
  <si>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</si>
  <si>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</si>
  <si>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</si>
  <si>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</si>
  <si>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</si>
  <si>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</si>
  <si>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</si>
  <si>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</si>
  <si>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</si>
  <si>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</si>
  <si>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</si>
  <si>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</si>
  <si>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</si>
  <si>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</si>
  <si>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</si>
  <si>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</si>
  <si>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</si>
  <si>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</si>
  <si>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</si>
  <si>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</si>
  <si>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</si>
  <si>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</si>
  <si>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</si>
  <si>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</si>
  <si>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</si>
  <si>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</si>
  <si>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</si>
  <si>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</si>
  <si>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</si>
  <si>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</si>
  <si>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</si>
  <si>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</si>
  <si>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</si>
  <si>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</si>
  <si>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</si>
  <si>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</si>
  <si>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</si>
  <si>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</si>
  <si>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</si>
  <si>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</si>
  <si>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</si>
  <si>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</si>
  <si>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</si>
  <si>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</si>
  <si>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</si>
  <si>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</si>
  <si>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</si>
  <si>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</si>
  <si>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</si>
  <si>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</si>
  <si>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</si>
  <si>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</si>
  <si>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</si>
  <si>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</si>
  <si>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</si>
  <si>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</si>
  <si>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</si>
  <si>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</si>
  <si>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</si>
  <si>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</si>
  <si>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</si>
  <si>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</si>
  <si>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</si>
  <si>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</si>
  <si>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</si>
  <si>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</si>
  <si>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</si>
  <si>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</si>
  <si>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</si>
  <si>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</si>
  <si>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</si>
  <si>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</si>
  <si>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</si>
  <si>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</si>
  <si>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</si>
  <si>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</si>
  <si>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</si>
  <si>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</si>
  <si>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</si>
  <si>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</si>
  <si>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</si>
  <si>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</si>
  <si>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</si>
  <si>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</si>
  <si>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</si>
  <si>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</si>
  <si>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</si>
  <si>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</si>
  <si>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</si>
  <si>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</si>
  <si>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</si>
  <si>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</si>
  <si>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</si>
  <si>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</si>
  <si>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</si>
  <si>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</si>
  <si>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</si>
  <si>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</si>
  <si>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</si>
  <si>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</si>
  <si>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</si>
  <si>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</si>
  <si>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</si>
  <si>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</si>
  <si>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</si>
  <si>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</si>
  <si>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</si>
  <si>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</si>
  <si>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</si>
  <si>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愛知県蟹江町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</si>
  <si>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</si>
  <si>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</si>
  <si>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</si>
  <si>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</si>
  <si>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</si>
  <si>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</si>
  <si>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</si>
  <si>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</si>
  <si>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</si>
  <si>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</si>
  <si>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</si>
  <si>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</si>
  <si>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</si>
  <si>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</si>
  <si>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</si>
  <si>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</si>
  <si>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</si>
  <si>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</si>
  <si>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</si>
  <si>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</si>
  <si>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</si>
  <si>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</si>
  <si>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</si>
  <si>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</si>
  <si>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</si>
  <si>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</si>
  <si>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</si>
  <si>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</si>
  <si>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</si>
  <si>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</si>
  <si>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</si>
  <si>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</si>
  <si>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</si>
  <si>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</si>
  <si>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</si>
  <si>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</si>
  <si>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</si>
  <si>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介護保険管理特別会計</t>
    <phoneticPr fontId="5"/>
  </si>
  <si>
    <t>後期高齢者医療保険事業特別会計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</si>
  <si>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</si>
  <si>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</si>
  <si>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</si>
  <si>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</si>
  <si>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</si>
  <si>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</si>
  <si>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</si>
  <si>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</si>
  <si>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</si>
  <si>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</si>
  <si>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</si>
  <si>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</si>
  <si>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</si>
  <si>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</si>
  <si>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</si>
  <si>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</si>
  <si>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</si>
  <si>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</si>
  <si>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</si>
  <si>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</si>
  <si>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</si>
  <si>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</si>
  <si>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</si>
  <si>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</si>
  <si>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</si>
  <si>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</si>
  <si>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</si>
  <si>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</si>
  <si>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</si>
  <si>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</si>
  <si>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</si>
  <si>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</si>
  <si>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</si>
  <si>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</si>
  <si>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</si>
  <si>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</si>
  <si>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</si>
  <si>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</si>
  <si>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</si>
  <si>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</si>
  <si>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</si>
  <si>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</si>
  <si>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</si>
  <si>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</si>
  <si>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</si>
  <si>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</si>
  <si>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</si>
  <si>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</si>
  <si>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</si>
  <si>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</si>
  <si>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</si>
  <si>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</si>
  <si>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</si>
  <si>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</si>
  <si>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</si>
  <si>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</si>
  <si>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</si>
  <si>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</si>
  <si>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</si>
  <si>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</si>
  <si>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</si>
  <si>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</si>
  <si>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</si>
  <si>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</si>
  <si>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</si>
  <si>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</si>
  <si>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</si>
  <si>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</si>
  <si>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</si>
  <si>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</si>
  <si>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</si>
  <si>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</si>
  <si>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</si>
  <si>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介護保険管理特別会計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</si>
  <si>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</si>
  <si>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</si>
  <si>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</si>
  <si>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</si>
  <si>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</si>
  <si>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</si>
  <si>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</si>
  <si>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</si>
  <si>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</si>
  <si>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</si>
  <si>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</si>
  <si>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</si>
  <si>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</si>
  <si>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</si>
  <si>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</si>
  <si>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</si>
  <si>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</si>
  <si>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</si>
  <si>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</si>
  <si>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</si>
  <si>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</si>
  <si>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</si>
  <si>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</si>
  <si>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</si>
  <si>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</si>
  <si>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</si>
  <si>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</si>
  <si>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</si>
  <si>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</si>
  <si>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</si>
  <si>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</si>
  <si>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</si>
  <si>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</si>
  <si>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</si>
  <si>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</si>
  <si>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</si>
  <si>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</si>
  <si>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</si>
  <si>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</si>
  <si>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</si>
  <si>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</si>
  <si>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</si>
  <si>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</si>
  <si>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</si>
  <si>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</si>
  <si>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</si>
  <si>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</si>
  <si>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</si>
  <si>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</si>
  <si>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</si>
  <si>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</si>
  <si>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</si>
  <si>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</si>
  <si>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</si>
  <si>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</si>
  <si>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</si>
  <si>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</si>
  <si>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</si>
  <si>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</si>
  <si>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</si>
  <si>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</si>
  <si>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</si>
  <si>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</si>
  <si>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</si>
  <si>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</si>
  <si>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</si>
  <si>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</si>
  <si>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</si>
  <si>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</si>
  <si>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</si>
  <si>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</si>
  <si>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</si>
  <si>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</si>
  <si>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</si>
  <si>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</si>
  <si>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</si>
  <si>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</si>
  <si>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</si>
  <si>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</si>
  <si>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</si>
  <si>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</si>
  <si>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</si>
  <si>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</si>
  <si>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</si>
  <si>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</si>
  <si>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</si>
  <si>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</si>
  <si>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</si>
  <si>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</si>
  <si>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1.03</t>
  </si>
  <si>
    <t>▲ 1.29</t>
  </si>
  <si>
    <t>下水道事業会計</t>
  </si>
  <si>
    <t>一般会計</t>
  </si>
  <si>
    <t>水道事業会計</t>
  </si>
  <si>
    <t>介護保険管理特別会計</t>
  </si>
  <si>
    <t>国民健康保険事業特別会計</t>
  </si>
  <si>
    <t>後期高齢者医療保険事業特別会計</t>
  </si>
  <si>
    <t>コミュニティ・プラント事業特別会計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</si>
  <si>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</si>
  <si>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</si>
  <si>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</si>
  <si>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</si>
  <si>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</si>
  <si>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</si>
  <si>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</si>
  <si>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</si>
  <si>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</si>
  <si>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海部南部広域事務組合（一般会計）</t>
  </si>
  <si>
    <t>海部南部広域事務組合（障害者総合支援特別会計）</t>
  </si>
  <si>
    <t>海部地区急病診療所組合</t>
  </si>
  <si>
    <t>海部地区環境事務組合</t>
    <rPh sb="0" eb="2">
      <t>アマ</t>
    </rPh>
    <rPh sb="2" eb="4">
      <t>チク</t>
    </rPh>
    <rPh sb="4" eb="6">
      <t>カンキョウ</t>
    </rPh>
    <rPh sb="6" eb="8">
      <t>ジム</t>
    </rPh>
    <rPh sb="8" eb="10">
      <t>クミアイ</t>
    </rPh>
    <phoneticPr fontId="11"/>
  </si>
  <si>
    <t>海部地区水防事務組合</t>
    <rPh sb="0" eb="2">
      <t>アマ</t>
    </rPh>
    <rPh sb="2" eb="4">
      <t>チク</t>
    </rPh>
    <rPh sb="4" eb="6">
      <t>スイボウ</t>
    </rPh>
    <rPh sb="6" eb="8">
      <t>ジム</t>
    </rPh>
    <rPh sb="8" eb="10">
      <t>クミアイ</t>
    </rPh>
    <phoneticPr fontId="11"/>
  </si>
  <si>
    <t>愛知県市町村職員退職手当組合</t>
  </si>
  <si>
    <t>愛知県後期高齢者医療広域連合（一般会計）</t>
  </si>
  <si>
    <t>愛知県後期高齢者医療広域連合（後期高齢者医療特別会計）</t>
  </si>
  <si>
    <t>-</t>
    <phoneticPr fontId="2"/>
  </si>
  <si>
    <t>-</t>
    <phoneticPr fontId="2"/>
  </si>
  <si>
    <t>-</t>
    <phoneticPr fontId="2"/>
  </si>
  <si>
    <t>公共施設整備基金</t>
    <phoneticPr fontId="5"/>
  </si>
  <si>
    <t>下水道整備基金</t>
    <phoneticPr fontId="2"/>
  </si>
  <si>
    <t>森林環境事業基金</t>
    <phoneticPr fontId="2"/>
  </si>
  <si>
    <t>-</t>
    <phoneticPr fontId="2"/>
  </si>
  <si>
    <t>-</t>
    <phoneticPr fontId="2"/>
  </si>
  <si>
    <t>-</t>
    <phoneticPr fontId="2"/>
  </si>
  <si>
    <t>-</t>
    <phoneticPr fontId="2"/>
  </si>
  <si>
    <t>-</t>
    <phoneticPr fontId="2"/>
  </si>
  <si>
    <t>-</t>
    <phoneticPr fontId="2"/>
  </si>
  <si>
    <t>土地区画整理基金</t>
    <phoneticPr fontId="2"/>
  </si>
  <si>
    <t>福祉基金</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</si>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</sst>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DE66-4D86-986D-EAE333B548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42894</c:v>
                </c:pt>
                <c:pt idx="1">
                  <c:v>30891</c:v>
                </c:pt>
                <c:pt idx="2">
                  <c:v>45967</c:v>
                </c:pt>
                <c:pt idx="3">
                  <c:v>19959</c:v>
                </c:pt>
                <c:pt idx="4">
                  <c:v>20192</c:v>
                </c:pt>
              </c:numCache>
            </c:numRef>
          </c:val>
          <c:smooth val="0"/>
          <c:extLst>
            <c:ext xmlns:c16="http://schemas.microsoft.com/office/drawing/2014/chart" uri="{C3380CC4-5D6E-409C-BE32-E72D297353CC}">
              <c16:uniqueId val="{00000001-DE66-4D86-986D-EAE333B548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5.58</c:v>
                </c:pt>
                <c:pt idx="1">
                  <c:v>7.6</c:v>
                </c:pt>
                <c:pt idx="2">
                  <c:v>8.75</c:v>
                </c:pt>
                <c:pt idx="3">
                  <c:v>7.82</c:v>
                </c:pt>
                <c:pt idx="4">
                  <c:v>6.22</c:v>
                </c:pt>
              </c:numCache>
            </c:numRef>
          </c:val>
          <c:extLst>
            <c:ext xmlns:c16="http://schemas.microsoft.com/office/drawing/2014/chart" uri="{C3380CC4-5D6E-409C-BE32-E72D297353CC}">
              <c16:uniqueId val="{00000000-AEC3-4F7A-9E51-B77D716422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12.2</c:v>
                </c:pt>
                <c:pt idx="1">
                  <c:v>12.06</c:v>
                </c:pt>
                <c:pt idx="2">
                  <c:v>11</c:v>
                </c:pt>
                <c:pt idx="3">
                  <c:v>13.98</c:v>
                </c:pt>
                <c:pt idx="4">
                  <c:v>14.69</c:v>
                </c:pt>
              </c:numCache>
            </c:numRef>
          </c:val>
          <c:extLst>
            <c:ext xmlns:c16="http://schemas.microsoft.com/office/drawing/2014/chart" uri="{C3380CC4-5D6E-409C-BE32-E72D297353CC}">
              <c16:uniqueId val="{00000001-AEC3-4F7A-9E51-B77D716422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-1.03</c:v>
                </c:pt>
                <c:pt idx="1">
                  <c:v>1.69</c:v>
                </c:pt>
                <c:pt idx="2">
                  <c:v>1.22</c:v>
                </c:pt>
                <c:pt idx="3">
                  <c:v>3.32</c:v>
                </c:pt>
                <c:pt idx="4">
                  <c:v>-1.29</c:v>
                </c:pt>
              </c:numCache>
            </c:numRef>
          </c:val>
          <c:smooth val="0"/>
          <c:extLst>
            <c:ext xmlns:c16="http://schemas.microsoft.com/office/drawing/2014/chart" uri="{C3380CC4-5D6E-409C-BE32-E72D297353CC}">
              <c16:uniqueId val="{00000002-AEC3-4F7A-9E51-B77D716422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65-4EF9-91B8-0DC8544D91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65-4EF9-91B8-0DC8544D910F}"/>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665-4EF9-91B8-0DC8544D910F}"/>
            </c:ext>
          </c:extLst>
        </c:ser>
        <c:ser>
          <c:idx val="3"/>
          <c:order val="3"/>
          <c:tx>
            <c:strRef>
              <c:f>データシート!$A$30</c:f>
              <c:strCache>
                <c:ptCount val="1"/>
                <c:pt idx="0">
                  <c:v>コミュニティ・プラント事業特別会計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3-7665-4EF9-91B8-0DC8544D910F}"/>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0.08</c:v>
                </c:pt>
                <c:pt idx="4">
                  <c:v>#N/A</c:v>
                </c:pt>
                <c:pt idx="5">
                  <c:v>0.05</c:v>
                </c:pt>
                <c:pt idx="6">
                  <c:v>#N/A</c:v>
                </c:pt>
                <c:pt idx="7">
                  <c:v>0.11</c:v>
                </c:pt>
                <c:pt idx="8">
                  <c:v>#N/A</c:v>
                </c:pt>
                <c:pt idx="9">
                  <c:v>0.32</c:v>
                </c:pt>
              </c:numCache>
            </c:numRef>
          </c:val>
          <c:extLst>
            <c:ext xmlns:c16="http://schemas.microsoft.com/office/drawing/2014/chart" uri="{C3380CC4-5D6E-409C-BE32-E72D297353CC}">
              <c16:uniqueId val="{00000004-7665-4EF9-91B8-0DC8544D910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0.82</c:v>
                </c:pt>
                <c:pt idx="2">
                  <c:v>#N/A</c:v>
                </c:pt>
                <c:pt idx="3">
                  <c:v>0.8</c:v>
                </c:pt>
                <c:pt idx="4">
                  <c:v>#N/A</c:v>
                </c:pt>
                <c:pt idx="5">
                  <c:v>1.84</c:v>
                </c:pt>
                <c:pt idx="6">
                  <c:v>#N/A</c:v>
                </c:pt>
                <c:pt idx="7">
                  <c:v>1.85</c:v>
                </c:pt>
                <c:pt idx="8">
                  <c:v>#N/A</c:v>
                </c:pt>
                <c:pt idx="9">
                  <c:v>1.73</c:v>
                </c:pt>
              </c:numCache>
            </c:numRef>
          </c:val>
          <c:extLst>
            <c:ext xmlns:c16="http://schemas.microsoft.com/office/drawing/2014/chart" uri="{C3380CC4-5D6E-409C-BE32-E72D297353CC}">
              <c16:uniqueId val="{00000005-7665-4EF9-91B8-0DC8544D910F}"/>
            </c:ext>
          </c:extLst>
        </c:ser>
        <c:ser>
          <c:idx val="6"/>
          <c:order val="6"/>
          <c:tx>
            <c:strRef>
              <c:f>データシート!$A$33</c:f>
              <c:strCache>
                <c:ptCount val="1"/>
                <c:pt idx="0">
                  <c:v>介護保険管理特別会計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c:v>
                </c:pt>
                <c:pt idx="2">
                  <c:v>#N/A</c:v>
                </c:pt>
                <c:pt idx="3">
                  <c:v>2.25</c:v>
                </c:pt>
                <c:pt idx="4">
                  <c:v>#N/A</c:v>
                </c:pt>
                <c:pt idx="5">
                  <c:v>2.5</c:v>
                </c:pt>
                <c:pt idx="6">
                  <c:v>#N/A</c:v>
                </c:pt>
                <c:pt idx="7">
                  <c:v>1.73</c:v>
                </c:pt>
                <c:pt idx="8">
                  <c:v>#N/A</c:v>
                </c:pt>
                <c:pt idx="9">
                  <c:v>1.84</c:v>
                </c:pt>
              </c:numCache>
            </c:numRef>
          </c:val>
          <c:extLst>
            <c:ext xmlns:c16="http://schemas.microsoft.com/office/drawing/2014/chart" uri="{C3380CC4-5D6E-409C-BE32-E72D297353CC}">
              <c16:uniqueId val="{00000006-7665-4EF9-91B8-0DC8544D910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14.21</c:v>
                </c:pt>
                <c:pt idx="2">
                  <c:v>#N/A</c:v>
                </c:pt>
                <c:pt idx="3">
                  <c:v>13.63</c:v>
                </c:pt>
                <c:pt idx="4">
                  <c:v>#N/A</c:v>
                </c:pt>
                <c:pt idx="5">
                  <c:v>9.9</c:v>
                </c:pt>
                <c:pt idx="6">
                  <c:v>#N/A</c:v>
                </c:pt>
                <c:pt idx="7">
                  <c:v>8.09</c:v>
                </c:pt>
                <c:pt idx="8">
                  <c:v>#N/A</c:v>
                </c:pt>
                <c:pt idx="9">
                  <c:v>6.14</c:v>
                </c:pt>
              </c:numCache>
            </c:numRef>
          </c:val>
          <c:extLst>
            <c:ext xmlns:c16="http://schemas.microsoft.com/office/drawing/2014/chart" uri="{C3380CC4-5D6E-409C-BE32-E72D297353CC}">
              <c16:uniqueId val="{00000007-7665-4EF9-91B8-0DC8544D91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5.55</c:v>
                </c:pt>
                <c:pt idx="2">
                  <c:v>#N/A</c:v>
                </c:pt>
                <c:pt idx="3">
                  <c:v>7.58</c:v>
                </c:pt>
                <c:pt idx="4">
                  <c:v>#N/A</c:v>
                </c:pt>
                <c:pt idx="5">
                  <c:v>8.7200000000000006</c:v>
                </c:pt>
                <c:pt idx="6">
                  <c:v>#N/A</c:v>
                </c:pt>
                <c:pt idx="7">
                  <c:v>7.79</c:v>
                </c:pt>
                <c:pt idx="8">
                  <c:v>#N/A</c:v>
                </c:pt>
                <c:pt idx="9">
                  <c:v>6.21</c:v>
                </c:pt>
              </c:numCache>
            </c:numRef>
          </c:val>
          <c:extLst>
            <c:ext xmlns:c16="http://schemas.microsoft.com/office/drawing/2014/chart" uri="{C3380CC4-5D6E-409C-BE32-E72D297353CC}">
              <c16:uniqueId val="{00000008-7665-4EF9-91B8-0DC8544D910F}"/>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11.42</c:v>
                </c:pt>
                <c:pt idx="2">
                  <c:v>#N/A</c:v>
                </c:pt>
                <c:pt idx="3">
                  <c:v>13.95</c:v>
                </c:pt>
                <c:pt idx="4">
                  <c:v>#N/A</c:v>
                </c:pt>
                <c:pt idx="5">
                  <c:v>15.18</c:v>
                </c:pt>
                <c:pt idx="6">
                  <c:v>#N/A</c:v>
                </c:pt>
                <c:pt idx="7">
                  <c:v>16.059999999999999</c:v>
                </c:pt>
                <c:pt idx="8">
                  <c:v>#N/A</c:v>
                </c:pt>
                <c:pt idx="9">
                  <c:v>17.82</c:v>
                </c:pt>
              </c:numCache>
            </c:numRef>
          </c:val>
          <c:extLst>
            <c:ext xmlns:c16="http://schemas.microsoft.com/office/drawing/2014/chart" uri="{C3380CC4-5D6E-409C-BE32-E72D297353CC}">
              <c16:uniqueId val="{00000009-7665-4EF9-91B8-0DC8544D91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691</c:v>
                </c:pt>
                <c:pt idx="5">
                  <c:v>678</c:v>
                </c:pt>
                <c:pt idx="8">
                  <c:v>684</c:v>
                </c:pt>
                <c:pt idx="11">
                  <c:v>674</c:v>
                </c:pt>
                <c:pt idx="14">
                  <c:v>683</c:v>
                </c:pt>
              </c:numCache>
            </c:numRef>
          </c:val>
          <c:extLst>
            <c:ext xmlns:c16="http://schemas.microsoft.com/office/drawing/2014/chart" uri="{C3380CC4-5D6E-409C-BE32-E72D297353CC}">
              <c16:uniqueId val="{00000000-B3B5-4E02-95C4-326E5A1C1F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B5-4E02-95C4-326E5A1C1F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3B5-4E02-95C4-326E5A1C1F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6</c:v>
                </c:pt>
                <c:pt idx="6">
                  <c:v>10</c:v>
                </c:pt>
                <c:pt idx="9">
                  <c:v>15</c:v>
                </c:pt>
                <c:pt idx="12">
                  <c:v>26</c:v>
                </c:pt>
              </c:numCache>
            </c:numRef>
          </c:val>
          <c:extLst>
            <c:ext xmlns:c16="http://schemas.microsoft.com/office/drawing/2014/chart" uri="{C3380CC4-5D6E-409C-BE32-E72D297353CC}">
              <c16:uniqueId val="{00000003-B3B5-4E02-95C4-326E5A1C1F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171</c:v>
                </c:pt>
                <c:pt idx="3">
                  <c:v>180</c:v>
                </c:pt>
                <c:pt idx="6">
                  <c:v>198</c:v>
                </c:pt>
                <c:pt idx="9">
                  <c:v>206</c:v>
                </c:pt>
                <c:pt idx="12">
                  <c:v>207</c:v>
                </c:pt>
              </c:numCache>
            </c:numRef>
          </c:val>
          <c:extLst>
            <c:ext xmlns:c16="http://schemas.microsoft.com/office/drawing/2014/chart" uri="{C3380CC4-5D6E-409C-BE32-E72D297353CC}">
              <c16:uniqueId val="{00000004-B3B5-4E02-95C4-326E5A1C1F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B5-4E02-95C4-326E5A1C1F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B5-4E02-95C4-326E5A1C1F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726</c:v>
                </c:pt>
                <c:pt idx="3">
                  <c:v>703</c:v>
                </c:pt>
                <c:pt idx="6">
                  <c:v>740</c:v>
                </c:pt>
                <c:pt idx="9">
                  <c:v>837</c:v>
                </c:pt>
                <c:pt idx="12">
                  <c:v>833</c:v>
                </c:pt>
              </c:numCache>
            </c:numRef>
          </c:val>
          <c:extLst>
            <c:ext xmlns:c16="http://schemas.microsoft.com/office/drawing/2014/chart" uri="{C3380CC4-5D6E-409C-BE32-E72D297353CC}">
              <c16:uniqueId val="{00000007-B3B5-4E02-95C4-326E5A1C1F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206</c:v>
                </c:pt>
                <c:pt idx="2">
                  <c:v>#N/A</c:v>
                </c:pt>
                <c:pt idx="3">
                  <c:v>#N/A</c:v>
                </c:pt>
                <c:pt idx="4">
                  <c:v>211</c:v>
                </c:pt>
                <c:pt idx="5">
                  <c:v>#N/A</c:v>
                </c:pt>
                <c:pt idx="6">
                  <c:v>#N/A</c:v>
                </c:pt>
                <c:pt idx="7">
                  <c:v>264</c:v>
                </c:pt>
                <c:pt idx="8">
                  <c:v>#N/A</c:v>
                </c:pt>
                <c:pt idx="9">
                  <c:v>#N/A</c:v>
                </c:pt>
                <c:pt idx="10">
                  <c:v>384</c:v>
                </c:pt>
                <c:pt idx="11">
                  <c:v>#N/A</c:v>
                </c:pt>
                <c:pt idx="12">
                  <c:v>#N/A</c:v>
                </c:pt>
                <c:pt idx="13">
                  <c:v>383</c:v>
                </c:pt>
                <c:pt idx="14">
                  <c:v>#N/A</c:v>
                </c:pt>
              </c:numCache>
            </c:numRef>
          </c:val>
          <c:smooth val="0"/>
          <c:extLst>
            <c:ext xmlns:c16="http://schemas.microsoft.com/office/drawing/2014/chart" uri="{C3380CC4-5D6E-409C-BE32-E72D297353CC}">
              <c16:uniqueId val="{00000008-B3B5-4E02-95C4-326E5A1C1F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8613</c:v>
                </c:pt>
                <c:pt idx="5">
                  <c:v>8583</c:v>
                </c:pt>
                <c:pt idx="8">
                  <c:v>8780</c:v>
                </c:pt>
                <c:pt idx="11">
                  <c:v>8971</c:v>
                </c:pt>
                <c:pt idx="14">
                  <c:v>8340</c:v>
                </c:pt>
              </c:numCache>
            </c:numRef>
          </c:val>
          <c:extLst>
            <c:ext xmlns:c16="http://schemas.microsoft.com/office/drawing/2014/chart" uri="{C3380CC4-5D6E-409C-BE32-E72D297353CC}">
              <c16:uniqueId val="{00000000-9BF7-4FA7-91BD-0730E3E400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BF7-4FA7-91BD-0730E3E400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4089</c:v>
                </c:pt>
                <c:pt idx="5">
                  <c:v>3956</c:v>
                </c:pt>
                <c:pt idx="8">
                  <c:v>3700</c:v>
                </c:pt>
                <c:pt idx="11">
                  <c:v>4285</c:v>
                </c:pt>
                <c:pt idx="14">
                  <c:v>4602</c:v>
                </c:pt>
              </c:numCache>
            </c:numRef>
          </c:val>
          <c:extLst>
            <c:ext xmlns:c16="http://schemas.microsoft.com/office/drawing/2014/chart" uri="{C3380CC4-5D6E-409C-BE32-E72D297353CC}">
              <c16:uniqueId val="{00000002-9BF7-4FA7-91BD-0730E3E400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F7-4FA7-91BD-0730E3E400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F7-4FA7-91BD-0730E3E400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F7-4FA7-91BD-0730E3E400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1639</c:v>
                </c:pt>
                <c:pt idx="3">
                  <c:v>1615</c:v>
                </c:pt>
                <c:pt idx="6">
                  <c:v>1603</c:v>
                </c:pt>
                <c:pt idx="9">
                  <c:v>1591</c:v>
                </c:pt>
                <c:pt idx="12">
                  <c:v>1571</c:v>
                </c:pt>
              </c:numCache>
            </c:numRef>
          </c:val>
          <c:extLst>
            <c:ext xmlns:c16="http://schemas.microsoft.com/office/drawing/2014/chart" uri="{C3380CC4-5D6E-409C-BE32-E72D297353CC}">
              <c16:uniqueId val="{00000006-9BF7-4FA7-91BD-0730E3E400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76</c:v>
                </c:pt>
                <c:pt idx="3">
                  <c:v>144</c:v>
                </c:pt>
                <c:pt idx="6">
                  <c:v>203</c:v>
                </c:pt>
                <c:pt idx="9">
                  <c:v>244</c:v>
                </c:pt>
                <c:pt idx="12">
                  <c:v>207</c:v>
                </c:pt>
              </c:numCache>
            </c:numRef>
          </c:val>
          <c:extLst>
            <c:ext xmlns:c16="http://schemas.microsoft.com/office/drawing/2014/chart" uri="{C3380CC4-5D6E-409C-BE32-E72D297353CC}">
              <c16:uniqueId val="{00000007-9BF7-4FA7-91BD-0730E3E400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4585</c:v>
                </c:pt>
                <c:pt idx="3">
                  <c:v>4704</c:v>
                </c:pt>
                <c:pt idx="6">
                  <c:v>4918</c:v>
                </c:pt>
                <c:pt idx="9">
                  <c:v>5321</c:v>
                </c:pt>
                <c:pt idx="12">
                  <c:v>5294</c:v>
                </c:pt>
              </c:numCache>
            </c:numRef>
          </c:val>
          <c:extLst>
            <c:ext xmlns:c16="http://schemas.microsoft.com/office/drawing/2014/chart" uri="{C3380CC4-5D6E-409C-BE32-E72D297353CC}">
              <c16:uniqueId val="{00000008-9BF7-4FA7-91BD-0730E3E400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F7-4FA7-91BD-0730E3E400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9173</c:v>
                </c:pt>
                <c:pt idx="3">
                  <c:v>9547</c:v>
                </c:pt>
                <c:pt idx="6">
                  <c:v>10083</c:v>
                </c:pt>
                <c:pt idx="9">
                  <c:v>10286</c:v>
                </c:pt>
                <c:pt idx="12">
                  <c:v>10063</c:v>
                </c:pt>
              </c:numCache>
            </c:numRef>
          </c:val>
          <c:extLst>
            <c:ext xmlns:c16="http://schemas.microsoft.com/office/drawing/2014/chart" uri="{C3380CC4-5D6E-409C-BE32-E72D297353CC}">
              <c16:uniqueId val="{0000000A-9BF7-4FA7-91BD-0730E3E400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2771</c:v>
                </c:pt>
                <c:pt idx="2">
                  <c:v>#N/A</c:v>
                </c:pt>
                <c:pt idx="3">
                  <c:v>#N/A</c:v>
                </c:pt>
                <c:pt idx="4">
                  <c:v>3470</c:v>
                </c:pt>
                <c:pt idx="5">
                  <c:v>#N/A</c:v>
                </c:pt>
                <c:pt idx="6">
                  <c:v>#N/A</c:v>
                </c:pt>
                <c:pt idx="7">
                  <c:v>4328</c:v>
                </c:pt>
                <c:pt idx="8">
                  <c:v>#N/A</c:v>
                </c:pt>
                <c:pt idx="9">
                  <c:v>#N/A</c:v>
                </c:pt>
                <c:pt idx="10">
                  <c:v>4186</c:v>
                </c:pt>
                <c:pt idx="11">
                  <c:v>#N/A</c:v>
                </c:pt>
                <c:pt idx="12">
                  <c:v>#N/A</c:v>
                </c:pt>
                <c:pt idx="13">
                  <c:v>4192</c:v>
                </c:pt>
                <c:pt idx="14">
                  <c:v>#N/A</c:v>
                </c:pt>
              </c:numCache>
            </c:numRef>
          </c:val>
          <c:smooth val="0"/>
          <c:extLst>
            <c:ext xmlns:c16="http://schemas.microsoft.com/office/drawing/2014/chart" uri="{C3380CC4-5D6E-409C-BE32-E72D297353CC}">
              <c16:uniqueId val="{0000000B-9BF7-4FA7-91BD-0730E3E400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830</c:v>
                </c:pt>
                <c:pt idx="1">
                  <c:v>1127</c:v>
                </c:pt>
                <c:pt idx="2">
                  <c:v>1163</c:v>
                </c:pt>
              </c:numCache>
            </c:numRef>
          </c:val>
          <c:extLst>
            <c:ext xmlns:c16="http://schemas.microsoft.com/office/drawing/2014/chart" uri="{C3380CC4-5D6E-409C-BE32-E72D297353CC}">
              <c16:uniqueId val="{00000000-B48D-453C-BC9E-9F318044BA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264</c:v>
                </c:pt>
                <c:pt idx="1">
                  <c:v>494</c:v>
                </c:pt>
                <c:pt idx="2">
                  <c:v>594</c:v>
                </c:pt>
              </c:numCache>
            </c:numRef>
          </c:val>
          <c:extLst>
            <c:ext xmlns:c16="http://schemas.microsoft.com/office/drawing/2014/chart" uri="{C3380CC4-5D6E-409C-BE32-E72D297353CC}">
              <c16:uniqueId val="{00000001-B48D-453C-BC9E-9F318044BA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1630</c:v>
                </c:pt>
                <c:pt idx="1">
                  <c:v>1589</c:v>
                </c:pt>
                <c:pt idx="2">
                  <c:v>1648</c:v>
                </c:pt>
              </c:numCache>
            </c:numRef>
          </c:val>
          <c:extLst>
            <c:ext xmlns:c16="http://schemas.microsoft.com/office/drawing/2014/chart" uri="{C3380CC4-5D6E-409C-BE32-E72D297353CC}">
              <c16:uniqueId val="{00000002-B48D-453C-BC9E-9F318044BA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p>
        <a:p>
          <a:r>
            <a:rPr kumimoji="1" lang="ja-JP" altLang="en-US" sz="1050">
              <a:latin typeface="ＭＳ ゴシック" pitchFamily="49" charset="-128"/>
              <a:ea typeface="ＭＳ ゴシック" pitchFamily="49" charset="-128"/>
            </a:rPr>
            <a:t>　令和元年度までは複数の事業債の償還終了や過去の起債抑制策の効果もあり減少が続いていたが、令和２年度以降は大規模事業に係る起債の償還が開始したため、今後は元利償還金も増加していく見込みである。</a:t>
          </a:r>
        </a:p>
        <a:p>
          <a:r>
            <a:rPr kumimoji="1" lang="ja-JP" altLang="en-US" sz="1050">
              <a:latin typeface="ＭＳ ゴシック" pitchFamily="49" charset="-128"/>
              <a:ea typeface="ＭＳ ゴシック" pitchFamily="49" charset="-128"/>
            </a:rPr>
            <a:t>●公営企業債の元利償還金に対する繰入金</a:t>
          </a:r>
        </a:p>
        <a:p>
          <a:r>
            <a:rPr kumimoji="1" lang="ja-JP" altLang="en-US" sz="1050">
              <a:latin typeface="ＭＳ ゴシック" pitchFamily="49" charset="-128"/>
              <a:ea typeface="ＭＳ ゴシック" pitchFamily="49" charset="-128"/>
            </a:rPr>
            <a:t>　下水道事業の拡大に伴って企業債の元利償還金が増加していることにより、増加が続いており、今後もこの傾向が続く見込みである。</a:t>
          </a:r>
        </a:p>
        <a:p>
          <a:r>
            <a:rPr kumimoji="1" lang="ja-JP" altLang="en-US" sz="1050">
              <a:latin typeface="ＭＳ ゴシック" pitchFamily="49" charset="-128"/>
              <a:ea typeface="ＭＳ ゴシック" pitchFamily="49" charset="-128"/>
            </a:rPr>
            <a:t>●算入公債費等</a:t>
          </a:r>
        </a:p>
        <a:p>
          <a:r>
            <a:rPr kumimoji="1" lang="ja-JP" altLang="en-US" sz="1050">
              <a:latin typeface="ＭＳ ゴシック" pitchFamily="49" charset="-128"/>
              <a:ea typeface="ＭＳ ゴシック" pitchFamily="49" charset="-128"/>
            </a:rPr>
            <a:t>　今後は国庫補助金や補正予算債など、交付税措置率の高い起債を活用していくことにより、微増傾向になる見込みである。</a:t>
          </a:r>
        </a:p>
        <a:p>
          <a:r>
            <a:rPr kumimoji="1" lang="ja-JP" altLang="en-US" sz="1050">
              <a:latin typeface="ＭＳ ゴシック" pitchFamily="49" charset="-128"/>
              <a:ea typeface="ＭＳ ゴシック" pitchFamily="49" charset="-128"/>
            </a:rPr>
            <a:t>●実質公債費比率の分子</a:t>
          </a:r>
        </a:p>
        <a:p>
          <a:r>
            <a:rPr kumimoji="1" lang="ja-JP" altLang="en-US" sz="1050">
              <a:latin typeface="ＭＳ ゴシック" pitchFamily="49" charset="-128"/>
              <a:ea typeface="ＭＳ ゴシック" pitchFamily="49" charset="-128"/>
            </a:rPr>
            <a:t>　算入公債費等が減少し、公営企業債の元利償還金に対する繰入金の増加と元利償還金の増加により、実質公債費比率の分子は増加している。</a:t>
          </a:r>
        </a:p>
        <a:p>
          <a:r>
            <a:rPr kumimoji="1" lang="ja-JP" altLang="en-US" sz="1050">
              <a:latin typeface="ＭＳ ゴシック" pitchFamily="49" charset="-128"/>
              <a:ea typeface="ＭＳ ゴシック" pitchFamily="49" charset="-128"/>
            </a:rPr>
            <a:t>　今後も、平成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年度以降の起債増加により、実質公債費比率の分子も増加していく見込みである。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本町では、満期一括償還による借入を行った翌年度から、借入額を償還期間で除した額以上の額を積み立てるものとしている。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●一般会計等に係る地方債の現在高</a:t>
          </a:r>
        </a:p>
        <a:p>
          <a:r>
            <a:rPr kumimoji="1" lang="ja-JP" altLang="en-US" sz="700">
              <a:latin typeface="ＭＳ ゴシック" pitchFamily="49" charset="-128"/>
              <a:ea typeface="ＭＳ ゴシック" pitchFamily="49" charset="-128"/>
            </a:rPr>
            <a:t>　大型事業による起債の増加により令和３年度までは増加した。令和４年度は臨時財政対策債の発行額が減少したため地方債残高は減少したが、今後も公共施設の更新等により増加傾向が続く見込みである。</a:t>
          </a:r>
        </a:p>
        <a:p>
          <a:r>
            <a:rPr kumimoji="1" lang="ja-JP" altLang="en-US" sz="700">
              <a:latin typeface="ＭＳ ゴシック" pitchFamily="49" charset="-128"/>
              <a:ea typeface="ＭＳ ゴシック" pitchFamily="49" charset="-128"/>
            </a:rPr>
            <a:t>●公営企業債等繰入見込額</a:t>
          </a:r>
        </a:p>
        <a:p>
          <a:r>
            <a:rPr kumimoji="1" lang="ja-JP" altLang="en-US" sz="700">
              <a:latin typeface="ＭＳ ゴシック" pitchFamily="49" charset="-128"/>
              <a:ea typeface="ＭＳ ゴシック" pitchFamily="49" charset="-128"/>
            </a:rPr>
            <a:t>　下水道事業の進捗に伴い、下水道事業債の元利償還金に充てるための繰入金の見込額が増加しており、今後も増加傾向が続く見込みである。</a:t>
          </a:r>
        </a:p>
        <a:p>
          <a:r>
            <a:rPr kumimoji="1" lang="ja-JP" altLang="en-US" sz="700">
              <a:latin typeface="ＭＳ ゴシック" pitchFamily="49" charset="-128"/>
              <a:ea typeface="ＭＳ ゴシック" pitchFamily="49" charset="-128"/>
            </a:rPr>
            <a:t>●組合等負担等見込額</a:t>
          </a:r>
        </a:p>
        <a:p>
          <a:r>
            <a:rPr kumimoji="1" lang="ja-JP" altLang="en-US" sz="700">
              <a:latin typeface="ＭＳ ゴシック" pitchFamily="49" charset="-128"/>
              <a:ea typeface="ＭＳ ゴシック" pitchFamily="49" charset="-128"/>
            </a:rPr>
            <a:t>　海部地区環境事務組合の起債事業は平成</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年度から令和３年度までの４か年計画のため、令和３年度以降は減少していく見込みである。</a:t>
          </a:r>
        </a:p>
        <a:p>
          <a:r>
            <a:rPr kumimoji="1" lang="ja-JP" altLang="en-US" sz="700">
              <a:latin typeface="ＭＳ ゴシック" pitchFamily="49" charset="-128"/>
              <a:ea typeface="ＭＳ ゴシック" pitchFamily="49" charset="-128"/>
            </a:rPr>
            <a:t>●退職手当負担見込額</a:t>
          </a:r>
        </a:p>
        <a:p>
          <a:r>
            <a:rPr kumimoji="1" lang="ja-JP" altLang="en-US" sz="700">
              <a:latin typeface="ＭＳ ゴシック" pitchFamily="49" charset="-128"/>
              <a:ea typeface="ＭＳ ゴシック" pitchFamily="49" charset="-128"/>
            </a:rPr>
            <a:t>　職員数は増加しているものの、平均勤続年数が短くなっていることにより、減少傾向にある。</a:t>
          </a:r>
        </a:p>
        <a:p>
          <a:r>
            <a:rPr kumimoji="1" lang="ja-JP" altLang="en-US" sz="700">
              <a:latin typeface="ＭＳ ゴシック" pitchFamily="49" charset="-128"/>
              <a:ea typeface="ＭＳ ゴシック" pitchFamily="49" charset="-128"/>
            </a:rPr>
            <a:t>●充当可能基金</a:t>
          </a:r>
        </a:p>
        <a:p>
          <a:r>
            <a:rPr kumimoji="1" lang="ja-JP" altLang="en-US" sz="700">
              <a:latin typeface="ＭＳ ゴシック" pitchFamily="49" charset="-128"/>
              <a:ea typeface="ＭＳ ゴシック" pitchFamily="49" charset="-128"/>
            </a:rPr>
            <a:t>　大規模事業や下水道事業の事業費の増加に伴う特定目的基金の取崩しや、扶助費等の増加による財源不足に対応するための財政調整基金の取崩しにより、平成</a:t>
          </a:r>
          <a:r>
            <a:rPr kumimoji="1" lang="en-US" altLang="ja-JP" sz="700">
              <a:latin typeface="ＭＳ ゴシック" pitchFamily="49" charset="-128"/>
              <a:ea typeface="ＭＳ ゴシック" pitchFamily="49" charset="-128"/>
            </a:rPr>
            <a:t>29</a:t>
          </a:r>
          <a:r>
            <a:rPr kumimoji="1" lang="ja-JP" altLang="en-US" sz="700">
              <a:latin typeface="ＭＳ ゴシック" pitchFamily="49" charset="-128"/>
              <a:ea typeface="ＭＳ ゴシック" pitchFamily="49" charset="-128"/>
            </a:rPr>
            <a:t>年度以降は減少傾向であったが、令和４年度は地方交付税、地方税、県税交付金等の決算見込額の増収によって財政調整基金へ積み立てたことにより増加した。しかし、今後は減少傾向に推移していく見込みである。</a:t>
          </a:r>
        </a:p>
        <a:p>
          <a:r>
            <a:rPr kumimoji="1" lang="ja-JP" altLang="en-US" sz="700">
              <a:latin typeface="ＭＳ ゴシック" pitchFamily="49" charset="-128"/>
              <a:ea typeface="ＭＳ ゴシック" pitchFamily="49" charset="-128"/>
            </a:rPr>
            <a:t>●基準財政需要額算入見込額</a:t>
          </a:r>
        </a:p>
        <a:p>
          <a:r>
            <a:rPr kumimoji="1" lang="ja-JP" altLang="en-US" sz="700">
              <a:latin typeface="ＭＳ ゴシック" pitchFamily="49" charset="-128"/>
              <a:ea typeface="ＭＳ ゴシック" pitchFamily="49" charset="-128"/>
            </a:rPr>
            <a:t>　令和４年度は下水道事業の処理区域内人口密度の増加による算入率の減少により需用費が減少したが、今後は国庫補助金や補正予算債など、交付税措置率の高い起債を活用していくことにより、微増傾向になる見込みである。</a:t>
          </a:r>
        </a:p>
        <a:p>
          <a:r>
            <a:rPr kumimoji="1" lang="ja-JP" altLang="en-US" sz="700">
              <a:latin typeface="ＭＳ ゴシック" pitchFamily="49" charset="-128"/>
              <a:ea typeface="ＭＳ ゴシック" pitchFamily="49" charset="-128"/>
            </a:rPr>
            <a:t>●将来負担比率の分子</a:t>
          </a:r>
        </a:p>
        <a:p>
          <a:r>
            <a:rPr kumimoji="1" lang="ja-JP" altLang="en-US" sz="700">
              <a:latin typeface="ＭＳ ゴシック" pitchFamily="49" charset="-128"/>
              <a:ea typeface="ＭＳ ゴシック" pitchFamily="49" charset="-128"/>
            </a:rPr>
            <a:t>　令和４年度は一般会計等に係る地方債の残高、公営企業債等繰入見込額の減少や充当可能基金が増加したが、基準財政需要額算入見込額が大きく減少したため、将来負担比率は前年度に比べ微増した。今後も大規模事業や下水道事業の事業費の増加により、充当可能財源が減少していく見込みのため、将来負担比率は増加する見込みである。</a:t>
          </a:r>
        </a:p>
        <a:p>
          <a:r>
            <a:rPr kumimoji="1" lang="ja-JP" altLang="en-US" sz="700">
              <a:latin typeface="ＭＳ ゴシック" pitchFamily="49" charset="-128"/>
              <a:ea typeface="ＭＳ ゴシック" pitchFamily="49" charset="-128"/>
            </a:rPr>
            <a:t>●今後の対応</a:t>
          </a:r>
        </a:p>
        <a:p>
          <a:r>
            <a:rPr kumimoji="1" lang="ja-JP" altLang="en-US" sz="700">
              <a:latin typeface="ＭＳ ゴシック" pitchFamily="49" charset="-128"/>
              <a:ea typeface="ＭＳ ゴシック" pitchFamily="49" charset="-128"/>
            </a:rPr>
            <a:t>　今後は一般会計等の大規模事業を始めとした事業計画の見直しや事業実施の適正化を図り、国県支出金等の財源の確保し、財政負担の少ない起債を有効活用し、基金残高を確保することにより健全財政を確保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愛知県蟹江町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百円、土地区画整理基金に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百円を積み立てた一方、下水道事業への補助金に充てるために下水道整備基金から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百万円、庁舎屋根防水及び外壁改修事業に充てるために公共施設整備基金から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百万円を取り崩したほか、財源不足を補うために財政調整基金から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百万円を取り崩したことにより、取崩額が計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基金残高が増加となったが、今後は、扶助費の増加等による財源不足に対応するための財政調整基金からの取崩しや、公共施設の整備費用の増加、下水道事業の進捗による下水道事業費の増加などに対応するための特定目的基金の取崩しにより、減少傾向が続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そのため、更なる歳出の徹底的な見直しと事務事業の重点化を図りながら、財源を確実に確保することによって、財源不足の縮小及び基金残高の確保に努める。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下水道整備基金：公共下水道の整備事業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土地区画整理基金：土地区画整理事業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福祉基金：福祉施設の整備、福祉の向上</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森林環境事業基金：森林整備及び促進　</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公共施設整備基金：庁舎屋根防水及び外壁改修事業のため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下水道整備基金：下水道事業への補助金に充てるため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百万円を積み立てた一方、下水道事業の進捗による事業費及び企業債の償還費の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ために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土地区画整理基金：土地区画整理事業に備えるため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森林環境事業基金：森林環境事業資金として４百万円積み立てた一方、小中学校施設整備のため４百万円を取り崩したことにより、基金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残高は減少しなかった。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公共施設整備基金：将来見込まれている大規模事業や公共施設等総合管理計画に基づく公共施設の整備費用の増加に備えるため、今後も</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下水道整備基金：下水道事業の進捗により、今後も下水道の整備費用及び企業債の償還費用が増加する見込みであることから、今後も</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土地区画整理基金：土地区画整理事業に備えるため、今後も積立可能額の一部を積み立てていく予定である。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扶助費等の財源不足に対応するため財政調整基金から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百万円を取り崩したが、地方交付税、地方税、県税交付金等の決算見込額が増収となったため、財政調整基金へ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財政調整基金の積立の目安は、標準財政規模の約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億円としているが、財源不足が増加する傾向にある現状では、毎年度の取崩しは避けられない状況にあるため、歳出の見直しと財源確保を図りながら、基金への積立てを行っていく。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令和４年度は今後の公債費の償還に備えるため積立額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年度以降の起債額の増加により町債残高が増加傾向にあることから、今後も将来の償還額の増加に備えるため、積立可能額の一部を積み立てていく。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37,144
35,396
11.09
13,345,589
12,853,092
492,497
7,917,635
10,062,831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年度以降ほぼ横ばいの状態が続いていたが、令和４年度決算では、令和２年国勢調査において人口が増加したことや障害者福祉などの増加により、基準財政需要額が増加した影響で令和３年度決算と比べ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ポイント減少した。また、令和３年度から町税収入が増加したこともあり、依然として類似団体内平均を</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ポイント上回っている。今後も引き続き、事務事業の徹底的な見直しと施策の重点化の両立に努め、活力あるまちづくりを展開しつつ行政の効率化を推進し、更なる財政の健全化に努める。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令和４年度決算は、前年度から</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％増加し、</a:t>
          </a:r>
          <a:r>
            <a:rPr kumimoji="1" lang="en-US" altLang="ja-JP" sz="1100">
              <a:latin typeface="ＭＳ Ｐゴシック" panose="020B0600070205080204" pitchFamily="50" charset="-128"/>
              <a:ea typeface="ＭＳ Ｐゴシック" panose="020B0600070205080204" pitchFamily="50" charset="-128"/>
            </a:rPr>
            <a:t>91.0</a:t>
          </a:r>
          <a:r>
            <a:rPr kumimoji="1" lang="ja-JP" altLang="en-US" sz="1100">
              <a:latin typeface="ＭＳ Ｐゴシック" panose="020B0600070205080204" pitchFamily="50" charset="-128"/>
              <a:ea typeface="ＭＳ Ｐゴシック" panose="020B0600070205080204" pitchFamily="50" charset="-128"/>
            </a:rPr>
            <a:t>％となった。これは、令和３年度決算が普通交付税の再算定により、普通交付税が増額したことによる影響である。また、令和４年度決算は、物価高騰の影響による物件費の増加や扶助費の増加により経常経費が大きく増加することとなり、類似団体内平均を</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％上回った。</a:t>
          </a:r>
        </a:p>
        <a:p>
          <a:r>
            <a:rPr kumimoji="1" lang="ja-JP" altLang="en-US" sz="1100">
              <a:latin typeface="ＭＳ Ｐゴシック" panose="020B0600070205080204" pitchFamily="50" charset="-128"/>
              <a:ea typeface="ＭＳ Ｐゴシック" panose="020B0600070205080204" pitchFamily="50" charset="-128"/>
            </a:rPr>
            <a:t>　人件費と扶助費は類似団体平均より高い傾向が続いており、特に人件費は類似団体内平均を</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％上回っている状況である。加えて、今後は、平成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年度以降に発行した地方債の元金償還が始まることにより、公債費が増加する見込みである。</a:t>
          </a:r>
        </a:p>
        <a:p>
          <a:r>
            <a:rPr kumimoji="1" lang="ja-JP" altLang="en-US" sz="1100">
              <a:latin typeface="ＭＳ Ｐゴシック" panose="020B0600070205080204" pitchFamily="50" charset="-128"/>
              <a:ea typeface="ＭＳ Ｐゴシック" panose="020B0600070205080204" pitchFamily="50" charset="-128"/>
            </a:rPr>
            <a:t>　今後も引き続き、歳出の徹底的な見直しと施策の重点化を図り、経常経費の削減に努める。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64</xdr:row>
      <xdr:rowOff>111760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06786"/>
          <a:ext cx="8382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63</xdr:row>
      <xdr:rowOff>66040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0678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152908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6739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63</xdr:row>
      <xdr:rowOff>152908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4808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102108</xdr:rowOff>
    </xdr:from>
    <xdr:to>
      <xdr:col>11</xdr:col>
      <xdr:colOff>82550</xdr:colOff>
      <xdr:row>64</xdr:row>
      <xdr:rowOff>32258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42435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107713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人件費・物件費の人口１人当たりの決算額は、類似団体内平均を若干下回る水準で推移している。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これは、民生部門と消防部門の職員数が多いことから、これらの部門の職員給が類似団体内平均を上回っているものの、その他の人件費と物件費で類似団体内平均を下回っているためである。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今後も引き続き、効率的な人員配置や適正な給与水準の維持に努めるとともに、行政の効率化を推進し、歳出の削減に努める。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104865</xdr:rowOff>
    </xdr:from>
    <xdr:to>
      <xdr:col>23</xdr:col>
      <xdr:colOff>133350</xdr:colOff>
      <xdr:row>82</xdr:row>
      <xdr:rowOff>106319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63765"/>
          <a:ext cx="8382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55978</xdr:rowOff>
    </xdr:from>
    <xdr:to>
      <xdr:col>19</xdr:col>
      <xdr:colOff>133350</xdr:colOff>
      <xdr:row>82</xdr:row>
      <xdr:rowOff>104865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14878"/>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146217</xdr:rowOff>
    </xdr:from>
    <xdr:to>
      <xdr:col>15</xdr:col>
      <xdr:colOff>82550</xdr:colOff>
      <xdr:row>82</xdr:row>
      <xdr:rowOff>55978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33667"/>
          <a:ext cx="889000" cy="8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142339</xdr:rowOff>
    </xdr:from>
    <xdr:to>
      <xdr:col>11</xdr:col>
      <xdr:colOff>31750</xdr:colOff>
      <xdr:row>81</xdr:row>
      <xdr:rowOff>146217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29789"/>
          <a:ext cx="8890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55519</xdr:rowOff>
    </xdr:from>
    <xdr:to>
      <xdr:col>23</xdr:col>
      <xdr:colOff>184150</xdr:colOff>
      <xdr:row>82</xdr:row>
      <xdr:rowOff>157119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1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72046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5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54065</xdr:rowOff>
    </xdr:from>
    <xdr:to>
      <xdr:col>19</xdr:col>
      <xdr:colOff>184150</xdr:colOff>
      <xdr:row>82</xdr:row>
      <xdr:rowOff>155665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1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165842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81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5178</xdr:rowOff>
    </xdr:from>
    <xdr:to>
      <xdr:col>15</xdr:col>
      <xdr:colOff>133350</xdr:colOff>
      <xdr:row>82</xdr:row>
      <xdr:rowOff>106778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6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116955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3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95417</xdr:rowOff>
    </xdr:from>
    <xdr:to>
      <xdr:col>11</xdr:col>
      <xdr:colOff>82550</xdr:colOff>
      <xdr:row>82</xdr:row>
      <xdr:rowOff>25567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35744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91539</xdr:rowOff>
    </xdr:from>
    <xdr:to>
      <xdr:col>7</xdr:col>
      <xdr:colOff>31750</xdr:colOff>
      <xdr:row>82</xdr:row>
      <xdr:rowOff>21689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31866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4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度も、類似団体内平均を大きく下回った水準で推移している。職務の責任に応じた適正な給与制度の運用等に努めたこと等により、令和３年度までは上昇したが、依然として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今後も、適正な給与水準を確保するとともに、各手当等の見直し等を推進すること等により、一層の給与制度の適正化に努める。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56445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122400"/>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28522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56445</xdr:rowOff>
    </xdr:from>
    <xdr:to>
      <xdr:col>81</xdr:col>
      <xdr:colOff>133350</xdr:colOff>
      <xdr:row>89</xdr:row>
      <xdr:rowOff>56445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52916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2430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52916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128411</xdr:rowOff>
    </xdr:from>
    <xdr:to>
      <xdr:col>77</xdr:col>
      <xdr:colOff>95250</xdr:colOff>
      <xdr:row>86</xdr:row>
      <xdr:rowOff>58561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9878</xdr:rowOff>
    </xdr:from>
    <xdr:to>
      <xdr:col>72</xdr:col>
      <xdr:colOff>203200</xdr:colOff>
      <xdr:row>82</xdr:row>
      <xdr:rowOff>103716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0687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82</xdr:row>
      <xdr:rowOff>9878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3948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54627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11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130528</xdr:rowOff>
    </xdr:from>
    <xdr:to>
      <xdr:col>68</xdr:col>
      <xdr:colOff>203200</xdr:colOff>
      <xdr:row>82</xdr:row>
      <xdr:rowOff>60678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70855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9878</xdr:rowOff>
    </xdr:from>
    <xdr:to>
      <xdr:col>64</xdr:col>
      <xdr:colOff>152400</xdr:colOff>
      <xdr:row>81</xdr:row>
      <xdr:rowOff>111478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121655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人当たりの職員数は、類似団体内平均を上回った水準で推移しており、平成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人以上高くなっている。これは、保育所・児童館等の児童福祉に係る施設を多く備えていることや消防本部と消防署を単独で備えていることにより、民生部門と消防部門の職員数が多いためである。</a:t>
          </a:r>
        </a:p>
        <a:p>
          <a:r>
            <a:rPr kumimoji="1" lang="ja-JP" altLang="en-US" sz="1300">
              <a:latin typeface="ＭＳ Ｐゴシック" panose="020B0600070205080204" pitchFamily="50" charset="-128"/>
              <a:ea typeface="ＭＳ Ｐゴシック" panose="020B0600070205080204" pitchFamily="50" charset="-128"/>
            </a:rPr>
            <a:t>　本町においても子育て支援の充実を図っていることから、今後も保育部門の職員数の増加が見込まれるが、職種ごとの職務性や職務内容を考慮しつつ、効率的な人員配置等により、適正な定員管理に努める。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152128</xdr:rowOff>
    </xdr:from>
    <xdr:to>
      <xdr:col>81</xdr:col>
      <xdr:colOff>44450</xdr:colOff>
      <xdr:row>61</xdr:row>
      <xdr:rowOff>153851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10578"/>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143510</xdr:rowOff>
    </xdr:from>
    <xdr:to>
      <xdr:col>77</xdr:col>
      <xdr:colOff>44450</xdr:colOff>
      <xdr:row>61</xdr:row>
      <xdr:rowOff>152128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0196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93526</xdr:rowOff>
    </xdr:from>
    <xdr:to>
      <xdr:col>72</xdr:col>
      <xdr:colOff>203200</xdr:colOff>
      <xdr:row>61</xdr:row>
      <xdr:rowOff>143510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51976"/>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93526</xdr:rowOff>
    </xdr:from>
    <xdr:to>
      <xdr:col>68</xdr:col>
      <xdr:colOff>152400</xdr:colOff>
      <xdr:row>61</xdr:row>
      <xdr:rowOff>110762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55197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103051</xdr:rowOff>
    </xdr:from>
    <xdr:to>
      <xdr:col>81</xdr:col>
      <xdr:colOff>95250</xdr:colOff>
      <xdr:row>62</xdr:row>
      <xdr:rowOff>33201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75128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3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101328</xdr:rowOff>
    </xdr:from>
    <xdr:to>
      <xdr:col>77</xdr:col>
      <xdr:colOff>95250</xdr:colOff>
      <xdr:row>62</xdr:row>
      <xdr:rowOff>31478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16255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46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42726</xdr:rowOff>
    </xdr:from>
    <xdr:to>
      <xdr:col>68</xdr:col>
      <xdr:colOff>203200</xdr:colOff>
      <xdr:row>61</xdr:row>
      <xdr:rowOff>144326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129103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59962</xdr:rowOff>
    </xdr:from>
    <xdr:to>
      <xdr:col>64</xdr:col>
      <xdr:colOff>152400</xdr:colOff>
      <xdr:row>61</xdr:row>
      <xdr:rowOff>161562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146339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令和４年度決算は、前年度から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実質公債費比率は、地方債の新規発行を抑制してきたことにより年々減少傾向であったが、令和２年度から大規模事業の元金償還が始まったため、実質公債費比率は増加となった。今後は実質公債費比率は増加傾向の見込みである。</a:t>
          </a:r>
        </a:p>
        <a:p>
          <a:r>
            <a:rPr kumimoji="1" lang="ja-JP" altLang="en-US" sz="1300">
              <a:latin typeface="ＭＳ Ｐゴシック" panose="020B0600070205080204" pitchFamily="50" charset="-128"/>
              <a:ea typeface="ＭＳ Ｐゴシック" panose="020B0600070205080204" pitchFamily="50" charset="-128"/>
            </a:rPr>
            <a:t>　そのため、大規模事業の事業計画の見直しや事業実施の適正化を図り、国県支出金等の財源を確保するとともに、財政負担の少ない起債や基金を活用することにより健全な財政運営に努める。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64044</xdr:rowOff>
    </xdr:from>
    <xdr:to>
      <xdr:col>81</xdr:col>
      <xdr:colOff>44450</xdr:colOff>
      <xdr:row>39</xdr:row>
      <xdr:rowOff>105410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5059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15784</xdr:rowOff>
    </xdr:from>
    <xdr:to>
      <xdr:col>77</xdr:col>
      <xdr:colOff>44450</xdr:colOff>
      <xdr:row>39</xdr:row>
      <xdr:rowOff>64044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023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15784</xdr:rowOff>
    </xdr:from>
    <xdr:to>
      <xdr:col>72</xdr:col>
      <xdr:colOff>203200</xdr:colOff>
      <xdr:row>39</xdr:row>
      <xdr:rowOff>15784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02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15784</xdr:rowOff>
    </xdr:from>
    <xdr:to>
      <xdr:col>68</xdr:col>
      <xdr:colOff>152400</xdr:colOff>
      <xdr:row>39</xdr:row>
      <xdr:rowOff>43362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0233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13244</xdr:rowOff>
    </xdr:from>
    <xdr:to>
      <xdr:col>77</xdr:col>
      <xdr:colOff>95250</xdr:colOff>
      <xdr:row>39</xdr:row>
      <xdr:rowOff>114844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125021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136434</xdr:rowOff>
    </xdr:from>
    <xdr:to>
      <xdr:col>73</xdr:col>
      <xdr:colOff>44450</xdr:colOff>
      <xdr:row>39</xdr:row>
      <xdr:rowOff>66584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76761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136434</xdr:rowOff>
    </xdr:from>
    <xdr:to>
      <xdr:col>68</xdr:col>
      <xdr:colOff>203200</xdr:colOff>
      <xdr:row>39</xdr:row>
      <xdr:rowOff>66584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76761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164012</xdr:rowOff>
    </xdr:from>
    <xdr:to>
      <xdr:col>64</xdr:col>
      <xdr:colOff>152400</xdr:colOff>
      <xdr:row>39</xdr:row>
      <xdr:rowOff>94162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104339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令和４年度決算は、前年度から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57.9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これは、地方債残高が前年度から減少したものの、充当可能財源等や標準財政規模が減少したことにより将来負担比率は増加した。</a:t>
          </a:r>
        </a:p>
        <a:p>
          <a:r>
            <a:rPr kumimoji="1" lang="ja-JP" altLang="en-US" sz="1300">
              <a:latin typeface="ＭＳ Ｐゴシック" panose="020B0600070205080204" pitchFamily="50" charset="-128"/>
              <a:ea typeface="ＭＳ Ｐゴシック" panose="020B0600070205080204" pitchFamily="50" charset="-128"/>
            </a:rPr>
            <a:t>　今後は下水道事業の拡大による公営企業への補助金の増加や公共施設の長寿命化事業の増加が見込まれるため、大規模事業を始めとした事業計画の見直しや事業実施の適正化を図り、国県支出金等の財源を確保するとともに、財政負担の少ない起債や基金を活用することにより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48925</xdr:rowOff>
    </xdr:from>
    <xdr:to>
      <xdr:col>81</xdr:col>
      <xdr:colOff>44450</xdr:colOff>
      <xdr:row>17</xdr:row>
      <xdr:rowOff>63863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963575"/>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48925</xdr:rowOff>
    </xdr:from>
    <xdr:to>
      <xdr:col>77</xdr:col>
      <xdr:colOff>44450</xdr:colOff>
      <xdr:row>17</xdr:row>
      <xdr:rowOff>122464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63575"/>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17901</xdr:rowOff>
    </xdr:from>
    <xdr:to>
      <xdr:col>72</xdr:col>
      <xdr:colOff>203200</xdr:colOff>
      <xdr:row>17</xdr:row>
      <xdr:rowOff>122464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932551"/>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59509</xdr:rowOff>
    </xdr:from>
    <xdr:to>
      <xdr:col>68</xdr:col>
      <xdr:colOff>152400</xdr:colOff>
      <xdr:row>17</xdr:row>
      <xdr:rowOff>17901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802709"/>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13063</xdr:rowOff>
    </xdr:from>
    <xdr:to>
      <xdr:col>81</xdr:col>
      <xdr:colOff>95250</xdr:colOff>
      <xdr:row>17</xdr:row>
      <xdr:rowOff>114663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156590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169575</xdr:rowOff>
    </xdr:from>
    <xdr:to>
      <xdr:col>77</xdr:col>
      <xdr:colOff>95250</xdr:colOff>
      <xdr:row>17</xdr:row>
      <xdr:rowOff>99725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84502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9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71664</xdr:rowOff>
    </xdr:from>
    <xdr:to>
      <xdr:col>73</xdr:col>
      <xdr:colOff>44450</xdr:colOff>
      <xdr:row>18</xdr:row>
      <xdr:rowOff>1814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158041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138551</xdr:rowOff>
    </xdr:from>
    <xdr:to>
      <xdr:col>68</xdr:col>
      <xdr:colOff>203200</xdr:colOff>
      <xdr:row>17</xdr:row>
      <xdr:rowOff>68701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53478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8709</xdr:rowOff>
    </xdr:from>
    <xdr:to>
      <xdr:col>64</xdr:col>
      <xdr:colOff>152400</xdr:colOff>
      <xdr:row>16</xdr:row>
      <xdr:rowOff>110309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95086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3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37,144
35,396
11.09
13,345,589
12,853,092
492,497
7,917,635
10,062,831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人件費に係る経常収支比率は、令和２年度決算では、前年度から</a:t>
          </a:r>
          <a:r>
            <a:rPr kumimoji="1" lang="en-US" altLang="ja-JP" sz="950">
              <a:latin typeface="ＭＳ Ｐゴシック" panose="020B0600070205080204" pitchFamily="50" charset="-128"/>
              <a:ea typeface="ＭＳ Ｐゴシック" panose="020B0600070205080204" pitchFamily="50" charset="-128"/>
            </a:rPr>
            <a:t>3.9</a:t>
          </a:r>
          <a:r>
            <a:rPr kumimoji="1" lang="ja-JP" altLang="en-US" sz="950">
              <a:latin typeface="ＭＳ Ｐゴシック" panose="020B0600070205080204" pitchFamily="50" charset="-128"/>
              <a:ea typeface="ＭＳ Ｐゴシック" panose="020B0600070205080204" pitchFamily="50" charset="-128"/>
            </a:rPr>
            <a:t>％上昇している。これは、令和２年度からパートタイム会計年度任用職員制度が導入されたことに伴う増加によるものである。令和４年度決算では、前年度から</a:t>
          </a:r>
          <a:r>
            <a:rPr kumimoji="1" lang="en-US" altLang="ja-JP" sz="950">
              <a:latin typeface="ＭＳ Ｐゴシック" panose="020B0600070205080204" pitchFamily="50" charset="-128"/>
              <a:ea typeface="ＭＳ Ｐゴシック" panose="020B0600070205080204" pitchFamily="50" charset="-128"/>
            </a:rPr>
            <a:t>1.9</a:t>
          </a:r>
          <a:r>
            <a:rPr kumimoji="1" lang="ja-JP" altLang="en-US" sz="950">
              <a:latin typeface="ＭＳ Ｐゴシック" panose="020B0600070205080204" pitchFamily="50" charset="-128"/>
              <a:ea typeface="ＭＳ Ｐゴシック" panose="020B0600070205080204" pitchFamily="50" charset="-128"/>
            </a:rPr>
            <a:t>％増加している。これは、消防職員数の増加やパートタイム会計年度任用職員報酬等が増加したことによるものである。また、令和４年度の類似団体内平均を</a:t>
          </a:r>
          <a:r>
            <a:rPr kumimoji="1" lang="en-US" altLang="ja-JP" sz="950">
              <a:latin typeface="ＭＳ Ｐゴシック" panose="020B0600070205080204" pitchFamily="50" charset="-128"/>
              <a:ea typeface="ＭＳ Ｐゴシック" panose="020B0600070205080204" pitchFamily="50" charset="-128"/>
            </a:rPr>
            <a:t>6.1</a:t>
          </a:r>
          <a:r>
            <a:rPr kumimoji="1" lang="ja-JP" altLang="en-US" sz="950">
              <a:latin typeface="ＭＳ Ｐゴシック" panose="020B0600070205080204" pitchFamily="50" charset="-128"/>
              <a:ea typeface="ＭＳ Ｐゴシック" panose="020B0600070205080204" pitchFamily="50" charset="-128"/>
            </a:rPr>
            <a:t>％上回っている主な要因は、保育所・児童館等の児童福祉に係る施設を多く備えていることや消防本部と消防署を単独で備えていることにより、類似団体と比較して、民生部門と消防部門の職員数が多いためである。</a:t>
          </a:r>
        </a:p>
        <a:p>
          <a:r>
            <a:rPr kumimoji="1" lang="ja-JP" altLang="en-US" sz="950">
              <a:latin typeface="ＭＳ Ｐゴシック" panose="020B0600070205080204" pitchFamily="50" charset="-128"/>
              <a:ea typeface="ＭＳ Ｐゴシック" panose="020B0600070205080204" pitchFamily="50" charset="-128"/>
            </a:rPr>
            <a:t>　今後も、効率的な人員配置等による定員管理の適正化や適正な給与水準の確保、一層の給与制度の適正化に努める。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38</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323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323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38</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00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13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52849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62484</xdr:rowOff>
    </xdr:from>
    <xdr:to>
      <xdr:col>15</xdr:col>
      <xdr:colOff>149225</xdr:colOff>
      <xdr:row>38</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148861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令和３年度までの物件費の推移は類似団体内平均と比較して若干下回る水準であったが、令和４年度の類似団体内平均は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％上回り</a:t>
          </a:r>
          <a:r>
            <a:rPr kumimoji="1" lang="ja-JP" altLang="en-US" sz="1200">
              <a:latin typeface="ＭＳ Ｐゴシック" panose="020B0600070205080204" pitchFamily="50" charset="-128"/>
              <a:ea typeface="ＭＳ Ｐゴシック" panose="020B0600070205080204" pitchFamily="50" charset="-128"/>
            </a:rPr>
            <a:t>、また、令和４年度決算は、前年度から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上昇している。これは、物価高騰の影響により電気料などの需用費が増加したことによるものである。需用費で多くを占めているのは、学校給食の賄材料費である。賄材料費は、物価の変動に伴い公費負担を増額していることや、学校給食を引き続き町の直営で実施していくことから、更なる効率的な運営が求められ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17</xdr:row>
      <xdr:rowOff>24130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559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113284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559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33274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56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17</xdr:row>
      <xdr:rowOff>33274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65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扶助費に係る経常収支比率は、令和２年度決算では、前年度から</a:t>
          </a:r>
          <a:r>
            <a:rPr kumimoji="1" lang="en-US" altLang="ja-JP" sz="900">
              <a:latin typeface="ＭＳ Ｐゴシック" panose="020B0600070205080204" pitchFamily="50" charset="-128"/>
              <a:ea typeface="ＭＳ Ｐゴシック" panose="020B0600070205080204" pitchFamily="50" charset="-128"/>
            </a:rPr>
            <a:t>2.3</a:t>
          </a:r>
          <a:r>
            <a:rPr kumimoji="1" lang="ja-JP" altLang="en-US" sz="900">
              <a:latin typeface="ＭＳ Ｐゴシック" panose="020B0600070205080204" pitchFamily="50" charset="-128"/>
              <a:ea typeface="ＭＳ Ｐゴシック" panose="020B0600070205080204" pitchFamily="50" charset="-128"/>
            </a:rPr>
            <a:t>％減少している。これは、幼保無償化に伴い、児童福祉に係る事業について国庫支出金等が措置されたことによる減少である。令和４年度決算では、前年度から</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％増加している。これは、介護給付費などの増加や令和３年</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月から子ども医療費の無償化を高校生まで拡大したことによるものである。また、毎年度、類似団体内平均を</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％程度上回った水準で推移している。これは、社会福祉費や老人福祉費に係る経費が類似団体と比べて多額であることが要因である。</a:t>
          </a:r>
        </a:p>
        <a:p>
          <a:r>
            <a:rPr kumimoji="1" lang="ja-JP" altLang="en-US" sz="900">
              <a:latin typeface="ＭＳ Ｐゴシック" panose="020B0600070205080204" pitchFamily="50" charset="-128"/>
              <a:ea typeface="ＭＳ Ｐゴシック" panose="020B0600070205080204" pitchFamily="50" charset="-128"/>
            </a:rPr>
            <a:t>　これは福祉施策を積極的に推進している結果であると考えるが、財政状況が一層厳しさを増す中にあって、財政を圧迫する傾向に歯止めをかけるよう、事務事業の見直しを検討する必要性が増してきている。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167822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09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58</xdr:row>
      <xdr:rowOff>116115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098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58</xdr:row>
      <xdr:rowOff>116115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29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65315</xdr:rowOff>
    </xdr:from>
    <xdr:to>
      <xdr:col>11</xdr:col>
      <xdr:colOff>60325</xdr:colOff>
      <xdr:row>58</xdr:row>
      <xdr:rowOff>166915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151692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その他に係る経常収支比率は、類似団体の平均を若干上回る水準で推移している。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今後も増加傾向が続くと見込まれることから、特別会計の独立採算制の原則に立ち返った事業の見直しを推進するとともに、繰出基準を検討し、特別会計への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91622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77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771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39915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40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39915</xdr:rowOff>
    </xdr:from>
    <xdr:to>
      <xdr:col>69</xdr:col>
      <xdr:colOff>92075</xdr:colOff>
      <xdr:row>58</xdr:row>
      <xdr:rowOff>61685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84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75492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補助費等の経常収支比率は、補助金等の整理・合理化を進めたことにより、類似団体内平均を下回る水準で推移している。令和４年度決算は、前年度比</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増加している。これは、物価高騰の影響により一部事務組合の補助費が増加し、また、下水道事業についても、事業の進捗や企業債の償還額が増加したことにより補助費が増加した。今後は、企業会計の独立採算制の原則に立ち返った事業の見直しを推進するとともに、繰出基準を検討し、補助金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9791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14986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9791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0157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120142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過去の起債抑制策により類似団体内平均を下回って推移しており、近年も微減傾向が続いていたが、令和４度決算では、前年度から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％上昇している。</a:t>
          </a:r>
        </a:p>
        <a:p>
          <a:r>
            <a:rPr kumimoji="1" lang="ja-JP" altLang="en-US" sz="1200">
              <a:latin typeface="ＭＳ Ｐゴシック" panose="020B0600070205080204" pitchFamily="50" charset="-128"/>
              <a:ea typeface="ＭＳ Ｐゴシック" panose="020B0600070205080204" pitchFamily="50" charset="-128"/>
            </a:rPr>
            <a:t>　これは、平成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年度から大規模事業で多額の町債を発行しているためである。</a:t>
          </a:r>
        </a:p>
        <a:p>
          <a:r>
            <a:rPr kumimoji="1" lang="ja-JP" altLang="en-US" sz="1200">
              <a:latin typeface="ＭＳ Ｐゴシック" panose="020B0600070205080204" pitchFamily="50" charset="-128"/>
              <a:ea typeface="ＭＳ Ｐゴシック" panose="020B0600070205080204" pitchFamily="50" charset="-128"/>
            </a:rPr>
            <a:t>　今後は公債費の増加が見込まれるため、大規模事業の計画を見直し、規模の適正化や財源の確保を図るなどし、起債の発行を適正に行う財政運営が必要である。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30987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383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8128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33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3556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24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128778</xdr:rowOff>
    </xdr:from>
    <xdr:to>
      <xdr:col>20</xdr:col>
      <xdr:colOff>38100</xdr:colOff>
      <xdr:row>76</xdr:row>
      <xdr:rowOff>58928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69105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令和３年度までは類似団体内平均と同程度で推移していたが、令和４年度決算は、類似団体内平均を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上回った。主な増加の要因として、令和４年度決算は、物価高騰の影響により、物件費、補助費等が大きく増加しており、財政状況が厳しさを増した。また、今後は公債費の増加が見込まれるため、事務事業の徹底的な見直しにより歳出を削減することの必要性が増してい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79</xdr:row>
      <xdr:rowOff>130811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17220"/>
          <a:ext cx="8382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153670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1722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153670</xdr:rowOff>
    </xdr:from>
    <xdr:to>
      <xdr:col>73</xdr:col>
      <xdr:colOff>180975</xdr:colOff>
      <xdr:row>79</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267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130811</xdr:rowOff>
    </xdr:from>
    <xdr:to>
      <xdr:col>69</xdr:col>
      <xdr:colOff>92075</xdr:colOff>
      <xdr:row>79</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039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80011</xdr:rowOff>
    </xdr:from>
    <xdr:to>
      <xdr:col>82</xdr:col>
      <xdr:colOff>158750</xdr:colOff>
      <xdr:row>80</xdr:row>
      <xdr:rowOff>10161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52088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102870</xdr:rowOff>
    </xdr:from>
    <xdr:to>
      <xdr:col>74</xdr:col>
      <xdr:colOff>31750</xdr:colOff>
      <xdr:row>79</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43197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4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80011</xdr:rowOff>
    </xdr:from>
    <xdr:to>
      <xdr:col>65</xdr:col>
      <xdr:colOff>53975</xdr:colOff>
      <xdr:row>79</xdr:row>
      <xdr:rowOff>10161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20338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170918</xdr:rowOff>
    </xdr:from>
    <xdr:to>
      <xdr:col>29</xdr:col>
      <xdr:colOff>127000</xdr:colOff>
      <xdr:row>18</xdr:row>
      <xdr:rowOff>33546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3193"/>
          <a:ext cx="647700" cy="3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33546</xdr:rowOff>
    </xdr:from>
    <xdr:to>
      <xdr:col>26</xdr:col>
      <xdr:colOff>50800</xdr:colOff>
      <xdr:row>18</xdr:row>
      <xdr:rowOff>52438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7271"/>
          <a:ext cx="698500" cy="1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52438</xdr:rowOff>
    </xdr:from>
    <xdr:to>
      <xdr:col>22</xdr:col>
      <xdr:colOff>114300</xdr:colOff>
      <xdr:row>18</xdr:row>
      <xdr:rowOff>154002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86163"/>
          <a:ext cx="698500" cy="10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154002</xdr:rowOff>
    </xdr:from>
    <xdr:to>
      <xdr:col>18</xdr:col>
      <xdr:colOff>177800</xdr:colOff>
      <xdr:row>18</xdr:row>
      <xdr:rowOff>163897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87727"/>
          <a:ext cx="698500" cy="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120118</xdr:rowOff>
    </xdr:from>
    <xdr:to>
      <xdr:col>29</xdr:col>
      <xdr:colOff>177800</xdr:colOff>
      <xdr:row>18</xdr:row>
      <xdr:rowOff>50268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2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92195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154196</xdr:rowOff>
    </xdr:from>
    <xdr:to>
      <xdr:col>26</xdr:col>
      <xdr:colOff>101600</xdr:colOff>
      <xdr:row>18</xdr:row>
      <xdr:rowOff>84346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69123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2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1638</xdr:rowOff>
    </xdr:from>
    <xdr:to>
      <xdr:col>22</xdr:col>
      <xdr:colOff>165100</xdr:colOff>
      <xdr:row>18</xdr:row>
      <xdr:rowOff>103238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88015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103202</xdr:rowOff>
    </xdr:from>
    <xdr:to>
      <xdr:col>19</xdr:col>
      <xdr:colOff>38100</xdr:colOff>
      <xdr:row>19</xdr:row>
      <xdr:rowOff>33352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18129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113097</xdr:rowOff>
    </xdr:from>
    <xdr:to>
      <xdr:col>15</xdr:col>
      <xdr:colOff>101600</xdr:colOff>
      <xdr:row>19</xdr:row>
      <xdr:rowOff>43247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28024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25464</xdr:rowOff>
    </xdr:from>
    <xdr:to>
      <xdr:col>29</xdr:col>
      <xdr:colOff>127000</xdr:colOff>
      <xdr:row>36</xdr:row>
      <xdr:rowOff>26035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78714"/>
          <a:ext cx="6477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25464</xdr:rowOff>
    </xdr:from>
    <xdr:to>
      <xdr:col>26</xdr:col>
      <xdr:colOff>50800</xdr:colOff>
      <xdr:row>36</xdr:row>
      <xdr:rowOff>87776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78714"/>
          <a:ext cx="698500" cy="6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87776</xdr:rowOff>
    </xdr:from>
    <xdr:to>
      <xdr:col>22</xdr:col>
      <xdr:colOff>114300</xdr:colOff>
      <xdr:row>36</xdr:row>
      <xdr:rowOff>116198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41026"/>
          <a:ext cx="698500" cy="2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116198</xdr:rowOff>
    </xdr:from>
    <xdr:to>
      <xdr:col>18</xdr:col>
      <xdr:colOff>177800</xdr:colOff>
      <xdr:row>36</xdr:row>
      <xdr:rowOff>118180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69448"/>
          <a:ext cx="698500" cy="1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318135</xdr:rowOff>
    </xdr:from>
    <xdr:to>
      <xdr:col>29</xdr:col>
      <xdr:colOff>177800</xdr:colOff>
      <xdr:row>36</xdr:row>
      <xdr:rowOff>76835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290212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317564</xdr:rowOff>
    </xdr:from>
    <xdr:to>
      <xdr:col>26</xdr:col>
      <xdr:colOff>101600</xdr:colOff>
      <xdr:row>36</xdr:row>
      <xdr:rowOff>76264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2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61041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36976</xdr:rowOff>
    </xdr:from>
    <xdr:to>
      <xdr:col>22</xdr:col>
      <xdr:colOff>165100</xdr:colOff>
      <xdr:row>36</xdr:row>
      <xdr:rowOff>138576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0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123353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65398</xdr:rowOff>
    </xdr:from>
    <xdr:to>
      <xdr:col>19</xdr:col>
      <xdr:colOff>38100</xdr:colOff>
      <xdr:row>36</xdr:row>
      <xdr:rowOff>166998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1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151775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0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67380</xdr:rowOff>
    </xdr:from>
    <xdr:to>
      <xdr:col>15</xdr:col>
      <xdr:colOff>101600</xdr:colOff>
      <xdr:row>36</xdr:row>
      <xdr:rowOff>168980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2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153757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0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37,144
35,396
11.09
13,345,589
12,853,092
492,497
7,917,635
10,062,831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160331</xdr:rowOff>
    </xdr:from>
    <xdr:to>
      <xdr:col>24</xdr:col>
      <xdr:colOff>63500</xdr:colOff>
      <xdr:row>36</xdr:row>
      <xdr:rowOff>25038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1081"/>
          <a:ext cx="8382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25038</xdr:rowOff>
    </xdr:from>
    <xdr:to>
      <xdr:col>19</xdr:col>
      <xdr:colOff>177800</xdr:colOff>
      <xdr:row>36</xdr:row>
      <xdr:rowOff>54585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7238"/>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54585</xdr:rowOff>
    </xdr:from>
    <xdr:to>
      <xdr:col>15</xdr:col>
      <xdr:colOff>50800</xdr:colOff>
      <xdr:row>37</xdr:row>
      <xdr:rowOff>99581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6785"/>
          <a:ext cx="889000" cy="2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99581</xdr:rowOff>
    </xdr:from>
    <xdr:to>
      <xdr:col>10</xdr:col>
      <xdr:colOff>114300</xdr:colOff>
      <xdr:row>37</xdr:row>
      <xdr:rowOff>115563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3231"/>
          <a:ext cx="88900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109531</xdr:rowOff>
    </xdr:from>
    <xdr:to>
      <xdr:col>24</xdr:col>
      <xdr:colOff>114300</xdr:colOff>
      <xdr:row>36</xdr:row>
      <xdr:rowOff>39681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132408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145688</xdr:rowOff>
    </xdr:from>
    <xdr:to>
      <xdr:col>20</xdr:col>
      <xdr:colOff>38100</xdr:colOff>
      <xdr:row>36</xdr:row>
      <xdr:rowOff>75838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92365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3785</xdr:rowOff>
    </xdr:from>
    <xdr:to>
      <xdr:col>15</xdr:col>
      <xdr:colOff>101600</xdr:colOff>
      <xdr:row>36</xdr:row>
      <xdr:rowOff>105385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121912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5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48781</xdr:rowOff>
    </xdr:from>
    <xdr:to>
      <xdr:col>10</xdr:col>
      <xdr:colOff>165100</xdr:colOff>
      <xdr:row>37</xdr:row>
      <xdr:rowOff>150381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141508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64763</xdr:rowOff>
    </xdr:from>
    <xdr:to>
      <xdr:col>6</xdr:col>
      <xdr:colOff>38100</xdr:colOff>
      <xdr:row>37</xdr:row>
      <xdr:rowOff>166363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157490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161676</xdr:rowOff>
    </xdr:from>
    <xdr:to>
      <xdr:col>24</xdr:col>
      <xdr:colOff>63500</xdr:colOff>
      <xdr:row>59</xdr:row>
      <xdr:rowOff>2045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105776"/>
          <a:ext cx="8382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161676</xdr:rowOff>
    </xdr:from>
    <xdr:to>
      <xdr:col>19</xdr:col>
      <xdr:colOff>177800</xdr:colOff>
      <xdr:row>59</xdr:row>
      <xdr:rowOff>47384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05776"/>
          <a:ext cx="889000" cy="5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47384</xdr:rowOff>
    </xdr:from>
    <xdr:to>
      <xdr:col>15</xdr:col>
      <xdr:colOff>50800</xdr:colOff>
      <xdr:row>59</xdr:row>
      <xdr:rowOff>52344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62934"/>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52344</xdr:rowOff>
    </xdr:from>
    <xdr:to>
      <xdr:col>10</xdr:col>
      <xdr:colOff>114300</xdr:colOff>
      <xdr:row>59</xdr:row>
      <xdr:rowOff>78770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67894"/>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122695</xdr:rowOff>
    </xdr:from>
    <xdr:to>
      <xdr:col>24</xdr:col>
      <xdr:colOff>114300</xdr:colOff>
      <xdr:row>59</xdr:row>
      <xdr:rowOff>52845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37622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110876</xdr:rowOff>
    </xdr:from>
    <xdr:to>
      <xdr:col>20</xdr:col>
      <xdr:colOff>38100</xdr:colOff>
      <xdr:row>59</xdr:row>
      <xdr:rowOff>41026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32153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4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168034</xdr:rowOff>
    </xdr:from>
    <xdr:to>
      <xdr:col>15</xdr:col>
      <xdr:colOff>101600</xdr:colOff>
      <xdr:row>59</xdr:row>
      <xdr:rowOff>98184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89311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20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1544</xdr:rowOff>
    </xdr:from>
    <xdr:to>
      <xdr:col>10</xdr:col>
      <xdr:colOff>165100</xdr:colOff>
      <xdr:row>59</xdr:row>
      <xdr:rowOff>103144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94271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0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27970</xdr:rowOff>
    </xdr:from>
    <xdr:to>
      <xdr:col>6</xdr:col>
      <xdr:colOff>38100</xdr:colOff>
      <xdr:row>59</xdr:row>
      <xdr:rowOff>129570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4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120697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78801</xdr:rowOff>
    </xdr:from>
    <xdr:to>
      <xdr:col>24</xdr:col>
      <xdr:colOff>63500</xdr:colOff>
      <xdr:row>77</xdr:row>
      <xdr:rowOff>87077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80451"/>
          <a:ext cx="838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59004</xdr:rowOff>
    </xdr:from>
    <xdr:to>
      <xdr:col>19</xdr:col>
      <xdr:colOff>177800</xdr:colOff>
      <xdr:row>77</xdr:row>
      <xdr:rowOff>78801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60654"/>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59004</xdr:rowOff>
    </xdr:from>
    <xdr:to>
      <xdr:col>15</xdr:col>
      <xdr:colOff>50800</xdr:colOff>
      <xdr:row>77</xdr:row>
      <xdr:rowOff>98871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60654"/>
          <a:ext cx="889000" cy="3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125847</xdr:rowOff>
    </xdr:from>
    <xdr:to>
      <xdr:col>10</xdr:col>
      <xdr:colOff>114300</xdr:colOff>
      <xdr:row>77</xdr:row>
      <xdr:rowOff>98871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56047"/>
          <a:ext cx="889000" cy="14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36277</xdr:rowOff>
    </xdr:from>
    <xdr:to>
      <xdr:col>24</xdr:col>
      <xdr:colOff>114300</xdr:colOff>
      <xdr:row>77</xdr:row>
      <xdr:rowOff>137877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59154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8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28001</xdr:rowOff>
    </xdr:from>
    <xdr:to>
      <xdr:col>20</xdr:col>
      <xdr:colOff>38100</xdr:colOff>
      <xdr:row>77</xdr:row>
      <xdr:rowOff>129601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146128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0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8204</xdr:rowOff>
    </xdr:from>
    <xdr:to>
      <xdr:col>15</xdr:col>
      <xdr:colOff>101600</xdr:colOff>
      <xdr:row>77</xdr:row>
      <xdr:rowOff>109804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48071</xdr:rowOff>
    </xdr:from>
    <xdr:to>
      <xdr:col>10</xdr:col>
      <xdr:colOff>165100</xdr:colOff>
      <xdr:row>77</xdr:row>
      <xdr:rowOff>149671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166198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2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75047</xdr:rowOff>
    </xdr:from>
    <xdr:to>
      <xdr:col>6</xdr:col>
      <xdr:colOff>38100</xdr:colOff>
      <xdr:row>77</xdr:row>
      <xdr:rowOff>5197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21724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8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28699</xdr:rowOff>
    </xdr:from>
    <xdr:to>
      <xdr:col>24</xdr:col>
      <xdr:colOff>63500</xdr:colOff>
      <xdr:row>96</xdr:row>
      <xdr:rowOff>109471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87899"/>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28699</xdr:rowOff>
    </xdr:from>
    <xdr:to>
      <xdr:col>19</xdr:col>
      <xdr:colOff>177800</xdr:colOff>
      <xdr:row>97</xdr:row>
      <xdr:rowOff>95776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87899"/>
          <a:ext cx="889000" cy="23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95776</xdr:rowOff>
    </xdr:from>
    <xdr:to>
      <xdr:col>15</xdr:col>
      <xdr:colOff>50800</xdr:colOff>
      <xdr:row>97</xdr:row>
      <xdr:rowOff>132505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26426"/>
          <a:ext cx="889000" cy="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132505</xdr:rowOff>
    </xdr:from>
    <xdr:to>
      <xdr:col>10</xdr:col>
      <xdr:colOff>114300</xdr:colOff>
      <xdr:row>97</xdr:row>
      <xdr:rowOff>164976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63155"/>
          <a:ext cx="889000" cy="3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58671</xdr:rowOff>
    </xdr:from>
    <xdr:to>
      <xdr:col>24</xdr:col>
      <xdr:colOff>114300</xdr:colOff>
      <xdr:row>96</xdr:row>
      <xdr:rowOff>160271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37098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149349</xdr:rowOff>
    </xdr:from>
    <xdr:to>
      <xdr:col>20</xdr:col>
      <xdr:colOff>38100</xdr:colOff>
      <xdr:row>96</xdr:row>
      <xdr:rowOff>79499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70626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44976</xdr:rowOff>
    </xdr:from>
    <xdr:to>
      <xdr:col>15</xdr:col>
      <xdr:colOff>101600</xdr:colOff>
      <xdr:row>97</xdr:row>
      <xdr:rowOff>146576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7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137703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6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81705</xdr:rowOff>
    </xdr:from>
    <xdr:to>
      <xdr:col>10</xdr:col>
      <xdr:colOff>165100</xdr:colOff>
      <xdr:row>98</xdr:row>
      <xdr:rowOff>11855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0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114176</xdr:rowOff>
    </xdr:from>
    <xdr:to>
      <xdr:col>6</xdr:col>
      <xdr:colOff>38100</xdr:colOff>
      <xdr:row>98</xdr:row>
      <xdr:rowOff>44326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35453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109004</xdr:rowOff>
    </xdr:from>
    <xdr:to>
      <xdr:col>55</xdr:col>
      <xdr:colOff>0</xdr:colOff>
      <xdr:row>38</xdr:row>
      <xdr:rowOff>134468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624104"/>
          <a:ext cx="838200" cy="2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44945</xdr:rowOff>
    </xdr:from>
    <xdr:to>
      <xdr:col>50</xdr:col>
      <xdr:colOff>114300</xdr:colOff>
      <xdr:row>38</xdr:row>
      <xdr:rowOff>109004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59895"/>
          <a:ext cx="889000" cy="126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44945</xdr:rowOff>
    </xdr:from>
    <xdr:to>
      <xdr:col>45</xdr:col>
      <xdr:colOff>177800</xdr:colOff>
      <xdr:row>39</xdr:row>
      <xdr:rowOff>42025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59895"/>
          <a:ext cx="889000" cy="13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23114</xdr:rowOff>
    </xdr:from>
    <xdr:to>
      <xdr:col>41</xdr:col>
      <xdr:colOff>50800</xdr:colOff>
      <xdr:row>39</xdr:row>
      <xdr:rowOff>42025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709664"/>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83668</xdr:rowOff>
    </xdr:from>
    <xdr:to>
      <xdr:col>55</xdr:col>
      <xdr:colOff>50800</xdr:colOff>
      <xdr:row>39</xdr:row>
      <xdr:rowOff>13818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62095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58204</xdr:rowOff>
    </xdr:from>
    <xdr:to>
      <xdr:col>50</xdr:col>
      <xdr:colOff>165100</xdr:colOff>
      <xdr:row>38</xdr:row>
      <xdr:rowOff>159804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150931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6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165595</xdr:rowOff>
    </xdr:from>
    <xdr:to>
      <xdr:col>46</xdr:col>
      <xdr:colOff>38100</xdr:colOff>
      <xdr:row>31</xdr:row>
      <xdr:rowOff>95745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86872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0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162675</xdr:rowOff>
    </xdr:from>
    <xdr:to>
      <xdr:col>41</xdr:col>
      <xdr:colOff>101600</xdr:colOff>
      <xdr:row>39</xdr:row>
      <xdr:rowOff>92825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83952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7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143764</xdr:rowOff>
    </xdr:from>
    <xdr:to>
      <xdr:col>36</xdr:col>
      <xdr:colOff>165100</xdr:colOff>
      <xdr:row>39</xdr:row>
      <xdr:rowOff>73914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65041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62037</xdr:rowOff>
    </xdr:from>
    <xdr:to>
      <xdr:col>55</xdr:col>
      <xdr:colOff>0</xdr:colOff>
      <xdr:row>58</xdr:row>
      <xdr:rowOff>63812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06137"/>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37081</xdr:rowOff>
    </xdr:from>
    <xdr:to>
      <xdr:col>50</xdr:col>
      <xdr:colOff>114300</xdr:colOff>
      <xdr:row>58</xdr:row>
      <xdr:rowOff>63812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09731"/>
          <a:ext cx="889000" cy="19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37081</xdr:rowOff>
    </xdr:from>
    <xdr:to>
      <xdr:col>45</xdr:col>
      <xdr:colOff>177800</xdr:colOff>
      <xdr:row>57</xdr:row>
      <xdr:rowOff>151960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09731"/>
          <a:ext cx="889000" cy="11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60498</xdr:rowOff>
    </xdr:from>
    <xdr:to>
      <xdr:col>41</xdr:col>
      <xdr:colOff>50800</xdr:colOff>
      <xdr:row>57</xdr:row>
      <xdr:rowOff>151960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33148"/>
          <a:ext cx="889000" cy="9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11237</xdr:rowOff>
    </xdr:from>
    <xdr:to>
      <xdr:col>55</xdr:col>
      <xdr:colOff>50800</xdr:colOff>
      <xdr:row>58</xdr:row>
      <xdr:rowOff>112837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97614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13012</xdr:rowOff>
    </xdr:from>
    <xdr:to>
      <xdr:col>50</xdr:col>
      <xdr:colOff>165100</xdr:colOff>
      <xdr:row>58</xdr:row>
      <xdr:rowOff>114612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157731</xdr:rowOff>
    </xdr:from>
    <xdr:to>
      <xdr:col>46</xdr:col>
      <xdr:colOff>38100</xdr:colOff>
      <xdr:row>57</xdr:row>
      <xdr:rowOff>87881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5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79008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5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101160</xdr:rowOff>
    </xdr:from>
    <xdr:to>
      <xdr:col>41</xdr:col>
      <xdr:colOff>101600</xdr:colOff>
      <xdr:row>58</xdr:row>
      <xdr:rowOff>31310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22437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6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9698</xdr:rowOff>
    </xdr:from>
    <xdr:to>
      <xdr:col>36</xdr:col>
      <xdr:colOff>165100</xdr:colOff>
      <xdr:row>57</xdr:row>
      <xdr:rowOff>111298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102425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10103</xdr:rowOff>
    </xdr:from>
    <xdr:to>
      <xdr:col>55</xdr:col>
      <xdr:colOff>0</xdr:colOff>
      <xdr:row>79</xdr:row>
      <xdr:rowOff>15970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54653"/>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84531</xdr:rowOff>
    </xdr:from>
    <xdr:to>
      <xdr:col>50</xdr:col>
      <xdr:colOff>114300</xdr:colOff>
      <xdr:row>79</xdr:row>
      <xdr:rowOff>15970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86181"/>
          <a:ext cx="889000" cy="27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84531</xdr:rowOff>
    </xdr:from>
    <xdr:to>
      <xdr:col>45</xdr:col>
      <xdr:colOff>177800</xdr:colOff>
      <xdr:row>78</xdr:row>
      <xdr:rowOff>99219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86181"/>
          <a:ext cx="889000" cy="18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99219</xdr:rowOff>
    </xdr:from>
    <xdr:to>
      <xdr:col>41</xdr:col>
      <xdr:colOff>50800</xdr:colOff>
      <xdr:row>78</xdr:row>
      <xdr:rowOff>167836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72319"/>
          <a:ext cx="889000" cy="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130753</xdr:rowOff>
    </xdr:from>
    <xdr:to>
      <xdr:col>55</xdr:col>
      <xdr:colOff>50800</xdr:colOff>
      <xdr:row>79</xdr:row>
      <xdr:rowOff>60903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45680</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1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136620</xdr:rowOff>
    </xdr:from>
    <xdr:to>
      <xdr:col>50</xdr:col>
      <xdr:colOff>165100</xdr:colOff>
      <xdr:row>79</xdr:row>
      <xdr:rowOff>66770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57897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0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33731</xdr:rowOff>
    </xdr:from>
    <xdr:to>
      <xdr:col>46</xdr:col>
      <xdr:colOff>38100</xdr:colOff>
      <xdr:row>77</xdr:row>
      <xdr:rowOff>135331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151858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48419</xdr:rowOff>
    </xdr:from>
    <xdr:to>
      <xdr:col>41</xdr:col>
      <xdr:colOff>101600</xdr:colOff>
      <xdr:row>78</xdr:row>
      <xdr:rowOff>150019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141146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1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117036</xdr:rowOff>
    </xdr:from>
    <xdr:to>
      <xdr:col>36</xdr:col>
      <xdr:colOff>165100</xdr:colOff>
      <xdr:row>79</xdr:row>
      <xdr:rowOff>47186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38313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171182</xdr:rowOff>
    </xdr:from>
    <xdr:to>
      <xdr:col>55</xdr:col>
      <xdr:colOff>0</xdr:colOff>
      <xdr:row>98</xdr:row>
      <xdr:rowOff>123225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01832"/>
          <a:ext cx="838200" cy="1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123225</xdr:rowOff>
    </xdr:from>
    <xdr:to>
      <xdr:col>50</xdr:col>
      <xdr:colOff>114300</xdr:colOff>
      <xdr:row>98</xdr:row>
      <xdr:rowOff>143455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925325"/>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101704</xdr:rowOff>
    </xdr:from>
    <xdr:to>
      <xdr:col>45</xdr:col>
      <xdr:colOff>177800</xdr:colOff>
      <xdr:row>98</xdr:row>
      <xdr:rowOff>143455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903804"/>
          <a:ext cx="889000" cy="4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13432</xdr:rowOff>
    </xdr:from>
    <xdr:to>
      <xdr:col>41</xdr:col>
      <xdr:colOff>50800</xdr:colOff>
      <xdr:row>98</xdr:row>
      <xdr:rowOff>101704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644082"/>
          <a:ext cx="889000" cy="2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120382</xdr:rowOff>
    </xdr:from>
    <xdr:to>
      <xdr:col>55</xdr:col>
      <xdr:colOff>50800</xdr:colOff>
      <xdr:row>98</xdr:row>
      <xdr:rowOff>50532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5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98809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72425</xdr:rowOff>
    </xdr:from>
    <xdr:to>
      <xdr:col>50</xdr:col>
      <xdr:colOff>165100</xdr:colOff>
      <xdr:row>99</xdr:row>
      <xdr:rowOff>2575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165152</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04428" y="1696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92655</xdr:rowOff>
    </xdr:from>
    <xdr:to>
      <xdr:col>46</xdr:col>
      <xdr:colOff>38100</xdr:colOff>
      <xdr:row>99</xdr:row>
      <xdr:rowOff>22805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13932</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15428" y="1698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50904</xdr:rowOff>
    </xdr:from>
    <xdr:to>
      <xdr:col>41</xdr:col>
      <xdr:colOff>101600</xdr:colOff>
      <xdr:row>98</xdr:row>
      <xdr:rowOff>152504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143631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134082</xdr:rowOff>
    </xdr:from>
    <xdr:to>
      <xdr:col>36</xdr:col>
      <xdr:colOff>165100</xdr:colOff>
      <xdr:row>97</xdr:row>
      <xdr:rowOff>64232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80759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6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74729</xdr:rowOff>
    </xdr:from>
    <xdr:to>
      <xdr:col>85</xdr:col>
      <xdr:colOff>127000</xdr:colOff>
      <xdr:row>77</xdr:row>
      <xdr:rowOff>75692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76379"/>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74729</xdr:rowOff>
    </xdr:from>
    <xdr:to>
      <xdr:col>81</xdr:col>
      <xdr:colOff>50800</xdr:colOff>
      <xdr:row>77</xdr:row>
      <xdr:rowOff>118049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76379"/>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118049</xdr:rowOff>
    </xdr:from>
    <xdr:to>
      <xdr:col>76</xdr:col>
      <xdr:colOff>114300</xdr:colOff>
      <xdr:row>77</xdr:row>
      <xdr:rowOff>137561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19699"/>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127372</xdr:rowOff>
    </xdr:from>
    <xdr:to>
      <xdr:col>71</xdr:col>
      <xdr:colOff>177800</xdr:colOff>
      <xdr:row>77</xdr:row>
      <xdr:rowOff>137561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2902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24892</xdr:rowOff>
    </xdr:from>
    <xdr:to>
      <xdr:col>85</xdr:col>
      <xdr:colOff>177800</xdr:colOff>
      <xdr:row>77</xdr:row>
      <xdr:rowOff>126492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3319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23929</xdr:rowOff>
    </xdr:from>
    <xdr:to>
      <xdr:col>81</xdr:col>
      <xdr:colOff>101600</xdr:colOff>
      <xdr:row>77</xdr:row>
      <xdr:rowOff>125529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116656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1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67249</xdr:rowOff>
    </xdr:from>
    <xdr:to>
      <xdr:col>76</xdr:col>
      <xdr:colOff>165100</xdr:colOff>
      <xdr:row>77</xdr:row>
      <xdr:rowOff>168849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159976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6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86761</xdr:rowOff>
    </xdr:from>
    <xdr:to>
      <xdr:col>72</xdr:col>
      <xdr:colOff>38100</xdr:colOff>
      <xdr:row>78</xdr:row>
      <xdr:rowOff>16911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8038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76572</xdr:rowOff>
    </xdr:from>
    <xdr:to>
      <xdr:col>67</xdr:col>
      <xdr:colOff>101600</xdr:colOff>
      <xdr:row>78</xdr:row>
      <xdr:rowOff>6722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169299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167393</xdr:rowOff>
    </xdr:from>
    <xdr:to>
      <xdr:col>85</xdr:col>
      <xdr:colOff>127000</xdr:colOff>
      <xdr:row>98</xdr:row>
      <xdr:rowOff>36258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98043"/>
          <a:ext cx="838200" cy="4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167393</xdr:rowOff>
    </xdr:from>
    <xdr:to>
      <xdr:col>81</xdr:col>
      <xdr:colOff>50800</xdr:colOff>
      <xdr:row>98</xdr:row>
      <xdr:rowOff>58420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98043"/>
          <a:ext cx="889000" cy="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58420</xdr:rowOff>
    </xdr:from>
    <xdr:to>
      <xdr:col>76</xdr:col>
      <xdr:colOff>114300</xdr:colOff>
      <xdr:row>98</xdr:row>
      <xdr:rowOff>78975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0520"/>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77809</xdr:rowOff>
    </xdr:from>
    <xdr:to>
      <xdr:col>71</xdr:col>
      <xdr:colOff>177800</xdr:colOff>
      <xdr:row>98</xdr:row>
      <xdr:rowOff>78975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79909"/>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156908</xdr:rowOff>
    </xdr:from>
    <xdr:to>
      <xdr:col>85</xdr:col>
      <xdr:colOff>177800</xdr:colOff>
      <xdr:row>98</xdr:row>
      <xdr:rowOff>87058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116593</xdr:rowOff>
    </xdr:from>
    <xdr:to>
      <xdr:col>81</xdr:col>
      <xdr:colOff>101600</xdr:colOff>
      <xdr:row>98</xdr:row>
      <xdr:rowOff>46743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63270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7620</xdr:rowOff>
    </xdr:from>
    <xdr:to>
      <xdr:col>76</xdr:col>
      <xdr:colOff>165100</xdr:colOff>
      <xdr:row>98</xdr:row>
      <xdr:rowOff>109220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125747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28175</xdr:rowOff>
    </xdr:from>
    <xdr:to>
      <xdr:col>72</xdr:col>
      <xdr:colOff>38100</xdr:colOff>
      <xdr:row>98</xdr:row>
      <xdr:rowOff>129775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146302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27009</xdr:rowOff>
    </xdr:from>
    <xdr:to>
      <xdr:col>67</xdr:col>
      <xdr:colOff>101600</xdr:colOff>
      <xdr:row>98</xdr:row>
      <xdr:rowOff>128609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119736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90780</xdr:rowOff>
    </xdr:from>
    <xdr:to>
      <xdr:col>116</xdr:col>
      <xdr:colOff>63500</xdr:colOff>
      <xdr:row>58</xdr:row>
      <xdr:rowOff>91008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3488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91008</xdr:rowOff>
    </xdr:from>
    <xdr:to>
      <xdr:col>111</xdr:col>
      <xdr:colOff>177800</xdr:colOff>
      <xdr:row>58</xdr:row>
      <xdr:rowOff>91694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3510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91694</xdr:rowOff>
    </xdr:from>
    <xdr:to>
      <xdr:col>107</xdr:col>
      <xdr:colOff>50800</xdr:colOff>
      <xdr:row>58</xdr:row>
      <xdr:rowOff>92990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3579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92608</xdr:rowOff>
    </xdr:from>
    <xdr:to>
      <xdr:col>102</xdr:col>
      <xdr:colOff>114300</xdr:colOff>
      <xdr:row>58</xdr:row>
      <xdr:rowOff>92990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3670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39980</xdr:rowOff>
    </xdr:from>
    <xdr:to>
      <xdr:col>116</xdr:col>
      <xdr:colOff>114300</xdr:colOff>
      <xdr:row>58</xdr:row>
      <xdr:rowOff>141580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170807</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7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40208</xdr:rowOff>
    </xdr:from>
    <xdr:to>
      <xdr:col>112</xdr:col>
      <xdr:colOff>38100</xdr:colOff>
      <xdr:row>58</xdr:row>
      <xdr:rowOff>141808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158335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75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40894</xdr:rowOff>
    </xdr:from>
    <xdr:to>
      <xdr:col>107</xdr:col>
      <xdr:colOff>101600</xdr:colOff>
      <xdr:row>58</xdr:row>
      <xdr:rowOff>142494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159021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76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42190</xdr:rowOff>
    </xdr:from>
    <xdr:to>
      <xdr:col>102</xdr:col>
      <xdr:colOff>165100</xdr:colOff>
      <xdr:row>58</xdr:row>
      <xdr:rowOff>143790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160317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6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41808</xdr:rowOff>
    </xdr:from>
    <xdr:to>
      <xdr:col>98</xdr:col>
      <xdr:colOff>38100</xdr:colOff>
      <xdr:row>58</xdr:row>
      <xdr:rowOff>143408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159935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67253</xdr:rowOff>
    </xdr:from>
    <xdr:to>
      <xdr:col>116</xdr:col>
      <xdr:colOff>63500</xdr:colOff>
      <xdr:row>77</xdr:row>
      <xdr:rowOff>80969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26890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67253</xdr:rowOff>
    </xdr:from>
    <xdr:to>
      <xdr:col>111</xdr:col>
      <xdr:colOff>177800</xdr:colOff>
      <xdr:row>77</xdr:row>
      <xdr:rowOff>147416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68903"/>
          <a:ext cx="889000" cy="8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147416</xdr:rowOff>
    </xdr:from>
    <xdr:to>
      <xdr:col>107</xdr:col>
      <xdr:colOff>50800</xdr:colOff>
      <xdr:row>77</xdr:row>
      <xdr:rowOff>167780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349066"/>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167780</xdr:rowOff>
    </xdr:from>
    <xdr:to>
      <xdr:col>102</xdr:col>
      <xdr:colOff>114300</xdr:colOff>
      <xdr:row>78</xdr:row>
      <xdr:rowOff>20619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369430"/>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30169</xdr:rowOff>
    </xdr:from>
    <xdr:to>
      <xdr:col>116</xdr:col>
      <xdr:colOff>114300</xdr:colOff>
      <xdr:row>77</xdr:row>
      <xdr:rowOff>131769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8596</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16453</xdr:rowOff>
    </xdr:from>
    <xdr:to>
      <xdr:col>112</xdr:col>
      <xdr:colOff>38100</xdr:colOff>
      <xdr:row>77</xdr:row>
      <xdr:rowOff>118053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109180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96616</xdr:rowOff>
    </xdr:from>
    <xdr:to>
      <xdr:col>107</xdr:col>
      <xdr:colOff>101600</xdr:colOff>
      <xdr:row>78</xdr:row>
      <xdr:rowOff>26766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17893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116980</xdr:rowOff>
    </xdr:from>
    <xdr:to>
      <xdr:col>102</xdr:col>
      <xdr:colOff>165100</xdr:colOff>
      <xdr:row>78</xdr:row>
      <xdr:rowOff>47130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3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38257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141269</xdr:rowOff>
    </xdr:from>
    <xdr:to>
      <xdr:col>98</xdr:col>
      <xdr:colOff>38100</xdr:colOff>
      <xdr:row>78</xdr:row>
      <xdr:rowOff>71419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3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62546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4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令和４年度歳出決算総額は</a:t>
          </a:r>
          <a:r>
            <a:rPr kumimoji="1" lang="en-US" altLang="ja-JP" sz="1300">
              <a:latin typeface="ＭＳ Ｐゴシック" panose="020B0600070205080204" pitchFamily="50" charset="-128"/>
              <a:ea typeface="ＭＳ Ｐゴシック" panose="020B0600070205080204" pitchFamily="50" charset="-128"/>
            </a:rPr>
            <a:t>12,853,092</a:t>
          </a:r>
          <a:r>
            <a:rPr kumimoji="1" lang="ja-JP" altLang="en-US" sz="1300">
              <a:latin typeface="ＭＳ Ｐゴシック" panose="020B0600070205080204" pitchFamily="50" charset="-128"/>
              <a:ea typeface="ＭＳ Ｐゴシック" panose="020B0600070205080204" pitchFamily="50" charset="-128"/>
            </a:rPr>
            <a:t>千円で、住民一人当たりのコストが</a:t>
          </a:r>
          <a:r>
            <a:rPr kumimoji="1" lang="en-US" altLang="ja-JP" sz="1300">
              <a:latin typeface="ＭＳ Ｐゴシック" panose="020B0600070205080204" pitchFamily="50" charset="-128"/>
              <a:ea typeface="ＭＳ Ｐゴシック" panose="020B0600070205080204" pitchFamily="50" charset="-128"/>
            </a:rPr>
            <a:t>346,034</a:t>
          </a:r>
          <a:r>
            <a:rPr kumimoji="1" lang="ja-JP" altLang="en-US" sz="1300">
              <a:latin typeface="ＭＳ Ｐゴシック" panose="020B0600070205080204" pitchFamily="50" charset="-128"/>
              <a:ea typeface="ＭＳ Ｐゴシック" panose="020B0600070205080204" pitchFamily="50" charset="-128"/>
            </a:rPr>
            <a:t>円となっており、令和３年度歳出決算総額の住民一人当たりコスト（</a:t>
          </a:r>
          <a:r>
            <a:rPr kumimoji="1" lang="en-US" altLang="ja-JP" sz="1300">
              <a:latin typeface="ＭＳ Ｐゴシック" panose="020B0600070205080204" pitchFamily="50" charset="-128"/>
              <a:ea typeface="ＭＳ Ｐゴシック" panose="020B0600070205080204" pitchFamily="50" charset="-128"/>
            </a:rPr>
            <a:t>364,654</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18,620</a:t>
          </a:r>
          <a:r>
            <a:rPr kumimoji="1" lang="ja-JP" altLang="en-US" sz="1300">
              <a:latin typeface="ＭＳ Ｐゴシック" panose="020B0600070205080204" pitchFamily="50" charset="-128"/>
              <a:ea typeface="ＭＳ Ｐゴシック" panose="020B0600070205080204" pitchFamily="50" charset="-128"/>
            </a:rPr>
            <a:t>円減少したことになる。</a:t>
          </a:r>
        </a:p>
        <a:p>
          <a:r>
            <a:rPr kumimoji="1" lang="ja-JP" altLang="en-US" sz="1300">
              <a:latin typeface="ＭＳ Ｐゴシック" panose="020B0600070205080204" pitchFamily="50" charset="-128"/>
              <a:ea typeface="ＭＳ Ｐゴシック" panose="020B0600070205080204" pitchFamily="50" charset="-128"/>
            </a:rPr>
            <a:t>　中でも扶助費は前年度と比べ住民一人当たりのコストが</a:t>
          </a:r>
          <a:r>
            <a:rPr kumimoji="1" lang="en-US" altLang="ja-JP" sz="1300">
              <a:latin typeface="ＭＳ Ｐゴシック" panose="020B0600070205080204" pitchFamily="50" charset="-128"/>
              <a:ea typeface="ＭＳ Ｐゴシック" panose="020B0600070205080204" pitchFamily="50" charset="-128"/>
            </a:rPr>
            <a:t>7,420</a:t>
          </a:r>
          <a:r>
            <a:rPr kumimoji="1" lang="ja-JP" altLang="en-US" sz="1300">
              <a:latin typeface="ＭＳ Ｐゴシック" panose="020B0600070205080204" pitchFamily="50" charset="-128"/>
              <a:ea typeface="ＭＳ Ｐゴシック" panose="020B0600070205080204" pitchFamily="50" charset="-128"/>
            </a:rPr>
            <a:t>円減少している。主な要因は、令和３年度に新型コロナウイルス感染症対策に伴う子育て世帯への臨時特別給付などがあったことである。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歳出の主な構成項目である人件費は、消防職員数の増加やパートタイム会計年度任用職員報酬等の増加による影響等で前年度と比べ住民一人当たりのコストは</a:t>
          </a:r>
          <a:r>
            <a:rPr kumimoji="1" lang="en-US" altLang="ja-JP" sz="1300">
              <a:latin typeface="ＭＳ Ｐゴシック" panose="020B0600070205080204" pitchFamily="50" charset="-128"/>
              <a:ea typeface="ＭＳ Ｐゴシック" panose="020B0600070205080204" pitchFamily="50" charset="-128"/>
            </a:rPr>
            <a:t>1,898</a:t>
          </a:r>
          <a:r>
            <a:rPr kumimoji="1" lang="ja-JP" altLang="en-US" sz="1300">
              <a:latin typeface="ＭＳ Ｐゴシック" panose="020B0600070205080204" pitchFamily="50" charset="-128"/>
              <a:ea typeface="ＭＳ Ｐゴシック" panose="020B0600070205080204" pitchFamily="50" charset="-128"/>
            </a:rPr>
            <a:t>円の増加となった。また、普通建設事業費（うち更新整備）に係る住民一人当たりのコストが</a:t>
          </a:r>
          <a:r>
            <a:rPr kumimoji="1" lang="en-US" altLang="ja-JP" sz="1300">
              <a:latin typeface="ＭＳ Ｐゴシック" panose="020B0600070205080204" pitchFamily="50" charset="-128"/>
              <a:ea typeface="ＭＳ Ｐゴシック" panose="020B0600070205080204" pitchFamily="50" charset="-128"/>
            </a:rPr>
            <a:t>7,563</a:t>
          </a:r>
          <a:r>
            <a:rPr kumimoji="1" lang="ja-JP" altLang="en-US" sz="1300">
              <a:latin typeface="ＭＳ Ｐゴシック" panose="020B0600070205080204" pitchFamily="50" charset="-128"/>
              <a:ea typeface="ＭＳ Ｐゴシック" panose="020B0600070205080204" pitchFamily="50" charset="-128"/>
            </a:rPr>
            <a:t>円増加しており、主な要因は、公共施設長寿命化対策の庁舎屋根防水及び外壁改修事業によるものである。　</a:t>
          </a:r>
        </a:p>
        <a:p>
          <a:r>
            <a:rPr kumimoji="1" lang="ja-JP" altLang="en-US" sz="1300">
              <a:latin typeface="ＭＳ Ｐゴシック" panose="020B0600070205080204" pitchFamily="50" charset="-128"/>
              <a:ea typeface="ＭＳ Ｐゴシック" panose="020B0600070205080204" pitchFamily="50" charset="-128"/>
            </a:rPr>
            <a:t>　物件費は前年度と比べ住民一人当たりのコストが</a:t>
          </a:r>
          <a:r>
            <a:rPr kumimoji="1" lang="en-US" altLang="ja-JP" sz="1300">
              <a:latin typeface="ＭＳ Ｐゴシック" panose="020B0600070205080204" pitchFamily="50" charset="-128"/>
              <a:ea typeface="ＭＳ Ｐゴシック" panose="020B0600070205080204" pitchFamily="50" charset="-128"/>
            </a:rPr>
            <a:t>1,551</a:t>
          </a:r>
          <a:r>
            <a:rPr kumimoji="1" lang="ja-JP" altLang="en-US" sz="1300">
              <a:latin typeface="ＭＳ Ｐゴシック" panose="020B0600070205080204" pitchFamily="50" charset="-128"/>
              <a:ea typeface="ＭＳ Ｐゴシック" panose="020B0600070205080204" pitchFamily="50" charset="-128"/>
            </a:rPr>
            <a:t>円減少している。主な要因は、物価高騰の影響があったものの、新型コロナウイルスワクチン接種事業費が減少したことによるものである。また、積立金は前年度と比べ住民一人当たりのコストが</a:t>
          </a:r>
          <a:r>
            <a:rPr kumimoji="1" lang="en-US" altLang="ja-JP" sz="1300">
              <a:latin typeface="ＭＳ Ｐゴシック" panose="020B0600070205080204" pitchFamily="50" charset="-128"/>
              <a:ea typeface="ＭＳ Ｐゴシック" panose="020B0600070205080204" pitchFamily="50" charset="-128"/>
            </a:rPr>
            <a:t>8,818</a:t>
          </a:r>
          <a:r>
            <a:rPr kumimoji="1" lang="ja-JP" altLang="en-US" sz="1300">
              <a:latin typeface="ＭＳ Ｐゴシック" panose="020B0600070205080204" pitchFamily="50" charset="-128"/>
              <a:ea typeface="ＭＳ Ｐゴシック" panose="020B0600070205080204" pitchFamily="50" charset="-128"/>
            </a:rPr>
            <a:t>円減少している。主な要因は財政調整基金積立金の減少によるものである。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コロナ前に比べ物件費、扶助費、補助費等は類似団体内平均より下回っているものの増加傾向が続いており、今後も事務事業の徹底的な見直しと施策の重点化の両立に努め、活力あるまちづくりを展開しつつ行政の効率化を推進し、更なる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37,144
35,396
11.09
13,345,589
12,853,092
492,497
7,917,635
10,062,831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77597</xdr:rowOff>
    </xdr:from>
    <xdr:to>
      <xdr:col>24</xdr:col>
      <xdr:colOff>63500</xdr:colOff>
      <xdr:row>36</xdr:row>
      <xdr:rowOff>82550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4979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77597</xdr:rowOff>
    </xdr:from>
    <xdr:to>
      <xdr:col>19</xdr:col>
      <xdr:colOff>177800</xdr:colOff>
      <xdr:row>36</xdr:row>
      <xdr:rowOff>94361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4979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94361</xdr:rowOff>
    </xdr:from>
    <xdr:to>
      <xdr:col>15</xdr:col>
      <xdr:colOff>50800</xdr:colOff>
      <xdr:row>36</xdr:row>
      <xdr:rowOff>109982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6656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87884</xdr:rowOff>
    </xdr:from>
    <xdr:to>
      <xdr:col>10</xdr:col>
      <xdr:colOff>114300</xdr:colOff>
      <xdr:row>36</xdr:row>
      <xdr:rowOff>109982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008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26797</xdr:rowOff>
    </xdr:from>
    <xdr:to>
      <xdr:col>20</xdr:col>
      <xdr:colOff>38100</xdr:colOff>
      <xdr:row>36</xdr:row>
      <xdr:rowOff>128397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119524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43561</xdr:rowOff>
    </xdr:from>
    <xdr:to>
      <xdr:col>15</xdr:col>
      <xdr:colOff>101600</xdr:colOff>
      <xdr:row>36</xdr:row>
      <xdr:rowOff>145161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136288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59182</xdr:rowOff>
    </xdr:from>
    <xdr:to>
      <xdr:col>10</xdr:col>
      <xdr:colOff>165100</xdr:colOff>
      <xdr:row>36</xdr:row>
      <xdr:rowOff>160782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151909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37084</xdr:rowOff>
    </xdr:from>
    <xdr:to>
      <xdr:col>6</xdr:col>
      <xdr:colOff>38100</xdr:colOff>
      <xdr:row>36</xdr:row>
      <xdr:rowOff>138684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129811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169148</xdr:rowOff>
    </xdr:from>
    <xdr:to>
      <xdr:col>24</xdr:col>
      <xdr:colOff>63500</xdr:colOff>
      <xdr:row>58</xdr:row>
      <xdr:rowOff>25038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41798"/>
          <a:ext cx="8382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17955</xdr:rowOff>
    </xdr:from>
    <xdr:to>
      <xdr:col>19</xdr:col>
      <xdr:colOff>177800</xdr:colOff>
      <xdr:row>57</xdr:row>
      <xdr:rowOff>169148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9155"/>
          <a:ext cx="889000" cy="3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17955</xdr:rowOff>
    </xdr:from>
    <xdr:to>
      <xdr:col>15</xdr:col>
      <xdr:colOff>50800</xdr:colOff>
      <xdr:row>58</xdr:row>
      <xdr:rowOff>60365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9155"/>
          <a:ext cx="889000" cy="38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60365</xdr:rowOff>
    </xdr:from>
    <xdr:to>
      <xdr:col>10</xdr:col>
      <xdr:colOff>114300</xdr:colOff>
      <xdr:row>58</xdr:row>
      <xdr:rowOff>61763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4465"/>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145688</xdr:rowOff>
    </xdr:from>
    <xdr:to>
      <xdr:col>24</xdr:col>
      <xdr:colOff>114300</xdr:colOff>
      <xdr:row>58</xdr:row>
      <xdr:rowOff>75838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60615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118348</xdr:rowOff>
    </xdr:from>
    <xdr:to>
      <xdr:col>20</xdr:col>
      <xdr:colOff>38100</xdr:colOff>
      <xdr:row>58</xdr:row>
      <xdr:rowOff>48498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39625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138605</xdr:rowOff>
    </xdr:from>
    <xdr:to>
      <xdr:col>15</xdr:col>
      <xdr:colOff>101600</xdr:colOff>
      <xdr:row>56</xdr:row>
      <xdr:rowOff>68755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59882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9565</xdr:rowOff>
    </xdr:from>
    <xdr:to>
      <xdr:col>10</xdr:col>
      <xdr:colOff>165100</xdr:colOff>
      <xdr:row>58</xdr:row>
      <xdr:rowOff>111165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102292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10963</xdr:rowOff>
    </xdr:from>
    <xdr:to>
      <xdr:col>6</xdr:col>
      <xdr:colOff>38100</xdr:colOff>
      <xdr:row>58</xdr:row>
      <xdr:rowOff>112563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103690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69200</xdr:rowOff>
    </xdr:from>
    <xdr:to>
      <xdr:col>24</xdr:col>
      <xdr:colOff>63500</xdr:colOff>
      <xdr:row>77</xdr:row>
      <xdr:rowOff>122754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70850"/>
          <a:ext cx="838200" cy="5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69200</xdr:rowOff>
    </xdr:from>
    <xdr:to>
      <xdr:col>19</xdr:col>
      <xdr:colOff>177800</xdr:colOff>
      <xdr:row>78</xdr:row>
      <xdr:rowOff>85567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0850"/>
          <a:ext cx="889000" cy="18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85567</xdr:rowOff>
    </xdr:from>
    <xdr:to>
      <xdr:col>15</xdr:col>
      <xdr:colOff>50800</xdr:colOff>
      <xdr:row>78</xdr:row>
      <xdr:rowOff>147388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8667"/>
          <a:ext cx="889000" cy="6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72614</xdr:rowOff>
    </xdr:from>
    <xdr:to>
      <xdr:col>10</xdr:col>
      <xdr:colOff>114300</xdr:colOff>
      <xdr:row>78</xdr:row>
      <xdr:rowOff>147388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45714"/>
          <a:ext cx="889000" cy="7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71954</xdr:rowOff>
    </xdr:from>
    <xdr:to>
      <xdr:col>24</xdr:col>
      <xdr:colOff>114300</xdr:colOff>
      <xdr:row>78</xdr:row>
      <xdr:rowOff>2104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50381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18400</xdr:rowOff>
    </xdr:from>
    <xdr:to>
      <xdr:col>20</xdr:col>
      <xdr:colOff>38100</xdr:colOff>
      <xdr:row>77</xdr:row>
      <xdr:rowOff>120000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111127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1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34767</xdr:rowOff>
    </xdr:from>
    <xdr:to>
      <xdr:col>15</xdr:col>
      <xdr:colOff>101600</xdr:colOff>
      <xdr:row>78</xdr:row>
      <xdr:rowOff>136367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127494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96588</xdr:rowOff>
    </xdr:from>
    <xdr:to>
      <xdr:col>10</xdr:col>
      <xdr:colOff>165100</xdr:colOff>
      <xdr:row>79</xdr:row>
      <xdr:rowOff>26738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6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17865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6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21814</xdr:rowOff>
    </xdr:from>
    <xdr:to>
      <xdr:col>6</xdr:col>
      <xdr:colOff>38100</xdr:colOff>
      <xdr:row>78</xdr:row>
      <xdr:rowOff>123414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114541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28632</xdr:rowOff>
    </xdr:from>
    <xdr:to>
      <xdr:col>24</xdr:col>
      <xdr:colOff>63500</xdr:colOff>
      <xdr:row>98</xdr:row>
      <xdr:rowOff>89506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30732"/>
          <a:ext cx="838200" cy="6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28632</xdr:rowOff>
    </xdr:from>
    <xdr:to>
      <xdr:col>19</xdr:col>
      <xdr:colOff>177800</xdr:colOff>
      <xdr:row>98</xdr:row>
      <xdr:rowOff>165826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0732"/>
          <a:ext cx="889000" cy="1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165826</xdr:rowOff>
    </xdr:from>
    <xdr:to>
      <xdr:col>15</xdr:col>
      <xdr:colOff>50800</xdr:colOff>
      <xdr:row>99</xdr:row>
      <xdr:rowOff>28927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67926"/>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28927</xdr:rowOff>
    </xdr:from>
    <xdr:to>
      <xdr:col>10</xdr:col>
      <xdr:colOff>114300</xdr:colOff>
      <xdr:row>99</xdr:row>
      <xdr:rowOff>29042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0247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38706</xdr:rowOff>
    </xdr:from>
    <xdr:to>
      <xdr:col>24</xdr:col>
      <xdr:colOff>114300</xdr:colOff>
      <xdr:row>98</xdr:row>
      <xdr:rowOff>140306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125083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149282</xdr:rowOff>
    </xdr:from>
    <xdr:to>
      <xdr:col>20</xdr:col>
      <xdr:colOff>38100</xdr:colOff>
      <xdr:row>98</xdr:row>
      <xdr:rowOff>79432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70559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115026</xdr:rowOff>
    </xdr:from>
    <xdr:to>
      <xdr:col>15</xdr:col>
      <xdr:colOff>101600</xdr:colOff>
      <xdr:row>99</xdr:row>
      <xdr:rowOff>45176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36303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149577</xdr:rowOff>
    </xdr:from>
    <xdr:to>
      <xdr:col>10</xdr:col>
      <xdr:colOff>165100</xdr:colOff>
      <xdr:row>99</xdr:row>
      <xdr:rowOff>79727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70854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149692</xdr:rowOff>
    </xdr:from>
    <xdr:to>
      <xdr:col>6</xdr:col>
      <xdr:colOff>38100</xdr:colOff>
      <xdr:row>99</xdr:row>
      <xdr:rowOff>79842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70969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4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57110</xdr:rowOff>
    </xdr:from>
    <xdr:to>
      <xdr:col>55</xdr:col>
      <xdr:colOff>0</xdr:colOff>
      <xdr:row>59</xdr:row>
      <xdr:rowOff>59543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72660"/>
          <a:ext cx="8382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27245</xdr:rowOff>
    </xdr:from>
    <xdr:to>
      <xdr:col>50</xdr:col>
      <xdr:colOff>114300</xdr:colOff>
      <xdr:row>59</xdr:row>
      <xdr:rowOff>57110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42795"/>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27245</xdr:rowOff>
    </xdr:from>
    <xdr:to>
      <xdr:col>45</xdr:col>
      <xdr:colOff>177800</xdr:colOff>
      <xdr:row>59</xdr:row>
      <xdr:rowOff>48930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42795"/>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40504</xdr:rowOff>
    </xdr:from>
    <xdr:to>
      <xdr:col>41</xdr:col>
      <xdr:colOff>50800</xdr:colOff>
      <xdr:row>59</xdr:row>
      <xdr:rowOff>48930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56054"/>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8743</xdr:rowOff>
    </xdr:from>
    <xdr:to>
      <xdr:col>55</xdr:col>
      <xdr:colOff>50800</xdr:colOff>
      <xdr:row>59</xdr:row>
      <xdr:rowOff>110343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95120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6310</xdr:rowOff>
    </xdr:from>
    <xdr:to>
      <xdr:col>50</xdr:col>
      <xdr:colOff>165100</xdr:colOff>
      <xdr:row>59</xdr:row>
      <xdr:rowOff>107910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99037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147895</xdr:rowOff>
    </xdr:from>
    <xdr:to>
      <xdr:col>46</xdr:col>
      <xdr:colOff>38100</xdr:colOff>
      <xdr:row>59</xdr:row>
      <xdr:rowOff>78045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69172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169580</xdr:rowOff>
    </xdr:from>
    <xdr:to>
      <xdr:col>41</xdr:col>
      <xdr:colOff>101600</xdr:colOff>
      <xdr:row>59</xdr:row>
      <xdr:rowOff>99730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90857</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161154</xdr:rowOff>
    </xdr:from>
    <xdr:to>
      <xdr:col>36</xdr:col>
      <xdr:colOff>165100</xdr:colOff>
      <xdr:row>59</xdr:row>
      <xdr:rowOff>91304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82431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9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39421</xdr:rowOff>
    </xdr:from>
    <xdr:to>
      <xdr:col>55</xdr:col>
      <xdr:colOff>0</xdr:colOff>
      <xdr:row>77</xdr:row>
      <xdr:rowOff>44945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241071"/>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10618</xdr:rowOff>
    </xdr:from>
    <xdr:to>
      <xdr:col>50</xdr:col>
      <xdr:colOff>114300</xdr:colOff>
      <xdr:row>77</xdr:row>
      <xdr:rowOff>44945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212268"/>
          <a:ext cx="889000" cy="3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10618</xdr:rowOff>
    </xdr:from>
    <xdr:to>
      <xdr:col>45</xdr:col>
      <xdr:colOff>177800</xdr:colOff>
      <xdr:row>77</xdr:row>
      <xdr:rowOff>143511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212268"/>
          <a:ext cx="889000" cy="1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143511</xdr:rowOff>
    </xdr:from>
    <xdr:to>
      <xdr:col>41</xdr:col>
      <xdr:colOff>50800</xdr:colOff>
      <xdr:row>78</xdr:row>
      <xdr:rowOff>10007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345161"/>
          <a:ext cx="889000" cy="3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160071</xdr:rowOff>
    </xdr:from>
    <xdr:to>
      <xdr:col>55</xdr:col>
      <xdr:colOff>50800</xdr:colOff>
      <xdr:row>77</xdr:row>
      <xdr:rowOff>90221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138498</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1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165595</xdr:rowOff>
    </xdr:from>
    <xdr:to>
      <xdr:col>50</xdr:col>
      <xdr:colOff>165100</xdr:colOff>
      <xdr:row>77</xdr:row>
      <xdr:rowOff>95745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1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112272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297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131268</xdr:rowOff>
    </xdr:from>
    <xdr:to>
      <xdr:col>46</xdr:col>
      <xdr:colOff>38100</xdr:colOff>
      <xdr:row>77</xdr:row>
      <xdr:rowOff>61418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1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52545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25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92711</xdr:rowOff>
    </xdr:from>
    <xdr:to>
      <xdr:col>41</xdr:col>
      <xdr:colOff>101600</xdr:colOff>
      <xdr:row>78</xdr:row>
      <xdr:rowOff>22861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13988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130657</xdr:rowOff>
    </xdr:from>
    <xdr:to>
      <xdr:col>36</xdr:col>
      <xdr:colOff>165100</xdr:colOff>
      <xdr:row>78</xdr:row>
      <xdr:rowOff>60807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51934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2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2170</xdr:rowOff>
    </xdr:from>
    <xdr:to>
      <xdr:col>55</xdr:col>
      <xdr:colOff>0</xdr:colOff>
      <xdr:row>97</xdr:row>
      <xdr:rowOff>35851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32820"/>
          <a:ext cx="8382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66766</xdr:rowOff>
    </xdr:from>
    <xdr:to>
      <xdr:col>50</xdr:col>
      <xdr:colOff>114300</xdr:colOff>
      <xdr:row>97</xdr:row>
      <xdr:rowOff>2170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354516"/>
          <a:ext cx="889000" cy="27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66766</xdr:rowOff>
    </xdr:from>
    <xdr:to>
      <xdr:col>45</xdr:col>
      <xdr:colOff>177800</xdr:colOff>
      <xdr:row>96</xdr:row>
      <xdr:rowOff>137675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354516"/>
          <a:ext cx="889000" cy="2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137675</xdr:rowOff>
    </xdr:from>
    <xdr:to>
      <xdr:col>41</xdr:col>
      <xdr:colOff>50800</xdr:colOff>
      <xdr:row>97</xdr:row>
      <xdr:rowOff>2671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96875"/>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156501</xdr:rowOff>
    </xdr:from>
    <xdr:to>
      <xdr:col>55</xdr:col>
      <xdr:colOff>50800</xdr:colOff>
      <xdr:row>97</xdr:row>
      <xdr:rowOff>86651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1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134928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9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122820</xdr:rowOff>
    </xdr:from>
    <xdr:to>
      <xdr:col>50</xdr:col>
      <xdr:colOff>165100</xdr:colOff>
      <xdr:row>97</xdr:row>
      <xdr:rowOff>52970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44097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15966</xdr:rowOff>
    </xdr:from>
    <xdr:to>
      <xdr:col>46</xdr:col>
      <xdr:colOff>38100</xdr:colOff>
      <xdr:row>95</xdr:row>
      <xdr:rowOff>117566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0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134093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0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86875</xdr:rowOff>
    </xdr:from>
    <xdr:to>
      <xdr:col>41</xdr:col>
      <xdr:colOff>101600</xdr:colOff>
      <xdr:row>97</xdr:row>
      <xdr:rowOff>17025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33552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3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123321</xdr:rowOff>
    </xdr:from>
    <xdr:to>
      <xdr:col>36</xdr:col>
      <xdr:colOff>165100</xdr:colOff>
      <xdr:row>97</xdr:row>
      <xdr:rowOff>53471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69998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5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62471</xdr:rowOff>
    </xdr:from>
    <xdr:to>
      <xdr:col>85</xdr:col>
      <xdr:colOff>127000</xdr:colOff>
      <xdr:row>38</xdr:row>
      <xdr:rowOff>99505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77571"/>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58738</xdr:rowOff>
    </xdr:from>
    <xdr:to>
      <xdr:col>81</xdr:col>
      <xdr:colOff>50800</xdr:colOff>
      <xdr:row>38</xdr:row>
      <xdr:rowOff>99505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573838"/>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58738</xdr:rowOff>
    </xdr:from>
    <xdr:to>
      <xdr:col>76</xdr:col>
      <xdr:colOff>114300</xdr:colOff>
      <xdr:row>38</xdr:row>
      <xdr:rowOff>74092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573838"/>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120536</xdr:rowOff>
    </xdr:from>
    <xdr:to>
      <xdr:col>71</xdr:col>
      <xdr:colOff>177800</xdr:colOff>
      <xdr:row>38</xdr:row>
      <xdr:rowOff>74092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292736"/>
          <a:ext cx="889000" cy="29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11671</xdr:rowOff>
    </xdr:from>
    <xdr:to>
      <xdr:col>85</xdr:col>
      <xdr:colOff>177800</xdr:colOff>
      <xdr:row>38</xdr:row>
      <xdr:rowOff>113271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161548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5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48705</xdr:rowOff>
    </xdr:from>
    <xdr:to>
      <xdr:col>81</xdr:col>
      <xdr:colOff>101600</xdr:colOff>
      <xdr:row>38</xdr:row>
      <xdr:rowOff>150305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141432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7938</xdr:rowOff>
    </xdr:from>
    <xdr:to>
      <xdr:col>76</xdr:col>
      <xdr:colOff>165100</xdr:colOff>
      <xdr:row>38</xdr:row>
      <xdr:rowOff>109538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100665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23292</xdr:rowOff>
    </xdr:from>
    <xdr:to>
      <xdr:col>72</xdr:col>
      <xdr:colOff>38100</xdr:colOff>
      <xdr:row>38</xdr:row>
      <xdr:rowOff>124892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116019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69736</xdr:rowOff>
    </xdr:from>
    <xdr:to>
      <xdr:col>67</xdr:col>
      <xdr:colOff>101600</xdr:colOff>
      <xdr:row>36</xdr:row>
      <xdr:rowOff>171336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2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16413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0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88869</xdr:rowOff>
    </xdr:from>
    <xdr:to>
      <xdr:col>85</xdr:col>
      <xdr:colOff>127000</xdr:colOff>
      <xdr:row>57</xdr:row>
      <xdr:rowOff>145317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861519"/>
          <a:ext cx="8382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145317</xdr:rowOff>
    </xdr:from>
    <xdr:to>
      <xdr:col>81</xdr:col>
      <xdr:colOff>50800</xdr:colOff>
      <xdr:row>58</xdr:row>
      <xdr:rowOff>4369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917967"/>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4369</xdr:rowOff>
    </xdr:from>
    <xdr:to>
      <xdr:col>76</xdr:col>
      <xdr:colOff>114300</xdr:colOff>
      <xdr:row>58</xdr:row>
      <xdr:rowOff>99156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948469"/>
          <a:ext cx="889000" cy="9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99156</xdr:rowOff>
    </xdr:from>
    <xdr:to>
      <xdr:col>71</xdr:col>
      <xdr:colOff>177800</xdr:colOff>
      <xdr:row>59</xdr:row>
      <xdr:rowOff>11031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10043256"/>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38069</xdr:rowOff>
    </xdr:from>
    <xdr:to>
      <xdr:col>85</xdr:col>
      <xdr:colOff>177800</xdr:colOff>
      <xdr:row>57</xdr:row>
      <xdr:rowOff>139669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1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16496</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94517</xdr:rowOff>
    </xdr:from>
    <xdr:to>
      <xdr:col>81</xdr:col>
      <xdr:colOff>101600</xdr:colOff>
      <xdr:row>58</xdr:row>
      <xdr:rowOff>24667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6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15794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5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125019</xdr:rowOff>
    </xdr:from>
    <xdr:to>
      <xdr:col>76</xdr:col>
      <xdr:colOff>165100</xdr:colOff>
      <xdr:row>58</xdr:row>
      <xdr:rowOff>55169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8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46296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9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48356</xdr:rowOff>
    </xdr:from>
    <xdr:to>
      <xdr:col>72</xdr:col>
      <xdr:colOff>38100</xdr:colOff>
      <xdr:row>58</xdr:row>
      <xdr:rowOff>149956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9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141083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08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131681</xdr:rowOff>
    </xdr:from>
    <xdr:to>
      <xdr:col>67</xdr:col>
      <xdr:colOff>101600</xdr:colOff>
      <xdr:row>59</xdr:row>
      <xdr:rowOff>61831</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52958</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74729</xdr:rowOff>
    </xdr:from>
    <xdr:to>
      <xdr:col>85</xdr:col>
      <xdr:colOff>127000</xdr:colOff>
      <xdr:row>97</xdr:row>
      <xdr:rowOff>75692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705379"/>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74729</xdr:rowOff>
    </xdr:from>
    <xdr:to>
      <xdr:col>81</xdr:col>
      <xdr:colOff>50800</xdr:colOff>
      <xdr:row>97</xdr:row>
      <xdr:rowOff>118049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705379"/>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118049</xdr:rowOff>
    </xdr:from>
    <xdr:to>
      <xdr:col>76</xdr:col>
      <xdr:colOff>114300</xdr:colOff>
      <xdr:row>97</xdr:row>
      <xdr:rowOff>137561</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748699"/>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127372</xdr:rowOff>
    </xdr:from>
    <xdr:to>
      <xdr:col>71</xdr:col>
      <xdr:colOff>177800</xdr:colOff>
      <xdr:row>97</xdr:row>
      <xdr:rowOff>137561</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75802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24892</xdr:rowOff>
    </xdr:from>
    <xdr:to>
      <xdr:col>85</xdr:col>
      <xdr:colOff>177800</xdr:colOff>
      <xdr:row>97</xdr:row>
      <xdr:rowOff>126492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3319</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23929</xdr:rowOff>
    </xdr:from>
    <xdr:to>
      <xdr:col>81</xdr:col>
      <xdr:colOff>101600</xdr:colOff>
      <xdr:row>97</xdr:row>
      <xdr:rowOff>125529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116656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67249</xdr:rowOff>
    </xdr:from>
    <xdr:to>
      <xdr:col>76</xdr:col>
      <xdr:colOff>165100</xdr:colOff>
      <xdr:row>97</xdr:row>
      <xdr:rowOff>168849</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159976</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86761</xdr:rowOff>
    </xdr:from>
    <xdr:to>
      <xdr:col>72</xdr:col>
      <xdr:colOff>38100</xdr:colOff>
      <xdr:row>98</xdr:row>
      <xdr:rowOff>16911</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7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8038</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8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76572</xdr:rowOff>
    </xdr:from>
    <xdr:to>
      <xdr:col>67</xdr:col>
      <xdr:colOff>101600</xdr:colOff>
      <xdr:row>98</xdr:row>
      <xdr:rowOff>6722</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7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169299</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9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123861</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467511"/>
          <a:ext cx="838200" cy="3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123861</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flipV="1">
          <a:off x="20434300" y="6467511"/>
          <a:ext cx="889000" cy="3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131335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73061</xdr:rowOff>
    </xdr:from>
    <xdr:to>
      <xdr:col>112</xdr:col>
      <xdr:colOff>38100</xdr:colOff>
      <xdr:row>38</xdr:row>
      <xdr:rowOff>3211</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4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19738</xdr:rowOff>
    </xdr:from>
    <xdr:ext cx="469744"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088428" y="61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令和４年度決算は、すべての費目において類似団体内平均を下回る結果となった。</a:t>
          </a:r>
        </a:p>
        <a:p>
          <a:r>
            <a:rPr kumimoji="1" lang="ja-JP" altLang="en-US" sz="1300">
              <a:latin typeface="ＭＳ Ｐゴシック" panose="020B0600070205080204" pitchFamily="50" charset="-128"/>
              <a:ea typeface="ＭＳ Ｐゴシック" panose="020B0600070205080204" pitchFamily="50" charset="-128"/>
            </a:rPr>
            <a:t>　消防費は、前年度と比べ住民一人当たりのコストは</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円増加している。主な要因は、消防職員数の増加によるものである。教育費は、前年度と比べ住民一人当たりのコストは</a:t>
          </a:r>
          <a:r>
            <a:rPr kumimoji="1" lang="en-US" altLang="ja-JP" sz="1300">
              <a:latin typeface="ＭＳ Ｐゴシック" panose="020B0600070205080204" pitchFamily="50" charset="-128"/>
              <a:ea typeface="ＭＳ Ｐゴシック" panose="020B0600070205080204" pitchFamily="50" charset="-128"/>
            </a:rPr>
            <a:t>3,457</a:t>
          </a:r>
          <a:r>
            <a:rPr kumimoji="1" lang="ja-JP" altLang="en-US" sz="1300">
              <a:latin typeface="ＭＳ Ｐゴシック" panose="020B0600070205080204" pitchFamily="50" charset="-128"/>
              <a:ea typeface="ＭＳ Ｐゴシック" panose="020B0600070205080204" pitchFamily="50" charset="-128"/>
            </a:rPr>
            <a:t>円増加している。主な要因は、小学校トイレ改修事業による増加である。</a:t>
          </a:r>
        </a:p>
        <a:p>
          <a:r>
            <a:rPr kumimoji="1" lang="ja-JP" altLang="en-US" sz="1300">
              <a:latin typeface="ＭＳ Ｐゴシック" panose="020B0600070205080204" pitchFamily="50" charset="-128"/>
              <a:ea typeface="ＭＳ Ｐゴシック" panose="020B0600070205080204" pitchFamily="50" charset="-128"/>
            </a:rPr>
            <a:t>　諸支出金は前年度と比べ住民一人当たりのコストは</a:t>
          </a:r>
          <a:r>
            <a:rPr kumimoji="1" lang="en-US" altLang="ja-JP" sz="1300">
              <a:latin typeface="ＭＳ Ｐゴシック" panose="020B0600070205080204" pitchFamily="50" charset="-128"/>
              <a:ea typeface="ＭＳ Ｐゴシック" panose="020B0600070205080204" pitchFamily="50" charset="-128"/>
            </a:rPr>
            <a:t>1,947</a:t>
          </a:r>
          <a:r>
            <a:rPr kumimoji="1" lang="ja-JP" altLang="en-US" sz="1300">
              <a:latin typeface="ＭＳ Ｐゴシック" panose="020B0600070205080204" pitchFamily="50" charset="-128"/>
              <a:ea typeface="ＭＳ Ｐゴシック" panose="020B0600070205080204" pitchFamily="50" charset="-128"/>
            </a:rPr>
            <a:t>円減少している。主な要因は、普通財産購入の皆減によるものである。</a:t>
          </a:r>
        </a:p>
        <a:p>
          <a:r>
            <a:rPr kumimoji="1" lang="ja-JP" altLang="en-US" sz="1300">
              <a:latin typeface="ＭＳ Ｐゴシック" panose="020B0600070205080204" pitchFamily="50" charset="-128"/>
              <a:ea typeface="ＭＳ Ｐゴシック" panose="020B0600070205080204" pitchFamily="50" charset="-128"/>
            </a:rPr>
            <a:t>　また、歳出決算の主な構成項目である総務費及び民生費の令和４年度決算では、総務費が前年度と比べ財政調整基金積立金の減少により住民一人当たりのコストは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7,176</a:t>
          </a:r>
          <a:r>
            <a:rPr kumimoji="1" lang="ja-JP" altLang="en-US" sz="1300">
              <a:latin typeface="ＭＳ Ｐゴシック" panose="020B0600070205080204" pitchFamily="50" charset="-128"/>
              <a:ea typeface="ＭＳ Ｐゴシック" panose="020B0600070205080204" pitchFamily="50" charset="-128"/>
            </a:rPr>
            <a:t>円減少となった。民生費は前年度と比べ子育て世帯への臨時特別給付の減少により住民一人当たりのコストは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7,028</a:t>
          </a:r>
          <a:r>
            <a:rPr kumimoji="1" lang="ja-JP" altLang="en-US" sz="1300">
              <a:latin typeface="ＭＳ Ｐゴシック" panose="020B0600070205080204" pitchFamily="50" charset="-128"/>
              <a:ea typeface="ＭＳ Ｐゴシック" panose="020B0600070205080204" pitchFamily="50" charset="-128"/>
            </a:rPr>
            <a:t>円減少となった。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また、衛生費は、前年度と比べ新型コロナウイルス感染症対策事業費の減少により住民一人当たりのコストは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3,728</a:t>
          </a:r>
          <a:r>
            <a:rPr kumimoji="1" lang="ja-JP" altLang="en-US" sz="1300">
              <a:latin typeface="ＭＳ Ｐゴシック" panose="020B0600070205080204" pitchFamily="50" charset="-128"/>
              <a:ea typeface="ＭＳ Ｐゴシック" panose="020B0600070205080204" pitchFamily="50" charset="-128"/>
            </a:rPr>
            <a:t>円減少となった。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地方交付税、地方税、県税交付金等の決算見込額の増収によって財政調整基金へ積み立てたことにより、財政調整基金の積立額が取崩額を上回ったことで、残高が増加した。</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前年度より歳入歳出差引額が減少したことにより、</a:t>
          </a:r>
          <a:r>
            <a:rPr kumimoji="1" lang="en-US" altLang="ja-JP" sz="900">
              <a:latin typeface="ＭＳ ゴシック" pitchFamily="49" charset="-128"/>
              <a:ea typeface="ＭＳ ゴシック" pitchFamily="49" charset="-128"/>
            </a:rPr>
            <a:t>1.6</a:t>
          </a:r>
          <a:r>
            <a:rPr kumimoji="1" lang="ja-JP" altLang="en-US" sz="900">
              <a:latin typeface="ＭＳ ゴシック" pitchFamily="49" charset="-128"/>
              <a:ea typeface="ＭＳ ゴシック" pitchFamily="49" charset="-128"/>
            </a:rPr>
            <a:t>％減少した。　</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令和４年度は、歳入歳出差引額が減少したことや財政調整基金への積み立てが少なかったため前年度と比べ</a:t>
          </a:r>
          <a:r>
            <a:rPr kumimoji="1" lang="en-US" altLang="ja-JP" sz="900">
              <a:latin typeface="ＭＳ ゴシック" pitchFamily="49" charset="-128"/>
              <a:ea typeface="ＭＳ ゴシック" pitchFamily="49" charset="-128"/>
            </a:rPr>
            <a:t>4.61</a:t>
          </a:r>
          <a:r>
            <a:rPr kumimoji="1" lang="ja-JP" altLang="en-US" sz="900">
              <a:latin typeface="ＭＳ ゴシック" pitchFamily="49" charset="-128"/>
              <a:ea typeface="ＭＳ ゴシック" pitchFamily="49" charset="-128"/>
            </a:rPr>
            <a:t>％減少し、▲</a:t>
          </a:r>
          <a:r>
            <a:rPr kumimoji="1" lang="en-US" altLang="ja-JP" sz="900">
              <a:latin typeface="ＭＳ ゴシック" pitchFamily="49" charset="-128"/>
              <a:ea typeface="ＭＳ ゴシック" pitchFamily="49" charset="-128"/>
            </a:rPr>
            <a:t>1.29</a:t>
          </a:r>
          <a:r>
            <a:rPr kumimoji="1" lang="ja-JP" altLang="en-US" sz="900">
              <a:latin typeface="ＭＳ ゴシック" pitchFamily="49" charset="-128"/>
              <a:ea typeface="ＭＳ ゴシック" pitchFamily="49" charset="-128"/>
            </a:rPr>
            <a:t>％となった。　</a:t>
          </a:r>
        </a:p>
        <a:p>
          <a:r>
            <a:rPr kumimoji="1" lang="ja-JP" altLang="en-US" sz="900">
              <a:latin typeface="ＭＳ ゴシック" pitchFamily="49" charset="-128"/>
              <a:ea typeface="ＭＳ ゴシック" pitchFamily="49" charset="-128"/>
            </a:rPr>
            <a:t>●今後の見通し</a:t>
          </a:r>
        </a:p>
        <a:p>
          <a:r>
            <a:rPr kumimoji="1" lang="ja-JP" altLang="en-US" sz="900">
              <a:latin typeface="ＭＳ ゴシック" pitchFamily="49" charset="-128"/>
              <a:ea typeface="ＭＳ ゴシック" pitchFamily="49" charset="-128"/>
            </a:rPr>
            <a:t>　税収の大きな伸びが期待できないことから、今後も基金を活用しながらの財政運営となる見込みである。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一般会計とすべての特別会計、企業会計で赤字は生じていない。</a:t>
          </a:r>
        </a:p>
        <a:p>
          <a:r>
            <a:rPr kumimoji="1" lang="ja-JP" altLang="en-US" sz="1400">
              <a:latin typeface="ＭＳ ゴシック" pitchFamily="49" charset="-128"/>
              <a:ea typeface="ＭＳ ゴシック" pitchFamily="49" charset="-128"/>
            </a:rPr>
            <a:t>　しかし、下水道事業会計では、平成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年度に事業に着手して以降、順次計画的に整備しており、平成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年３月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日に一部地域で供用開始され、順次拡大しているところであるため、毎年度、一般会計からの補助金が必要となっている。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p>
        <a:p>
          <a:r>
            <a:rPr kumimoji="1" lang="ja-JP" altLang="en-US" sz="1400">
              <a:latin typeface="ＭＳ ゴシック" pitchFamily="49" charset="-128"/>
              <a:ea typeface="ＭＳ ゴシック" pitchFamily="49" charset="-128"/>
            </a:rPr>
            <a:t>　下水道事業会計では、今後も事業が拡大するため、現在の水準を維持していくためには、一般会計からの基準外繰出が必要となるが、受益者負担の原則に則り、水洗化率の増加や適正な使用料や負担金の徴収を引き続き行っていくことが必要不可欠である。</a:t>
          </a:r>
        </a:p>
        <a:p>
          <a:r>
            <a:rPr kumimoji="1" lang="ja-JP" altLang="en-US" sz="1400">
              <a:latin typeface="ＭＳ ゴシック" pitchFamily="49" charset="-128"/>
              <a:ea typeface="ＭＳ ゴシック" pitchFamily="49" charset="-128"/>
            </a:rPr>
            <a:t>　また、その他の各特別会計でも、独立採算制の原則に則った事業全体の見直しを推進するとともに、特別会計への繰出基準を検討し、一般会計と同様に経常経費の見直しを図り、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13345589</v>
      </c>
      <c r="BO4" s="371"/>
      <c r="BP4" s="371"/>
      <c r="BQ4" s="371"/>
      <c r="BR4" s="371"/>
      <c r="BS4" s="371"/>
      <c r="BT4" s="371"/>
      <c r="BU4" s="372"/>
      <c r="BV4" s="370">
        <v>14200759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6.2</v>
      </c>
      <c r="CU4" s="377"/>
      <c r="CV4" s="377"/>
      <c r="CW4" s="377"/>
      <c r="CX4" s="377"/>
      <c r="CY4" s="377"/>
      <c r="CZ4" s="377"/>
      <c r="DA4" s="378"/>
      <c r="DB4" s="376">
        <v>7.8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12853092</v>
      </c>
      <c r="BO5" s="408"/>
      <c r="BP5" s="408"/>
      <c r="BQ5" s="408"/>
      <c r="BR5" s="408"/>
      <c r="BS5" s="408"/>
      <c r="BT5" s="408"/>
      <c r="BU5" s="409"/>
      <c r="BV5" s="407">
        <v>13570230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v>
      </c>
      <c r="CU5" s="405"/>
      <c r="CV5" s="405"/>
      <c r="CW5" s="405"/>
      <c r="CX5" s="405"/>
      <c r="CY5" s="405"/>
      <c r="CZ5" s="405"/>
      <c r="DA5" s="406"/>
      <c r="DB5" s="404">
        <v>81.099999999999994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492497</v>
      </c>
      <c r="BO6" s="408"/>
      <c r="BP6" s="408"/>
      <c r="BQ6" s="408"/>
      <c r="BR6" s="408"/>
      <c r="BS6" s="408"/>
      <c r="BT6" s="408"/>
      <c r="BU6" s="409"/>
      <c r="BV6" s="407">
        <v>630529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93.4</v>
      </c>
      <c r="CU6" s="445"/>
      <c r="CV6" s="445"/>
      <c r="CW6" s="445"/>
      <c r="CX6" s="445"/>
      <c r="CY6" s="445"/>
      <c r="CZ6" s="445"/>
      <c r="DA6" s="446"/>
      <c r="DB6" s="444">
        <v>89.8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0</v>
      </c>
      <c r="BO7" s="408"/>
      <c r="BP7" s="408"/>
      <c r="BQ7" s="408"/>
      <c r="BR7" s="408"/>
      <c r="BS7" s="408"/>
      <c r="BT7" s="408"/>
      <c r="BU7" s="409"/>
      <c r="BV7" s="407">
        <v>129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7917635</v>
      </c>
      <c r="CU7" s="408"/>
      <c r="CV7" s="408"/>
      <c r="CW7" s="408"/>
      <c r="CX7" s="408"/>
      <c r="CY7" s="408"/>
      <c r="CZ7" s="408"/>
      <c r="DA7" s="409"/>
      <c r="DB7" s="407">
        <v>8065634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492497</v>
      </c>
      <c r="BO8" s="408"/>
      <c r="BP8" s="408"/>
      <c r="BQ8" s="408"/>
      <c r="BR8" s="408"/>
      <c r="BS8" s="408"/>
      <c r="BT8" s="408"/>
      <c r="BU8" s="409"/>
      <c r="BV8" s="407">
        <v>630400</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0.84</v>
      </c>
      <c r="CU8" s="448"/>
      <c r="CV8" s="448"/>
      <c r="CW8" s="448"/>
      <c r="CX8" s="448"/>
      <c r="CY8" s="448"/>
      <c r="CZ8" s="448"/>
      <c r="DA8" s="449"/>
      <c r="DB8" s="447">
        <v>0.87</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37338</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-137903</v>
      </c>
      <c r="BO9" s="408"/>
      <c r="BP9" s="408"/>
      <c r="BQ9" s="408"/>
      <c r="BR9" s="408"/>
      <c r="BS9" s="408"/>
      <c r="BT9" s="408"/>
      <c r="BU9" s="409"/>
      <c r="BV9" s="407">
        <v>-29550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8.6</v>
      </c>
      <c r="CU9" s="405"/>
      <c r="CV9" s="405"/>
      <c r="CW9" s="405"/>
      <c r="CX9" s="405"/>
      <c r="CY9" s="405"/>
      <c r="CZ9" s="405"/>
      <c r="DA9" s="406"/>
      <c r="DB9" s="404">
        <v>8.3000000000000007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37085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435536</v>
      </c>
      <c r="BO10" s="408"/>
      <c r="BP10" s="408"/>
      <c r="BQ10" s="408"/>
      <c r="BR10" s="408"/>
      <c r="BS10" s="408"/>
      <c r="BT10" s="408"/>
      <c r="BU10" s="409"/>
      <c r="BV10" s="407">
        <v>737098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37144</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400000</v>
      </c>
      <c r="BO12" s="408"/>
      <c r="BP12" s="408"/>
      <c r="BQ12" s="408"/>
      <c r="BR12" s="408"/>
      <c r="BS12" s="408"/>
      <c r="BT12" s="408"/>
      <c r="BU12" s="409"/>
      <c r="BV12" s="407">
        <v>440000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35396</v>
      </c>
      <c r="S13" s="492"/>
      <c r="T13" s="492"/>
      <c r="U13" s="492"/>
      <c r="V13" s="493"/>
      <c r="W13" s="423" t="s">
        <v>140</v>
      </c>
      <c r="X13" s="424"/>
      <c r="Y13" s="424"/>
      <c r="Z13" s="424"/>
      <c r="AA13" s="424"/>
      <c r="AB13" s="414"/>
      <c r="AC13" s="458">
        <v>166</v>
      </c>
      <c r="AD13" s="459"/>
      <c r="AE13" s="459"/>
      <c r="AF13" s="459"/>
      <c r="AG13" s="501"/>
      <c r="AH13" s="458">
        <v>178</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-102367</v>
      </c>
      <c r="BO13" s="408"/>
      <c r="BP13" s="408"/>
      <c r="BQ13" s="408"/>
      <c r="BR13" s="408"/>
      <c r="BS13" s="408"/>
      <c r="BT13" s="408"/>
      <c r="BU13" s="409"/>
      <c r="BV13" s="407">
        <v>267548</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4.7</v>
      </c>
      <c r="CU13" s="405"/>
      <c r="CV13" s="405"/>
      <c r="CW13" s="405"/>
      <c r="CX13" s="405"/>
      <c r="CY13" s="405"/>
      <c r="CZ13" s="405"/>
      <c r="DA13" s="406"/>
      <c r="DB13" s="404">
        <v>4.0999999999999996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37214</v>
      </c>
      <c r="S14" s="492"/>
      <c r="T14" s="492"/>
      <c r="U14" s="492"/>
      <c r="V14" s="493"/>
      <c r="W14" s="397"/>
      <c r="X14" s="398"/>
      <c r="Y14" s="398"/>
      <c r="Z14" s="398"/>
      <c r="AA14" s="398"/>
      <c r="AB14" s="387"/>
      <c r="AC14" s="494">
        <v>0.9</v>
      </c>
      <c r="AD14" s="495"/>
      <c r="AE14" s="495"/>
      <c r="AF14" s="495"/>
      <c r="AG14" s="496"/>
      <c r="AH14" s="494">
        <v>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57.9</v>
      </c>
      <c r="CU14" s="506"/>
      <c r="CV14" s="506"/>
      <c r="CW14" s="506"/>
      <c r="CX14" s="506"/>
      <c r="CY14" s="506"/>
      <c r="CZ14" s="506"/>
      <c r="DA14" s="507"/>
      <c r="DB14" s="505">
        <v>56.6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35662</v>
      </c>
      <c r="S15" s="492"/>
      <c r="T15" s="492"/>
      <c r="U15" s="492"/>
      <c r="V15" s="493"/>
      <c r="W15" s="423" t="s">
        <v>148</v>
      </c>
      <c r="X15" s="424"/>
      <c r="Y15" s="424"/>
      <c r="Z15" s="424"/>
      <c r="AA15" s="424"/>
      <c r="AB15" s="414"/>
      <c r="AC15" s="458">
        <v>5038</v>
      </c>
      <c r="AD15" s="459"/>
      <c r="AE15" s="459"/>
      <c r="AF15" s="459"/>
      <c r="AG15" s="501"/>
      <c r="AH15" s="458">
        <v>5193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5092886</v>
      </c>
      <c r="BO15" s="371"/>
      <c r="BP15" s="371"/>
      <c r="BQ15" s="371"/>
      <c r="BR15" s="371"/>
      <c r="BS15" s="371"/>
      <c r="BT15" s="371"/>
      <c r="BU15" s="372"/>
      <c r="BV15" s="370">
        <v>4876446</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27.8</v>
      </c>
      <c r="AD16" s="495"/>
      <c r="AE16" s="495"/>
      <c r="AF16" s="495"/>
      <c r="AG16" s="496"/>
      <c r="AH16" s="494">
        <v>28.4</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6291550</v>
      </c>
      <c r="BO16" s="408"/>
      <c r="BP16" s="408"/>
      <c r="BQ16" s="408"/>
      <c r="BR16" s="408"/>
      <c r="BS16" s="408"/>
      <c r="BT16" s="408"/>
      <c r="BU16" s="409"/>
      <c r="BV16" s="407">
        <v>5935099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12950</v>
      </c>
      <c r="AD17" s="459"/>
      <c r="AE17" s="459"/>
      <c r="AF17" s="459"/>
      <c r="AG17" s="501"/>
      <c r="AH17" s="458">
        <v>12929</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6502149</v>
      </c>
      <c r="BO17" s="408"/>
      <c r="BP17" s="408"/>
      <c r="BQ17" s="408"/>
      <c r="BR17" s="408"/>
      <c r="BS17" s="408"/>
      <c r="BT17" s="408"/>
      <c r="BU17" s="409"/>
      <c r="BV17" s="407">
        <v>6190180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11.09</v>
      </c>
      <c r="M18" s="531"/>
      <c r="N18" s="531"/>
      <c r="O18" s="531"/>
      <c r="P18" s="531"/>
      <c r="Q18" s="531"/>
      <c r="R18" s="532"/>
      <c r="S18" s="532"/>
      <c r="T18" s="532"/>
      <c r="U18" s="532"/>
      <c r="V18" s="533"/>
      <c r="W18" s="425"/>
      <c r="X18" s="426"/>
      <c r="Y18" s="426"/>
      <c r="Z18" s="426"/>
      <c r="AA18" s="426"/>
      <c r="AB18" s="417"/>
      <c r="AC18" s="534">
        <v>71.3</v>
      </c>
      <c r="AD18" s="535"/>
      <c r="AE18" s="535"/>
      <c r="AF18" s="535"/>
      <c r="AG18" s="536"/>
      <c r="AH18" s="534">
        <v>70.7</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7285263</v>
      </c>
      <c r="BO18" s="408"/>
      <c r="BP18" s="408"/>
      <c r="BQ18" s="408"/>
      <c r="BR18" s="408"/>
      <c r="BS18" s="408"/>
      <c r="BT18" s="408"/>
      <c r="BU18" s="409"/>
      <c r="BV18" s="407">
        <v>6844031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3367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9704725</v>
      </c>
      <c r="BO19" s="408"/>
      <c r="BP19" s="408"/>
      <c r="BQ19" s="408"/>
      <c r="BR19" s="408"/>
      <c r="BS19" s="408"/>
      <c r="BT19" s="408"/>
      <c r="BU19" s="409"/>
      <c r="BV19" s="407">
        <v>10041875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16104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10062831</v>
      </c>
      <c r="BO22" s="371"/>
      <c r="BP22" s="371"/>
      <c r="BQ22" s="371"/>
      <c r="BR22" s="371"/>
      <c r="BS22" s="371"/>
      <c r="BT22" s="371"/>
      <c r="BU22" s="372"/>
      <c r="BV22" s="370">
        <v>10286353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7726929</v>
      </c>
      <c r="BO23" s="408"/>
      <c r="BP23" s="408"/>
      <c r="BQ23" s="408"/>
      <c r="BR23" s="408"/>
      <c r="BS23" s="408"/>
      <c r="BT23" s="408"/>
      <c r="BU23" s="409"/>
      <c r="BV23" s="407">
        <v>7936787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8950</v>
      </c>
      <c r="R24" s="459"/>
      <c r="S24" s="459"/>
      <c r="T24" s="459"/>
      <c r="U24" s="459"/>
      <c r="V24" s="501"/>
      <c r="W24" s="553"/>
      <c r="X24" s="554"/>
      <c r="Y24" s="555"/>
      <c r="Z24" s="457" t="s">
        <v>173</v>
      </c>
      <c r="AA24" s="437"/>
      <c r="AB24" s="437"/>
      <c r="AC24" s="437"/>
      <c r="AD24" s="437"/>
      <c r="AE24" s="437"/>
      <c r="AF24" s="437"/>
      <c r="AG24" s="438"/>
      <c r="AH24" s="458">
        <v>295</v>
      </c>
      <c r="AI24" s="459"/>
      <c r="AJ24" s="459"/>
      <c r="AK24" s="459"/>
      <c r="AL24" s="501"/>
      <c r="AM24" s="458">
        <v>771130</v>
      </c>
      <c r="AN24" s="459"/>
      <c r="AO24" s="459"/>
      <c r="AP24" s="459"/>
      <c r="AQ24" s="459"/>
      <c r="AR24" s="501"/>
      <c r="AS24" s="458">
        <v>2614</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4270361</v>
      </c>
      <c r="BO24" s="408"/>
      <c r="BP24" s="408"/>
      <c r="BQ24" s="408"/>
      <c r="BR24" s="408"/>
      <c r="BS24" s="408"/>
      <c r="BT24" s="408"/>
      <c r="BU24" s="409"/>
      <c r="BV24" s="407">
        <v>4220247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7450</v>
      </c>
      <c r="R25" s="459"/>
      <c r="S25" s="459"/>
      <c r="T25" s="459"/>
      <c r="U25" s="459"/>
      <c r="V25" s="501"/>
      <c r="W25" s="553"/>
      <c r="X25" s="554"/>
      <c r="Y25" s="555"/>
      <c r="Z25" s="457" t="s">
        <v>176</v>
      </c>
      <c r="AA25" s="437"/>
      <c r="AB25" s="437"/>
      <c r="AC25" s="437"/>
      <c r="AD25" s="437"/>
      <c r="AE25" s="437"/>
      <c r="AF25" s="437"/>
      <c r="AG25" s="438"/>
      <c r="AH25" s="458">
        <v>59</v>
      </c>
      <c r="AI25" s="459"/>
      <c r="AJ25" s="459"/>
      <c r="AK25" s="459"/>
      <c r="AL25" s="501"/>
      <c r="AM25" s="458">
        <v>153518</v>
      </c>
      <c r="AN25" s="459"/>
      <c r="AO25" s="459"/>
      <c r="AP25" s="459"/>
      <c r="AQ25" s="459"/>
      <c r="AR25" s="501"/>
      <c r="AS25" s="458">
        <v>2602</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952988</v>
      </c>
      <c r="BO25" s="371"/>
      <c r="BP25" s="371"/>
      <c r="BQ25" s="371"/>
      <c r="BR25" s="371"/>
      <c r="BS25" s="371"/>
      <c r="BT25" s="371"/>
      <c r="BU25" s="372"/>
      <c r="BV25" s="370">
        <v>1473927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6650</v>
      </c>
      <c r="R26" s="459"/>
      <c r="S26" s="459"/>
      <c r="T26" s="459"/>
      <c r="U26" s="459"/>
      <c r="V26" s="501"/>
      <c r="W26" s="553"/>
      <c r="X26" s="554"/>
      <c r="Y26" s="555"/>
      <c r="Z26" s="457" t="s">
        <v>179</v>
      </c>
      <c r="AA26" s="559"/>
      <c r="AB26" s="559"/>
      <c r="AC26" s="559"/>
      <c r="AD26" s="559"/>
      <c r="AE26" s="559"/>
      <c r="AF26" s="559"/>
      <c r="AG26" s="560"/>
      <c r="AH26" s="458">
        <v>8</v>
      </c>
      <c r="AI26" s="459"/>
      <c r="AJ26" s="459"/>
      <c r="AK26" s="459"/>
      <c r="AL26" s="501"/>
      <c r="AM26" s="458">
        <v>21144</v>
      </c>
      <c r="AN26" s="459"/>
      <c r="AO26" s="459"/>
      <c r="AP26" s="459"/>
      <c r="AQ26" s="459"/>
      <c r="AR26" s="501"/>
      <c r="AS26" s="458">
        <v>2643</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4100</v>
      </c>
      <c r="R27" s="459"/>
      <c r="S27" s="459"/>
      <c r="T27" s="459"/>
      <c r="U27" s="459"/>
      <c r="V27" s="501"/>
      <c r="W27" s="553"/>
      <c r="X27" s="554"/>
      <c r="Y27" s="555"/>
      <c r="Z27" s="457" t="s">
        <v>182</v>
      </c>
      <c r="AA27" s="437"/>
      <c r="AB27" s="437"/>
      <c r="AC27" s="437"/>
      <c r="AD27" s="437"/>
      <c r="AE27" s="437"/>
      <c r="AF27" s="437"/>
      <c r="AG27" s="438"/>
      <c r="AH27" s="458" t="s">
        <v>138</v>
      </c>
      <c r="AI27" s="459"/>
      <c r="AJ27" s="459"/>
      <c r="AK27" s="459"/>
      <c r="AL27" s="501"/>
      <c r="AM27" s="458" t="s">
        <v>138</v>
      </c>
      <c r="AN27" s="459"/>
      <c r="AO27" s="459"/>
      <c r="AP27" s="459"/>
      <c r="AQ27" s="459"/>
      <c r="AR27" s="501"/>
      <c r="AS27" s="458" t="s">
        <v>138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769263</v>
      </c>
      <c r="BO27" s="527"/>
      <c r="BP27" s="527"/>
      <c r="BQ27" s="527"/>
      <c r="BR27" s="527"/>
      <c r="BS27" s="527"/>
      <c r="BT27" s="527"/>
      <c r="BU27" s="528"/>
      <c r="BV27" s="526">
        <v>769151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3250</v>
      </c>
      <c r="R28" s="459"/>
      <c r="S28" s="459"/>
      <c r="T28" s="459"/>
      <c r="U28" s="459"/>
      <c r="V28" s="501"/>
      <c r="W28" s="553"/>
      <c r="X28" s="554"/>
      <c r="Y28" s="555"/>
      <c r="Z28" s="457" t="s">
        <v>185</v>
      </c>
      <c r="AA28" s="437"/>
      <c r="AB28" s="437"/>
      <c r="AC28" s="437"/>
      <c r="AD28" s="437"/>
      <c r="AE28" s="437"/>
      <c r="AF28" s="437"/>
      <c r="AG28" s="438"/>
      <c r="AH28" s="458" t="s">
        <v>130</v>
      </c>
      <c r="AI28" s="459"/>
      <c r="AJ28" s="459"/>
      <c r="AK28" s="459"/>
      <c r="AL28" s="501"/>
      <c r="AM28" s="458" t="s">
        <v>138</v>
      </c>
      <c r="AN28" s="459"/>
      <c r="AO28" s="459"/>
      <c r="AP28" s="459"/>
      <c r="AQ28" s="459"/>
      <c r="AR28" s="501"/>
      <c r="AS28" s="458" t="s">
        <v>138</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1162761</v>
      </c>
      <c r="BO28" s="371"/>
      <c r="BP28" s="371"/>
      <c r="BQ28" s="371"/>
      <c r="BR28" s="371"/>
      <c r="BS28" s="371"/>
      <c r="BT28" s="371"/>
      <c r="BU28" s="372"/>
      <c r="BV28" s="370">
        <v>1127225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12</v>
      </c>
      <c r="M29" s="459"/>
      <c r="N29" s="459"/>
      <c r="O29" s="459"/>
      <c r="P29" s="501"/>
      <c r="Q29" s="458">
        <v>3000</v>
      </c>
      <c r="R29" s="459"/>
      <c r="S29" s="459"/>
      <c r="T29" s="459"/>
      <c r="U29" s="459"/>
      <c r="V29" s="501"/>
      <c r="W29" s="556"/>
      <c r="X29" s="557"/>
      <c r="Y29" s="558"/>
      <c r="Z29" s="457" t="s">
        <v>188</v>
      </c>
      <c r="AA29" s="437"/>
      <c r="AB29" s="437"/>
      <c r="AC29" s="437"/>
      <c r="AD29" s="437"/>
      <c r="AE29" s="437"/>
      <c r="AF29" s="437"/>
      <c r="AG29" s="438"/>
      <c r="AH29" s="458">
        <v>295</v>
      </c>
      <c r="AI29" s="459"/>
      <c r="AJ29" s="459"/>
      <c r="AK29" s="459"/>
      <c r="AL29" s="501"/>
      <c r="AM29" s="458">
        <v>771130</v>
      </c>
      <c r="AN29" s="459"/>
      <c r="AO29" s="459"/>
      <c r="AP29" s="459"/>
      <c r="AQ29" s="459"/>
      <c r="AR29" s="501"/>
      <c r="AS29" s="458">
        <v>2614</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594279</v>
      </c>
      <c r="BO29" s="408"/>
      <c r="BP29" s="408"/>
      <c r="BQ29" s="408"/>
      <c r="BR29" s="408"/>
      <c r="BS29" s="408"/>
      <c r="BT29" s="408"/>
      <c r="BU29" s="409"/>
      <c r="BV29" s="407">
        <v>494101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93.3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1648030</v>
      </c>
      <c r="BO30" s="527"/>
      <c r="BP30" s="527"/>
      <c r="BQ30" s="527"/>
      <c r="BR30" s="527"/>
      <c r="BS30" s="527"/>
      <c r="BT30" s="527"/>
      <c r="BU30" s="528"/>
      <c r="BV30" s="526">
        <v>1589266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197</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海部南部広域事務組合（一般会計）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介護保険管理特別会計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海部南部広域事務組合（障害者総合支援特別会計）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コミュニティ・プラント事業特別会計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海部地区急病診療所組合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海部地区環境事務組合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海部地区水防事務組合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愛知県市町村職員退職手当組合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愛知県後期高齢者医療広域連合（一般会計）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愛知県後期高齢者医療広域連合（後期高齢者医療特別会計）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NWPLWpZUX13XrBAkwZ2VrHsZrGffj1TueA2myEAkDIRalozchPghyu5MBMWCcw6eYKna2udQtQTzUXEu19mejw==" saltValue="bUWcCnqUradm9En3r9Cxe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zoomScalePageLayoutView="5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572</v>
      </c>
      <c r="D34" s="1151"/>
      <c r="E34" s="1152"/>
      <c r="F34" s="32">
        <v>11.42</v>
      </c>
      <c r="G34" s="33">
        <v>13.95</v>
      </c>
      <c r="H34" s="33">
        <v>15.18</v>
      </c>
      <c r="I34" s="33">
        <v>16.059999999999999</v>
      </c>
      <c r="J34" s="34">
        <v>17.82</v>
      </c>
      <c r="K34" s="22"/>
      <c r="L34" s="22"/>
      <c r="M34" s="22"/>
      <c r="N34" s="22"/>
      <c r="O34" s="22"/>
      <c r="P34" s="22"/>
    </row>
    <row r="35" spans="1:16" ht="39" customHeight="1" x14ac:dyDescent="0.15">
      <c r="A35" s="22"/>
      <c r="B35" s="35"/>
      <c r="C35" s="1145" t="s">
        <v>573</v>
      </c>
      <c r="D35" s="1146"/>
      <c r="E35" s="1147"/>
      <c r="F35" s="36">
        <v>5.55</v>
      </c>
      <c r="G35" s="37">
        <v>7.58</v>
      </c>
      <c r="H35" s="37">
        <v>8.7200000000000006</v>
      </c>
      <c r="I35" s="37">
        <v>7.79</v>
      </c>
      <c r="J35" s="38">
        <v>6.21</v>
      </c>
      <c r="K35" s="22"/>
      <c r="L35" s="22"/>
      <c r="M35" s="22"/>
      <c r="N35" s="22"/>
      <c r="O35" s="22"/>
      <c r="P35" s="22"/>
    </row>
    <row r="36" spans="1:16" ht="39" customHeight="1" x14ac:dyDescent="0.15">
      <c r="A36" s="22"/>
      <c r="B36" s="35"/>
      <c r="C36" s="1145" t="s">
        <v>574</v>
      </c>
      <c r="D36" s="1146"/>
      <c r="E36" s="1147"/>
      <c r="F36" s="36">
        <v>14.21</v>
      </c>
      <c r="G36" s="37">
        <v>13.63</v>
      </c>
      <c r="H36" s="37">
        <v>9.9</v>
      </c>
      <c r="I36" s="37">
        <v>8.09</v>
      </c>
      <c r="J36" s="38">
        <v>6.14</v>
      </c>
      <c r="K36" s="22"/>
      <c r="L36" s="22"/>
      <c r="M36" s="22"/>
      <c r="N36" s="22"/>
      <c r="O36" s="22"/>
      <c r="P36" s="22"/>
    </row>
    <row r="37" spans="1:16" ht="39" customHeight="1" x14ac:dyDescent="0.15">
      <c r="A37" s="22"/>
      <c r="B37" s="35"/>
      <c r="C37" s="1145" t="s">
        <v>575</v>
      </c>
      <c r="D37" s="1146"/>
      <c r="E37" s="1147"/>
      <c r="F37" s="36">
        <v>3</v>
      </c>
      <c r="G37" s="37">
        <v>2.25</v>
      </c>
      <c r="H37" s="37">
        <v>2.5</v>
      </c>
      <c r="I37" s="37">
        <v>1.73</v>
      </c>
      <c r="J37" s="38">
        <v>1.84</v>
      </c>
      <c r="K37" s="22"/>
      <c r="L37" s="22"/>
      <c r="M37" s="22"/>
      <c r="N37" s="22"/>
      <c r="O37" s="22"/>
      <c r="P37" s="22"/>
    </row>
    <row r="38" spans="1:16" ht="39" customHeight="1" x14ac:dyDescent="0.15">
      <c r="A38" s="22"/>
      <c r="B38" s="35"/>
      <c r="C38" s="1145" t="s">
        <v>576</v>
      </c>
      <c r="D38" s="1146"/>
      <c r="E38" s="1147"/>
      <c r="F38" s="36">
        <v>0.82</v>
      </c>
      <c r="G38" s="37">
        <v>0.8</v>
      </c>
      <c r="H38" s="37">
        <v>1.84</v>
      </c>
      <c r="I38" s="37">
        <v>1.85</v>
      </c>
      <c r="J38" s="38">
        <v>1.73</v>
      </c>
      <c r="K38" s="22"/>
      <c r="L38" s="22"/>
      <c r="M38" s="22"/>
      <c r="N38" s="22"/>
      <c r="O38" s="22"/>
      <c r="P38" s="22"/>
    </row>
    <row r="39" spans="1:16" ht="39" customHeight="1" x14ac:dyDescent="0.15">
      <c r="A39" s="22"/>
      <c r="B39" s="35"/>
      <c r="C39" s="1145" t="s">
        <v>577</v>
      </c>
      <c r="D39" s="1146"/>
      <c r="E39" s="1147"/>
      <c r="F39" s="36">
        <v>7.0000000000000007E-2</v>
      </c>
      <c r="G39" s="37">
        <v>0.08</v>
      </c>
      <c r="H39" s="37">
        <v>0.05</v>
      </c>
      <c r="I39" s="37">
        <v>0.11</v>
      </c>
      <c r="J39" s="38">
        <v>0.32</v>
      </c>
      <c r="K39" s="22"/>
      <c r="L39" s="22"/>
      <c r="M39" s="22"/>
      <c r="N39" s="22"/>
      <c r="O39" s="22"/>
      <c r="P39" s="22"/>
    </row>
    <row r="40" spans="1:16" ht="39" customHeight="1" x14ac:dyDescent="0.15">
      <c r="A40" s="22"/>
      <c r="B40" s="35"/>
      <c r="C40" s="1145" t="s">
        <v>578</v>
      </c>
      <c r="D40" s="1146"/>
      <c r="E40" s="1147"/>
      <c r="F40" s="36">
        <v>0.02</v>
      </c>
      <c r="G40" s="37">
        <v>0.01</v>
      </c>
      <c r="H40" s="37">
        <v>0.02</v>
      </c>
      <c r="I40" s="37">
        <v>0.01</v>
      </c>
      <c r="J40" s="38">
        <v>0</v>
      </c>
      <c r="K40" s="22"/>
      <c r="L40" s="22"/>
      <c r="M40" s="22"/>
      <c r="N40" s="22"/>
      <c r="O40" s="22"/>
      <c r="P40" s="22"/>
    </row>
    <row r="41" spans="1:16" ht="39" customHeight="1" x14ac:dyDescent="0.15">
      <c r="A41" s="22"/>
      <c r="B41" s="35"/>
      <c r="C41" s="1145" t="s">
        <v>579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580</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581</v>
      </c>
      <c r="D43" s="1149"/>
      <c r="E43" s="1150"/>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25oE2/+kvnPJpqj0QCdlUOSLT3A0u7lr17ifW4JMJaeWNHYvaciFxGpyAjFvoB3vt0Tk2i4kLZcbLvxVafE/Q==" saltValue="YkUu5xeBaC4OuNTlpVZ0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zoomScalePageLayoutView="8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726</v>
      </c>
      <c r="L45" s="60">
        <v>703</v>
      </c>
      <c r="M45" s="60">
        <v>740</v>
      </c>
      <c r="N45" s="60">
        <v>837</v>
      </c>
      <c r="O45" s="61">
        <v>833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523</v>
      </c>
      <c r="L47" s="64">
        <v>0</v>
      </c>
      <c r="M47" s="64">
        <v>0</v>
      </c>
      <c r="N47" s="64" t="s">
        <v>523</v>
      </c>
      <c r="O47" s="65" t="s">
        <v>523</v>
      </c>
      <c r="P47" s="48"/>
      <c r="Q47" s="48"/>
      <c r="R47" s="48"/>
      <c r="S47" s="48"/>
      <c r="T47" s="48"/>
      <c r="U47" s="48"/>
    </row>
    <row r="48" spans="1:21" ht="30.75" customHeight="1" x14ac:dyDescent="0.15">
      <c r="A48" s="48"/>
      <c r="B48" s="1155"/>
      <c r="C48" s="1156"/>
      <c r="D48" s="62"/>
      <c r="E48" s="1161" t="s">
        <v>15</v>
      </c>
      <c r="F48" s="1161"/>
      <c r="G48" s="1161"/>
      <c r="H48" s="1161"/>
      <c r="I48" s="1161"/>
      <c r="J48" s="1162"/>
      <c r="K48" s="63">
        <v>171</v>
      </c>
      <c r="L48" s="64">
        <v>180</v>
      </c>
      <c r="M48" s="64">
        <v>198</v>
      </c>
      <c r="N48" s="64">
        <v>206</v>
      </c>
      <c r="O48" s="65">
        <v>207</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523</v>
      </c>
      <c r="L49" s="64">
        <v>6</v>
      </c>
      <c r="M49" s="64">
        <v>10</v>
      </c>
      <c r="N49" s="64">
        <v>15</v>
      </c>
      <c r="O49" s="65">
        <v>26</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523</v>
      </c>
      <c r="L50" s="64" t="s">
        <v>523</v>
      </c>
      <c r="M50" s="64" t="s">
        <v>523</v>
      </c>
      <c r="N50" s="64" t="s">
        <v>523</v>
      </c>
      <c r="O50" s="65" t="s">
        <v>523</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691</v>
      </c>
      <c r="L52" s="64">
        <v>678</v>
      </c>
      <c r="M52" s="64">
        <v>684</v>
      </c>
      <c r="N52" s="64">
        <v>674</v>
      </c>
      <c r="O52" s="65">
        <v>683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206</v>
      </c>
      <c r="L53" s="69">
        <v>211</v>
      </c>
      <c r="M53" s="69">
        <v>264</v>
      </c>
      <c r="N53" s="69">
        <v>384</v>
      </c>
      <c r="O53" s="70">
        <v>383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596</v>
      </c>
      <c r="L58" s="84" t="s">
        <v>596</v>
      </c>
      <c r="M58" s="84" t="s">
        <v>598</v>
      </c>
      <c r="N58" s="84" t="s">
        <v>596</v>
      </c>
      <c r="O58" s="85" t="s">
        <v>596</v>
      </c>
    </row>
    <row r="59" spans="1:21" ht="31.5" customHeight="1" x14ac:dyDescent="0.15">
      <c r="B59" s="1171"/>
      <c r="C59" s="1172"/>
      <c r="D59" s="1178" t="s">
        <v>28</v>
      </c>
      <c r="E59" s="1179"/>
      <c r="F59" s="1179"/>
      <c r="G59" s="1179"/>
      <c r="H59" s="1179"/>
      <c r="I59" s="1179"/>
      <c r="J59" s="1180"/>
      <c r="K59" s="86" t="s">
        <v>596</v>
      </c>
      <c r="L59" s="87">
        <v>2</v>
      </c>
      <c r="M59" s="87" t="s">
        <v>597</v>
      </c>
      <c r="N59" s="87" t="s">
        <v>596</v>
      </c>
      <c r="O59" s="88" t="s">
        <v>596</v>
      </c>
    </row>
    <row r="60" spans="1:21" ht="31.5" customHeight="1" thickBot="1" x14ac:dyDescent="0.2">
      <c r="B60" s="1173"/>
      <c r="C60" s="1174"/>
      <c r="D60" s="1181" t="s">
        <v>29</v>
      </c>
      <c r="E60" s="1182"/>
      <c r="F60" s="1182"/>
      <c r="G60" s="1182"/>
      <c r="H60" s="1182"/>
      <c r="I60" s="1182"/>
      <c r="J60" s="1183"/>
      <c r="K60" s="89" t="s">
        <v>596</v>
      </c>
      <c r="L60" s="90" t="s">
        <v>596</v>
      </c>
      <c r="M60" s="90" t="s">
        <v>596</v>
      </c>
      <c r="N60" s="90" t="s">
        <v>596</v>
      </c>
      <c r="O60" s="91" t="s">
        <v>596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Dy+mS1ELSj+oAbjYtOkTgj7udY0+Ca/8kiXgiBqi6YZIg7HDJnSCHUmhfno6xZzjtxfSNBPFtshg4o9DVVqkQ==" saltValue="T8TfQtCVsBGs4YVMbHqyy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4" t="s">
        <v>32</v>
      </c>
      <c r="C41" s="1185"/>
      <c r="D41" s="105"/>
      <c r="E41" s="1190" t="s">
        <v>33</v>
      </c>
      <c r="F41" s="1190"/>
      <c r="G41" s="1190"/>
      <c r="H41" s="1191"/>
      <c r="I41" s="355">
        <v>9173</v>
      </c>
      <c r="J41" s="356">
        <v>9547</v>
      </c>
      <c r="K41" s="356">
        <v>10083</v>
      </c>
      <c r="L41" s="356">
        <v>10286</v>
      </c>
      <c r="M41" s="357">
        <v>10063</v>
      </c>
    </row>
    <row r="42" spans="2:13" ht="27.75" customHeight="1" x14ac:dyDescent="0.15">
      <c r="B42" s="1186"/>
      <c r="C42" s="1187"/>
      <c r="D42" s="106"/>
      <c r="E42" s="1192" t="s">
        <v>34</v>
      </c>
      <c r="F42" s="1192"/>
      <c r="G42" s="1192"/>
      <c r="H42" s="1193"/>
      <c r="I42" s="358" t="s">
        <v>523</v>
      </c>
      <c r="J42" s="359" t="s">
        <v>523</v>
      </c>
      <c r="K42" s="359" t="s">
        <v>523</v>
      </c>
      <c r="L42" s="359" t="s">
        <v>523</v>
      </c>
      <c r="M42" s="360" t="s">
        <v>523</v>
      </c>
    </row>
    <row r="43" spans="2:13" ht="27.75" customHeight="1" x14ac:dyDescent="0.15">
      <c r="B43" s="1186"/>
      <c r="C43" s="1187"/>
      <c r="D43" s="106"/>
      <c r="E43" s="1192" t="s">
        <v>35</v>
      </c>
      <c r="F43" s="1192"/>
      <c r="G43" s="1192"/>
      <c r="H43" s="1193"/>
      <c r="I43" s="358">
        <v>4585</v>
      </c>
      <c r="J43" s="359">
        <v>4704</v>
      </c>
      <c r="K43" s="359">
        <v>4918</v>
      </c>
      <c r="L43" s="359">
        <v>5321</v>
      </c>
      <c r="M43" s="360">
        <v>5294</v>
      </c>
    </row>
    <row r="44" spans="2:13" ht="27.75" customHeight="1" x14ac:dyDescent="0.15">
      <c r="B44" s="1186"/>
      <c r="C44" s="1187"/>
      <c r="D44" s="106"/>
      <c r="E44" s="1192" t="s">
        <v>36</v>
      </c>
      <c r="F44" s="1192"/>
      <c r="G44" s="1192"/>
      <c r="H44" s="1193"/>
      <c r="I44" s="358">
        <v>76</v>
      </c>
      <c r="J44" s="359">
        <v>144</v>
      </c>
      <c r="K44" s="359">
        <v>203</v>
      </c>
      <c r="L44" s="359">
        <v>244</v>
      </c>
      <c r="M44" s="360">
        <v>207</v>
      </c>
    </row>
    <row r="45" spans="2:13" ht="27.75" customHeight="1" x14ac:dyDescent="0.15">
      <c r="B45" s="1186"/>
      <c r="C45" s="1187"/>
      <c r="D45" s="106"/>
      <c r="E45" s="1192" t="s">
        <v>37</v>
      </c>
      <c r="F45" s="1192"/>
      <c r="G45" s="1192"/>
      <c r="H45" s="1193"/>
      <c r="I45" s="358">
        <v>1639</v>
      </c>
      <c r="J45" s="359">
        <v>1615</v>
      </c>
      <c r="K45" s="359">
        <v>1603</v>
      </c>
      <c r="L45" s="359">
        <v>1591</v>
      </c>
      <c r="M45" s="360">
        <v>1571</v>
      </c>
    </row>
    <row r="46" spans="2:13" ht="27.75" customHeight="1" x14ac:dyDescent="0.15">
      <c r="B46" s="1186"/>
      <c r="C46" s="1187"/>
      <c r="D46" s="107"/>
      <c r="E46" s="1192" t="s">
        <v>38</v>
      </c>
      <c r="F46" s="1192"/>
      <c r="G46" s="1192"/>
      <c r="H46" s="1193"/>
      <c r="I46" s="358" t="s">
        <v>523</v>
      </c>
      <c r="J46" s="359" t="s">
        <v>523</v>
      </c>
      <c r="K46" s="359" t="s">
        <v>523</v>
      </c>
      <c r="L46" s="359" t="s">
        <v>523</v>
      </c>
      <c r="M46" s="360" t="s">
        <v>523</v>
      </c>
    </row>
    <row r="47" spans="2:13" ht="27.75" customHeight="1" x14ac:dyDescent="0.15">
      <c r="B47" s="1186"/>
      <c r="C47" s="1187"/>
      <c r="D47" s="108"/>
      <c r="E47" s="1194" t="s">
        <v>39</v>
      </c>
      <c r="F47" s="1195"/>
      <c r="G47" s="1195"/>
      <c r="H47" s="1196"/>
      <c r="I47" s="358" t="s">
        <v>523</v>
      </c>
      <c r="J47" s="359" t="s">
        <v>523</v>
      </c>
      <c r="K47" s="359" t="s">
        <v>523</v>
      </c>
      <c r="L47" s="359" t="s">
        <v>523</v>
      </c>
      <c r="M47" s="360" t="s">
        <v>523</v>
      </c>
    </row>
    <row r="48" spans="2:13" ht="27.75" customHeight="1" x14ac:dyDescent="0.15">
      <c r="B48" s="1186"/>
      <c r="C48" s="1187"/>
      <c r="D48" s="106"/>
      <c r="E48" s="1192" t="s">
        <v>40</v>
      </c>
      <c r="F48" s="1192"/>
      <c r="G48" s="1192"/>
      <c r="H48" s="1193"/>
      <c r="I48" s="358" t="s">
        <v>523</v>
      </c>
      <c r="J48" s="359" t="s">
        <v>523</v>
      </c>
      <c r="K48" s="359" t="s">
        <v>523</v>
      </c>
      <c r="L48" s="359" t="s">
        <v>523</v>
      </c>
      <c r="M48" s="360" t="s">
        <v>523</v>
      </c>
    </row>
    <row r="49" spans="2:13" ht="27.75" customHeight="1" x14ac:dyDescent="0.15">
      <c r="B49" s="1188"/>
      <c r="C49" s="1189"/>
      <c r="D49" s="106"/>
      <c r="E49" s="1192" t="s">
        <v>41</v>
      </c>
      <c r="F49" s="1192"/>
      <c r="G49" s="1192"/>
      <c r="H49" s="1193"/>
      <c r="I49" s="358" t="s">
        <v>523</v>
      </c>
      <c r="J49" s="359" t="s">
        <v>523</v>
      </c>
      <c r="K49" s="359" t="s">
        <v>523</v>
      </c>
      <c r="L49" s="359" t="s">
        <v>523</v>
      </c>
      <c r="M49" s="360" t="s">
        <v>523</v>
      </c>
    </row>
    <row r="50" spans="2:13" ht="27.75" customHeight="1" x14ac:dyDescent="0.15">
      <c r="B50" s="1197" t="s">
        <v>42</v>
      </c>
      <c r="C50" s="1198"/>
      <c r="D50" s="109"/>
      <c r="E50" s="1192" t="s">
        <v>43</v>
      </c>
      <c r="F50" s="1192"/>
      <c r="G50" s="1192"/>
      <c r="H50" s="1193"/>
      <c r="I50" s="358">
        <v>4089</v>
      </c>
      <c r="J50" s="359">
        <v>3956</v>
      </c>
      <c r="K50" s="359">
        <v>3700</v>
      </c>
      <c r="L50" s="359">
        <v>4285</v>
      </c>
      <c r="M50" s="360">
        <v>4602</v>
      </c>
    </row>
    <row r="51" spans="2:13" ht="27.75" customHeight="1" x14ac:dyDescent="0.15">
      <c r="B51" s="1186"/>
      <c r="C51" s="1187"/>
      <c r="D51" s="106"/>
      <c r="E51" s="1192" t="s">
        <v>44</v>
      </c>
      <c r="F51" s="1192"/>
      <c r="G51" s="1192"/>
      <c r="H51" s="1193"/>
      <c r="I51" s="358" t="s">
        <v>523</v>
      </c>
      <c r="J51" s="359" t="s">
        <v>523</v>
      </c>
      <c r="K51" s="359" t="s">
        <v>523</v>
      </c>
      <c r="L51" s="359" t="s">
        <v>523</v>
      </c>
      <c r="M51" s="360" t="s">
        <v>523</v>
      </c>
    </row>
    <row r="52" spans="2:13" ht="27.75" customHeight="1" x14ac:dyDescent="0.15">
      <c r="B52" s="1188"/>
      <c r="C52" s="1189"/>
      <c r="D52" s="106"/>
      <c r="E52" s="1192" t="s">
        <v>45</v>
      </c>
      <c r="F52" s="1192"/>
      <c r="G52" s="1192"/>
      <c r="H52" s="1193"/>
      <c r="I52" s="358">
        <v>8613</v>
      </c>
      <c r="J52" s="359">
        <v>8583</v>
      </c>
      <c r="K52" s="359">
        <v>8780</v>
      </c>
      <c r="L52" s="359">
        <v>8971</v>
      </c>
      <c r="M52" s="360">
        <v>8340</v>
      </c>
    </row>
    <row r="53" spans="2:13" ht="27.75" customHeight="1" thickBot="1" x14ac:dyDescent="0.2">
      <c r="B53" s="1199" t="s">
        <v>46</v>
      </c>
      <c r="C53" s="1200"/>
      <c r="D53" s="110"/>
      <c r="E53" s="1201" t="s">
        <v>47</v>
      </c>
      <c r="F53" s="1201"/>
      <c r="G53" s="1201"/>
      <c r="H53" s="1202"/>
      <c r="I53" s="361">
        <v>2771</v>
      </c>
      <c r="J53" s="362">
        <v>3470</v>
      </c>
      <c r="K53" s="362">
        <v>4328</v>
      </c>
      <c r="L53" s="362">
        <v>4186</v>
      </c>
      <c r="M53" s="363">
        <v>4192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d682omvpNDcjkyw7T1U0ky4oGPBB03nLgSBPynYzJYFrK8kjSyi3k9MixUkl9oRDiINGyMa9qARkZmRn9/8uQ==" saltValue="5b5pTgiqBOhDyi/KEftV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830</v>
      </c>
      <c r="G55" s="122">
        <v>1127</v>
      </c>
      <c r="H55" s="123">
        <v>1163</v>
      </c>
    </row>
    <row r="56" spans="2:8" ht="52.5" customHeight="1" x14ac:dyDescent="0.15">
      <c r="B56" s="124"/>
      <c r="C56" s="1213" t="s">
        <v>51</v>
      </c>
      <c r="D56" s="1213"/>
      <c r="E56" s="1214"/>
      <c r="F56" s="125">
        <v>264</v>
      </c>
      <c r="G56" s="125">
        <v>494</v>
      </c>
      <c r="H56" s="126">
        <v>594</v>
      </c>
    </row>
    <row r="57" spans="2:8" ht="53.25" customHeight="1" x14ac:dyDescent="0.15">
      <c r="B57" s="124"/>
      <c r="C57" s="1215" t="s">
        <v>52</v>
      </c>
      <c r="D57" s="1215"/>
      <c r="E57" s="1216"/>
      <c r="F57" s="127">
        <v>1630</v>
      </c>
      <c r="G57" s="127">
        <v>1589</v>
      </c>
      <c r="H57" s="128">
        <v>1648</v>
      </c>
    </row>
    <row r="58" spans="2:8" ht="45.75" customHeight="1" x14ac:dyDescent="0.15">
      <c r="B58" s="129"/>
      <c r="C58" s="1203" t="s">
        <v>599</v>
      </c>
      <c r="D58" s="1204"/>
      <c r="E58" s="1205"/>
      <c r="F58" s="130">
        <v>776</v>
      </c>
      <c r="G58" s="130">
        <v>732</v>
      </c>
      <c r="H58" s="131">
        <v>691</v>
      </c>
    </row>
    <row r="59" spans="2:8" ht="45.75" customHeight="1" x14ac:dyDescent="0.15">
      <c r="B59" s="129"/>
      <c r="C59" s="1203" t="s">
        <v>600</v>
      </c>
      <c r="D59" s="1204"/>
      <c r="E59" s="1205"/>
      <c r="F59" s="130">
        <v>687</v>
      </c>
      <c r="G59" s="130">
        <v>687</v>
      </c>
      <c r="H59" s="131">
        <v>637</v>
      </c>
    </row>
    <row r="60" spans="2:8" ht="45.75" customHeight="1" x14ac:dyDescent="0.15">
      <c r="B60" s="129"/>
      <c r="C60" s="1203" t="s">
        <v>608</v>
      </c>
      <c r="D60" s="1204"/>
      <c r="E60" s="1205"/>
      <c r="F60" s="130">
        <v>156</v>
      </c>
      <c r="G60" s="130">
        <v>156</v>
      </c>
      <c r="H60" s="131">
        <v>306</v>
      </c>
    </row>
    <row r="61" spans="2:8" ht="45.75" customHeight="1" x14ac:dyDescent="0.15">
      <c r="B61" s="129"/>
      <c r="C61" s="1203" t="s">
        <v>609</v>
      </c>
      <c r="D61" s="1204"/>
      <c r="E61" s="1205"/>
      <c r="F61" s="130">
        <v>7</v>
      </c>
      <c r="G61" s="130">
        <v>7</v>
      </c>
      <c r="H61" s="131">
        <v>7</v>
      </c>
    </row>
    <row r="62" spans="2:8" ht="45.75" customHeight="1" thickBot="1" x14ac:dyDescent="0.2">
      <c r="B62" s="132"/>
      <c r="C62" s="1206" t="s">
        <v>601</v>
      </c>
      <c r="D62" s="1207"/>
      <c r="E62" s="1208"/>
      <c r="F62" s="133">
        <v>4</v>
      </c>
      <c r="G62" s="133">
        <v>7</v>
      </c>
      <c r="H62" s="134">
        <v>7</v>
      </c>
    </row>
    <row r="63" spans="2:8" ht="52.5" customHeight="1" thickBot="1" x14ac:dyDescent="0.2">
      <c r="B63" s="135"/>
      <c r="C63" s="1209" t="s">
        <v>53</v>
      </c>
      <c r="D63" s="1209"/>
      <c r="E63" s="1210"/>
      <c r="F63" s="136">
        <v>2724</v>
      </c>
      <c r="G63" s="136">
        <v>3211</v>
      </c>
      <c r="H63" s="137">
        <v>3405</v>
      </c>
    </row>
    <row r="64" spans="2:8" x14ac:dyDescent="0.15"/>
  </sheetData>
  <sheetProtection algorithmName="SHA-512" hashValue="OiXFKWXP7qcoLz6lXtBUesxt53vbL+VcR0coSxhZdIWQ6tsxjhKp73dHTefE3JS/W/zqYGItmMtKKoZpLZLCmQ==" saltValue="SLJiLOMWTC/gT1oAJpfs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42894</v>
      </c>
      <c r="E3" s="156"/>
      <c r="F3" s="157">
        <v>47387</v>
      </c>
      <c r="G3" s="158"/>
      <c r="H3" s="159"/>
    </row>
    <row r="4" spans="1:8" x14ac:dyDescent="0.15">
      <c r="A4" s="160"/>
      <c r="B4" s="161"/>
      <c r="C4" s="162"/>
      <c r="D4" s="163">
        <v>36055</v>
      </c>
      <c r="E4" s="164"/>
      <c r="F4" s="165">
        <v>24928</v>
      </c>
      <c r="G4" s="166"/>
      <c r="H4" s="167"/>
    </row>
    <row r="5" spans="1:8" x14ac:dyDescent="0.15">
      <c r="A5" s="148" t="s">
        <v>557</v>
      </c>
      <c r="B5" s="153"/>
      <c r="C5" s="154"/>
      <c r="D5" s="155">
        <v>30891</v>
      </c>
      <c r="E5" s="156"/>
      <c r="F5" s="157">
        <v>51264</v>
      </c>
      <c r="G5" s="158"/>
      <c r="H5" s="159"/>
    </row>
    <row r="6" spans="1:8" x14ac:dyDescent="0.15">
      <c r="A6" s="160"/>
      <c r="B6" s="161"/>
      <c r="C6" s="162"/>
      <c r="D6" s="163">
        <v>18911</v>
      </c>
      <c r="E6" s="164"/>
      <c r="F6" s="165">
        <v>26040</v>
      </c>
      <c r="G6" s="166"/>
      <c r="H6" s="167"/>
    </row>
    <row r="7" spans="1:8" x14ac:dyDescent="0.15">
      <c r="A7" s="148" t="s">
        <v>558</v>
      </c>
      <c r="B7" s="153"/>
      <c r="C7" s="154"/>
      <c r="D7" s="155">
        <v>45967</v>
      </c>
      <c r="E7" s="156"/>
      <c r="F7" s="157">
        <v>52068</v>
      </c>
      <c r="G7" s="158"/>
      <c r="H7" s="159"/>
    </row>
    <row r="8" spans="1:8" x14ac:dyDescent="0.15">
      <c r="A8" s="160"/>
      <c r="B8" s="161"/>
      <c r="C8" s="162"/>
      <c r="D8" s="163">
        <v>9373</v>
      </c>
      <c r="E8" s="164"/>
      <c r="F8" s="165">
        <v>26936</v>
      </c>
      <c r="G8" s="166"/>
      <c r="H8" s="167"/>
    </row>
    <row r="9" spans="1:8" x14ac:dyDescent="0.15">
      <c r="A9" s="148" t="s">
        <v>559</v>
      </c>
      <c r="B9" s="153"/>
      <c r="C9" s="154"/>
      <c r="D9" s="155">
        <v>19959</v>
      </c>
      <c r="E9" s="156"/>
      <c r="F9" s="157">
        <v>47161</v>
      </c>
      <c r="G9" s="158"/>
      <c r="H9" s="159"/>
    </row>
    <row r="10" spans="1:8" x14ac:dyDescent="0.15">
      <c r="A10" s="160"/>
      <c r="B10" s="161"/>
      <c r="C10" s="162"/>
      <c r="D10" s="163">
        <v>14595</v>
      </c>
      <c r="E10" s="164"/>
      <c r="F10" s="165">
        <v>24595</v>
      </c>
      <c r="G10" s="166"/>
      <c r="H10" s="167"/>
    </row>
    <row r="11" spans="1:8" x14ac:dyDescent="0.15">
      <c r="A11" s="148" t="s">
        <v>560</v>
      </c>
      <c r="B11" s="153"/>
      <c r="C11" s="154"/>
      <c r="D11" s="155">
        <v>20192</v>
      </c>
      <c r="E11" s="156"/>
      <c r="F11" s="157">
        <v>43423</v>
      </c>
      <c r="G11" s="158"/>
      <c r="H11" s="159"/>
    </row>
    <row r="12" spans="1:8" x14ac:dyDescent="0.15">
      <c r="A12" s="160"/>
      <c r="B12" s="161"/>
      <c r="C12" s="168"/>
      <c r="D12" s="163">
        <v>16436</v>
      </c>
      <c r="E12" s="164"/>
      <c r="F12" s="165">
        <v>22207</v>
      </c>
      <c r="G12" s="166"/>
      <c r="H12" s="167"/>
    </row>
    <row r="13" spans="1:8" x14ac:dyDescent="0.15">
      <c r="A13" s="148"/>
      <c r="B13" s="153"/>
      <c r="C13" s="169"/>
      <c r="D13" s="170">
        <v>31981</v>
      </c>
      <c r="E13" s="171"/>
      <c r="F13" s="172">
        <v>48261</v>
      </c>
      <c r="G13" s="173"/>
      <c r="H13" s="159"/>
    </row>
    <row r="14" spans="1:8" x14ac:dyDescent="0.15">
      <c r="A14" s="160"/>
      <c r="B14" s="161"/>
      <c r="C14" s="162"/>
      <c r="D14" s="163">
        <v>19074</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5.58</v>
      </c>
      <c r="C19" s="174">
        <f>ROUND(VALUE(SUBSTITUTE(実質収支比率等に係る経年分析!G$48,"▲","-")),2)</f>
        <v>7.6</v>
      </c>
      <c r="D19" s="174">
        <f>ROUND(VALUE(SUBSTITUTE(実質収支比率等に係る経年分析!H$48,"▲","-")),2)</f>
        <v>8.75</v>
      </c>
      <c r="E19" s="174">
        <f>ROUND(VALUE(SUBSTITUTE(実質収支比率等に係る経年分析!I$48,"▲","-")),2)</f>
        <v>7.82</v>
      </c>
      <c r="F19" s="174">
        <f>ROUND(VALUE(SUBSTITUTE(実質収支比率等に係る経年分析!J$48,"▲","-")),2)</f>
        <v>6.22</v>
      </c>
    </row>
    <row r="20" spans="1:11" x14ac:dyDescent="0.15">
      <c r="A20" s="174" t="s">
        <v>57</v>
      </c>
      <c r="B20" s="174">
        <f>ROUND(VALUE(SUBSTITUTE(実質収支比率等に係る経年分析!F$47,"▲","-")),2)</f>
        <v>12.2</v>
      </c>
      <c r="C20" s="174">
        <f>ROUND(VALUE(SUBSTITUTE(実質収支比率等に係る経年分析!G$47,"▲","-")),2)</f>
        <v>12.06</v>
      </c>
      <c r="D20" s="174">
        <f>ROUND(VALUE(SUBSTITUTE(実質収支比率等に係る経年分析!H$47,"▲","-")),2)</f>
        <v>11</v>
      </c>
      <c r="E20" s="174">
        <f>ROUND(VALUE(SUBSTITUTE(実質収支比率等に係る経年分析!I$47,"▲","-")),2)</f>
        <v>13.98</v>
      </c>
      <c r="F20" s="174">
        <f>ROUND(VALUE(SUBSTITUTE(実質収支比率等に係る経年分析!J$47,"▲","-")),2)</f>
        <v>14.69</v>
      </c>
    </row>
    <row r="21" spans="1:11" x14ac:dyDescent="0.15">
      <c r="A21" s="174" t="s">
        <v>58</v>
      </c>
      <c r="B21" s="174">
        <f>IF(ISNUMBER(VALUE(SUBSTITUTE(実質収支比率等に係る経年分析!F$49,"▲","-"))),ROUND(VALUE(SUBSTITUTE(実質収支比率等に係る経年分析!F$49,"▲","-")),2),NA())</f>
        <v>-1.03</v>
      </c>
      <c r="C21" s="174">
        <f>IF(ISNUMBER(VALUE(SUBSTITUTE(実質収支比率等に係る経年分析!G$49,"▲","-"))),ROUND(VALUE(SUBSTITUTE(実質収支比率等に係る経年分析!G$49,"▲","-")),2),NA())</f>
        <v>1.69</v>
      </c>
      <c r="D21" s="174">
        <f>IF(ISNUMBER(VALUE(SUBSTITUTE(実質収支比率等に係る経年分析!H$49,"▲","-"))),ROUND(VALUE(SUBSTITUTE(実質収支比率等に係る経年分析!H$49,"▲","-")),2),NA())</f>
        <v>1.22</v>
      </c>
      <c r="E21" s="174">
        <f>IF(ISNUMBER(VALUE(SUBSTITUTE(実質収支比率等に係る経年分析!I$49,"▲","-"))),ROUND(VALUE(SUBSTITUTE(実質収支比率等に係る経年分析!I$49,"▲","-")),2),NA())</f>
        <v>3.32</v>
      </c>
      <c r="F21" s="174">
        <f>IF(ISNUMBER(VALUE(SUBSTITUTE(実質収支比率等に係る経年分析!J$49,"▲","-"))),ROUND(VALUE(SUBSTITUTE(実質収支比率等に係る経年分析!J$49,"▲","-")),2),NA())</f>
        <v>-1.29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コミュニティ・プラント事業特別会計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0.32</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1.84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1.73</v>
      </c>
    </row>
    <row r="33" spans="1:16" x14ac:dyDescent="0.15">
      <c r="A33" s="175" t="str">
        <f>IF(連結実質赤字比率に係る赤字・黒字の構成分析!C$37="",NA(),連結実質赤字比率に係る赤字・黒字の構成分析!C$37)</f>
        <v>介護保険管理特別会計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1.84</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13.63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6.14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8.7200000000000006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7.79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6.21</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13.95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16.059999999999999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17.82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691</v>
      </c>
      <c r="E42" s="176"/>
      <c r="F42" s="176"/>
      <c r="G42" s="176">
        <f>'実質公債費比率（分子）の構造'!L$52</f>
        <v>678</v>
      </c>
      <c r="H42" s="176"/>
      <c r="I42" s="176"/>
      <c r="J42" s="176">
        <f>'実質公債費比率（分子）の構造'!M$52</f>
        <v>684</v>
      </c>
      <c r="K42" s="176"/>
      <c r="L42" s="176"/>
      <c r="M42" s="176">
        <f>'実質公債費比率（分子）の構造'!N$52</f>
        <v>674</v>
      </c>
      <c r="N42" s="176"/>
      <c r="O42" s="176"/>
      <c r="P42" s="176">
        <f>'実質公債費比率（分子）の構造'!O$52</f>
        <v>683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f>'実質公債費比率（分子）の構造'!L$49</f>
        <v>6</v>
      </c>
      <c r="F45" s="176"/>
      <c r="G45" s="176"/>
      <c r="H45" s="176">
        <f>'実質公債費比率（分子）の構造'!M$49</f>
        <v>10</v>
      </c>
      <c r="I45" s="176"/>
      <c r="J45" s="176"/>
      <c r="K45" s="176">
        <f>'実質公債費比率（分子）の構造'!N$49</f>
        <v>15</v>
      </c>
      <c r="L45" s="176"/>
      <c r="M45" s="176"/>
      <c r="N45" s="176">
        <f>'実質公債費比率（分子）の構造'!O$49</f>
        <v>26</v>
      </c>
      <c r="O45" s="176"/>
      <c r="P45" s="176"/>
    </row>
    <row r="46" spans="1:16" x14ac:dyDescent="0.15">
      <c r="A46" s="176" t="s">
        <v>69</v>
      </c>
      <c r="B46" s="176">
        <f>'実質公債費比率（分子）の構造'!K$48</f>
        <v>171</v>
      </c>
      <c r="C46" s="176"/>
      <c r="D46" s="176"/>
      <c r="E46" s="176">
        <f>'実質公債費比率（分子）の構造'!L$48</f>
        <v>180</v>
      </c>
      <c r="F46" s="176"/>
      <c r="G46" s="176"/>
      <c r="H46" s="176">
        <f>'実質公債費比率（分子）の構造'!M$48</f>
        <v>198</v>
      </c>
      <c r="I46" s="176"/>
      <c r="J46" s="176"/>
      <c r="K46" s="176">
        <f>'実質公債費比率（分子）の構造'!N$48</f>
        <v>206</v>
      </c>
      <c r="L46" s="176"/>
      <c r="M46" s="176"/>
      <c r="N46" s="176">
        <f>'実質公債費比率（分子）の構造'!O$48</f>
        <v>207</v>
      </c>
      <c r="O46" s="176"/>
      <c r="P46" s="176"/>
    </row>
    <row r="47" spans="1:16" x14ac:dyDescent="0.15">
      <c r="A47" s="176" t="s">
        <v>70</v>
      </c>
      <c r="B47" s="176" t="str">
        <f>'実質公債費比率（分子）の構造'!K$47</f>
        <v>-</v>
      </c>
      <c r="C47" s="176"/>
      <c r="D47" s="176"/>
      <c r="E47" s="176">
        <f>'実質公債費比率（分子）の構造'!L$47</f>
        <v>0</v>
      </c>
      <c r="F47" s="176"/>
      <c r="G47" s="176"/>
      <c r="H47" s="176">
        <f>'実質公債費比率（分子）の構造'!M$47</f>
        <v>0</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726</v>
      </c>
      <c r="C49" s="176"/>
      <c r="D49" s="176"/>
      <c r="E49" s="176">
        <f>'実質公債費比率（分子）の構造'!L$45</f>
        <v>703</v>
      </c>
      <c r="F49" s="176"/>
      <c r="G49" s="176"/>
      <c r="H49" s="176">
        <f>'実質公債費比率（分子）の構造'!M$45</f>
        <v>740</v>
      </c>
      <c r="I49" s="176"/>
      <c r="J49" s="176"/>
      <c r="K49" s="176">
        <f>'実質公債費比率（分子）の構造'!N$45</f>
        <v>837</v>
      </c>
      <c r="L49" s="176"/>
      <c r="M49" s="176"/>
      <c r="N49" s="176">
        <f>'実質公債費比率（分子）の構造'!O$45</f>
        <v>833</v>
      </c>
      <c r="O49" s="176"/>
      <c r="P49" s="176"/>
    </row>
    <row r="50" spans="1:16" x14ac:dyDescent="0.15">
      <c r="A50" s="176" t="s">
        <v>73</v>
      </c>
      <c r="B50" s="176" t="e">
        <f>NA()</f>
        <v>#N/A</v>
      </c>
      <c r="C50" s="176">
        <f>IF(ISNUMBER('実質公債費比率（分子）の構造'!K$53),'実質公債費比率（分子）の構造'!K$53,NA())</f>
        <v>206</v>
      </c>
      <c r="D50" s="176" t="e">
        <f>NA()</f>
        <v>#N/A</v>
      </c>
      <c r="E50" s="176" t="e">
        <f>NA()</f>
        <v>#N/A</v>
      </c>
      <c r="F50" s="176">
        <f>IF(ISNUMBER('実質公債費比率（分子）の構造'!L$53),'実質公債費比率（分子）の構造'!L$53,NA())</f>
        <v>211</v>
      </c>
      <c r="G50" s="176" t="e">
        <f>NA()</f>
        <v>#N/A</v>
      </c>
      <c r="H50" s="176" t="e">
        <f>NA()</f>
        <v>#N/A</v>
      </c>
      <c r="I50" s="176">
        <f>IF(ISNUMBER('実質公債費比率（分子）の構造'!M$53),'実質公債費比率（分子）の構造'!M$53,NA())</f>
        <v>264</v>
      </c>
      <c r="J50" s="176" t="e">
        <f>NA()</f>
        <v>#N/A</v>
      </c>
      <c r="K50" s="176" t="e">
        <f>NA()</f>
        <v>#N/A</v>
      </c>
      <c r="L50" s="176">
        <f>IF(ISNUMBER('実質公債費比率（分子）の構造'!N$53),'実質公債費比率（分子）の構造'!N$53,NA())</f>
        <v>384</v>
      </c>
      <c r="M50" s="176" t="e">
        <f>NA()</f>
        <v>#N/A</v>
      </c>
      <c r="N50" s="176" t="e">
        <f>NA()</f>
        <v>#N/A</v>
      </c>
      <c r="O50" s="176">
        <f>IF(ISNUMBER('実質公債費比率（分子）の構造'!O$53),'実質公債費比率（分子）の構造'!O$53,NA())</f>
        <v>383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8613</v>
      </c>
      <c r="E56" s="175"/>
      <c r="F56" s="175"/>
      <c r="G56" s="175">
        <f>'将来負担比率（分子）の構造'!J$52</f>
        <v>8583</v>
      </c>
      <c r="H56" s="175"/>
      <c r="I56" s="175"/>
      <c r="J56" s="175">
        <f>'将来負担比率（分子）の構造'!K$52</f>
        <v>8780</v>
      </c>
      <c r="K56" s="175"/>
      <c r="L56" s="175"/>
      <c r="M56" s="175">
        <f>'将来負担比率（分子）の構造'!L$52</f>
        <v>8971</v>
      </c>
      <c r="N56" s="175"/>
      <c r="O56" s="175"/>
      <c r="P56" s="175">
        <f>'将来負担比率（分子）の構造'!M$52</f>
        <v>8340</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4089</v>
      </c>
      <c r="E58" s="175"/>
      <c r="F58" s="175"/>
      <c r="G58" s="175">
        <f>'将来負担比率（分子）の構造'!J$50</f>
        <v>3956</v>
      </c>
      <c r="H58" s="175"/>
      <c r="I58" s="175"/>
      <c r="J58" s="175">
        <f>'将来負担比率（分子）の構造'!K$50</f>
        <v>3700</v>
      </c>
      <c r="K58" s="175"/>
      <c r="L58" s="175"/>
      <c r="M58" s="175">
        <f>'将来負担比率（分子）の構造'!L$50</f>
        <v>4285</v>
      </c>
      <c r="N58" s="175"/>
      <c r="O58" s="175"/>
      <c r="P58" s="175">
        <f>'将来負担比率（分子）の構造'!M$50</f>
        <v>4602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1639</v>
      </c>
      <c r="C62" s="175"/>
      <c r="D62" s="175"/>
      <c r="E62" s="175">
        <f>'将来負担比率（分子）の構造'!J$45</f>
        <v>1615</v>
      </c>
      <c r="F62" s="175"/>
      <c r="G62" s="175"/>
      <c r="H62" s="175">
        <f>'将来負担比率（分子）の構造'!K$45</f>
        <v>1603</v>
      </c>
      <c r="I62" s="175"/>
      <c r="J62" s="175"/>
      <c r="K62" s="175">
        <f>'将来負担比率（分子）の構造'!L$45</f>
        <v>1591</v>
      </c>
      <c r="L62" s="175"/>
      <c r="M62" s="175"/>
      <c r="N62" s="175">
        <f>'将来負担比率（分子）の構造'!M$45</f>
        <v>1571</v>
      </c>
      <c r="O62" s="175"/>
      <c r="P62" s="175"/>
    </row>
    <row r="63" spans="1:16" x14ac:dyDescent="0.15">
      <c r="A63" s="175" t="s">
        <v>36</v>
      </c>
      <c r="B63" s="175">
        <f>'将来負担比率（分子）の構造'!I$44</f>
        <v>76</v>
      </c>
      <c r="C63" s="175"/>
      <c r="D63" s="175"/>
      <c r="E63" s="175">
        <f>'将来負担比率（分子）の構造'!J$44</f>
        <v>144</v>
      </c>
      <c r="F63" s="175"/>
      <c r="G63" s="175"/>
      <c r="H63" s="175">
        <f>'将来負担比率（分子）の構造'!K$44</f>
        <v>203</v>
      </c>
      <c r="I63" s="175"/>
      <c r="J63" s="175"/>
      <c r="K63" s="175">
        <f>'将来負担比率（分子）の構造'!L$44</f>
        <v>244</v>
      </c>
      <c r="L63" s="175"/>
      <c r="M63" s="175"/>
      <c r="N63" s="175">
        <f>'将来負担比率（分子）の構造'!M$44</f>
        <v>207</v>
      </c>
      <c r="O63" s="175"/>
      <c r="P63" s="175"/>
    </row>
    <row r="64" spans="1:16" x14ac:dyDescent="0.15">
      <c r="A64" s="175" t="s">
        <v>35</v>
      </c>
      <c r="B64" s="175">
        <f>'将来負担比率（分子）の構造'!I$43</f>
        <v>4585</v>
      </c>
      <c r="C64" s="175"/>
      <c r="D64" s="175"/>
      <c r="E64" s="175">
        <f>'将来負担比率（分子）の構造'!J$43</f>
        <v>4704</v>
      </c>
      <c r="F64" s="175"/>
      <c r="G64" s="175"/>
      <c r="H64" s="175">
        <f>'将来負担比率（分子）の構造'!K$43</f>
        <v>4918</v>
      </c>
      <c r="I64" s="175"/>
      <c r="J64" s="175"/>
      <c r="K64" s="175">
        <f>'将来負担比率（分子）の構造'!L$43</f>
        <v>5321</v>
      </c>
      <c r="L64" s="175"/>
      <c r="M64" s="175"/>
      <c r="N64" s="175">
        <f>'将来負担比率（分子）の構造'!M$43</f>
        <v>5294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9173</v>
      </c>
      <c r="C66" s="175"/>
      <c r="D66" s="175"/>
      <c r="E66" s="175">
        <f>'将来負担比率（分子）の構造'!J$41</f>
        <v>9547</v>
      </c>
      <c r="F66" s="175"/>
      <c r="G66" s="175"/>
      <c r="H66" s="175">
        <f>'将来負担比率（分子）の構造'!K$41</f>
        <v>10083</v>
      </c>
      <c r="I66" s="175"/>
      <c r="J66" s="175"/>
      <c r="K66" s="175">
        <f>'将来負担比率（分子）の構造'!L$41</f>
        <v>10286</v>
      </c>
      <c r="L66" s="175"/>
      <c r="M66" s="175"/>
      <c r="N66" s="175">
        <f>'将来負担比率（分子）の構造'!M$41</f>
        <v>10063</v>
      </c>
      <c r="O66" s="175"/>
      <c r="P66" s="175"/>
    </row>
    <row r="67" spans="1:16" x14ac:dyDescent="0.15">
      <c r="A67" s="175" t="s">
        <v>77</v>
      </c>
      <c r="B67" s="175" t="e">
        <f>NA()</f>
        <v>#N/A</v>
      </c>
      <c r="C67" s="175">
        <f>IF(ISNUMBER('将来負担比率（分子）の構造'!I$53), IF('将来負担比率（分子）の構造'!I$53 &lt; 0, 0, '将来負担比率（分子）の構造'!I$53), NA())</f>
        <v>2771</v>
      </c>
      <c r="D67" s="175" t="e">
        <f>NA()</f>
        <v>#N/A</v>
      </c>
      <c r="E67" s="175" t="e">
        <f>NA()</f>
        <v>#N/A</v>
      </c>
      <c r="F67" s="175">
        <f>IF(ISNUMBER('将来負担比率（分子）の構造'!J$53), IF('将来負担比率（分子）の構造'!J$53 &lt; 0, 0, '将来負担比率（分子）の構造'!J$53), NA())</f>
        <v>3470</v>
      </c>
      <c r="G67" s="175" t="e">
        <f>NA()</f>
        <v>#N/A</v>
      </c>
      <c r="H67" s="175" t="e">
        <f>NA()</f>
        <v>#N/A</v>
      </c>
      <c r="I67" s="175">
        <f>IF(ISNUMBER('将来負担比率（分子）の構造'!K$53), IF('将来負担比率（分子）の構造'!K$53 &lt; 0, 0, '将来負担比率（分子）の構造'!K$53), NA())</f>
        <v>4328</v>
      </c>
      <c r="J67" s="175" t="e">
        <f>NA()</f>
        <v>#N/A</v>
      </c>
      <c r="K67" s="175" t="e">
        <f>NA()</f>
        <v>#N/A</v>
      </c>
      <c r="L67" s="175">
        <f>IF(ISNUMBER('将来負担比率（分子）の構造'!L$53), IF('将来負担比率（分子）の構造'!L$53 &lt; 0, 0, '将来負担比率（分子）の構造'!L$53), NA())</f>
        <v>4186</v>
      </c>
      <c r="M67" s="175" t="e">
        <f>NA()</f>
        <v>#N/A</v>
      </c>
      <c r="N67" s="175" t="e">
        <f>NA()</f>
        <v>#N/A</v>
      </c>
      <c r="O67" s="175">
        <f>IF(ISNUMBER('将来負担比率（分子）の構造'!M$53), IF('将来負担比率（分子）の構造'!M$53 &lt; 0, 0, '将来負担比率（分子）の構造'!M$53), NA())</f>
        <v>4192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830</v>
      </c>
      <c r="C72" s="179">
        <f>基金残高に係る経年分析!G55</f>
        <v>1127</v>
      </c>
      <c r="D72" s="179">
        <f>基金残高に係る経年分析!H55</f>
        <v>1163</v>
      </c>
    </row>
    <row r="73" spans="1:16" x14ac:dyDescent="0.15">
      <c r="A73" s="178" t="s">
        <v>80</v>
      </c>
      <c r="B73" s="179">
        <f>基金残高に係る経年分析!F56</f>
        <v>264</v>
      </c>
      <c r="C73" s="179">
        <f>基金残高に係る経年分析!G56</f>
        <v>494</v>
      </c>
      <c r="D73" s="179">
        <f>基金残高に係る経年分析!H56</f>
        <v>594</v>
      </c>
    </row>
    <row r="74" spans="1:16" x14ac:dyDescent="0.15">
      <c r="A74" s="178" t="s">
        <v>81</v>
      </c>
      <c r="B74" s="179">
        <f>基金残高に係る経年分析!F57</f>
        <v>1630</v>
      </c>
      <c r="C74" s="179">
        <f>基金残高に係る経年分析!G57</f>
        <v>1589</v>
      </c>
      <c r="D74" s="179">
        <f>基金残高に係る経年分析!H57</f>
        <v>1648</v>
      </c>
    </row>
  </sheetData>
  <sheetProtection algorithmName="SHA-512" hashValue="ukAu3xK3PwBb3n2Xl/A0V4wNern3VRPkH+cM1HD3shbmf+bMWu0EL/tEqNBo8rJA8L+Eiu+zXucwDBBmO0qCJQ==" saltValue="kGfjTyoiB2jsDLmZyJad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5332740</v>
      </c>
      <c r="S5" s="613"/>
      <c r="T5" s="613"/>
      <c r="U5" s="613"/>
      <c r="V5" s="613"/>
      <c r="W5" s="613"/>
      <c r="X5" s="613"/>
      <c r="Y5" s="614"/>
      <c r="Z5" s="615">
        <v>40</v>
      </c>
      <c r="AA5" s="615"/>
      <c r="AB5" s="615"/>
      <c r="AC5" s="615"/>
      <c r="AD5" s="616">
        <v>5332740</v>
      </c>
      <c r="AE5" s="616"/>
      <c r="AF5" s="616"/>
      <c r="AG5" s="616"/>
      <c r="AH5" s="616"/>
      <c r="AI5" s="616"/>
      <c r="AJ5" s="616"/>
      <c r="AK5" s="616"/>
      <c r="AL5" s="617">
        <v>68.400000000000006</v>
      </c>
      <c r="AM5" s="618"/>
      <c r="AN5" s="618"/>
      <c r="AO5" s="619"/>
      <c r="AP5" s="609" t="s">
        <v>228</v>
      </c>
      <c r="AQ5" s="610"/>
      <c r="AR5" s="610"/>
      <c r="AS5" s="610"/>
      <c r="AT5" s="610"/>
      <c r="AU5" s="610"/>
      <c r="AV5" s="610"/>
      <c r="AW5" s="610"/>
      <c r="AX5" s="610"/>
      <c r="AY5" s="610"/>
      <c r="AZ5" s="610"/>
      <c r="BA5" s="610"/>
      <c r="BB5" s="610"/>
      <c r="BC5" s="610"/>
      <c r="BD5" s="610"/>
      <c r="BE5" s="610"/>
      <c r="BF5" s="611"/>
      <c r="BG5" s="623">
        <v>5329162</v>
      </c>
      <c r="BH5" s="624"/>
      <c r="BI5" s="624"/>
      <c r="BJ5" s="624"/>
      <c r="BK5" s="624"/>
      <c r="BL5" s="624"/>
      <c r="BM5" s="624"/>
      <c r="BN5" s="625"/>
      <c r="BO5" s="626">
        <v>99.9</v>
      </c>
      <c r="BP5" s="626"/>
      <c r="BQ5" s="626"/>
      <c r="BR5" s="626"/>
      <c r="BS5" s="627" t="s">
        <v>130</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91624</v>
      </c>
      <c r="S6" s="624"/>
      <c r="T6" s="624"/>
      <c r="U6" s="624"/>
      <c r="V6" s="624"/>
      <c r="W6" s="624"/>
      <c r="X6" s="624"/>
      <c r="Y6" s="625"/>
      <c r="Z6" s="626">
        <v>0.7</v>
      </c>
      <c r="AA6" s="626"/>
      <c r="AB6" s="626"/>
      <c r="AC6" s="626"/>
      <c r="AD6" s="627">
        <v>91624</v>
      </c>
      <c r="AE6" s="627"/>
      <c r="AF6" s="627"/>
      <c r="AG6" s="627"/>
      <c r="AH6" s="627"/>
      <c r="AI6" s="627"/>
      <c r="AJ6" s="627"/>
      <c r="AK6" s="627"/>
      <c r="AL6" s="628">
        <v>1.2</v>
      </c>
      <c r="AM6" s="629"/>
      <c r="AN6" s="629"/>
      <c r="AO6" s="630"/>
      <c r="AP6" s="620" t="s">
        <v>233</v>
      </c>
      <c r="AQ6" s="621"/>
      <c r="AR6" s="621"/>
      <c r="AS6" s="621"/>
      <c r="AT6" s="621"/>
      <c r="AU6" s="621"/>
      <c r="AV6" s="621"/>
      <c r="AW6" s="621"/>
      <c r="AX6" s="621"/>
      <c r="AY6" s="621"/>
      <c r="AZ6" s="621"/>
      <c r="BA6" s="621"/>
      <c r="BB6" s="621"/>
      <c r="BC6" s="621"/>
      <c r="BD6" s="621"/>
      <c r="BE6" s="621"/>
      <c r="BF6" s="622"/>
      <c r="BG6" s="623">
        <v>5329162</v>
      </c>
      <c r="BH6" s="624"/>
      <c r="BI6" s="624"/>
      <c r="BJ6" s="624"/>
      <c r="BK6" s="624"/>
      <c r="BL6" s="624"/>
      <c r="BM6" s="624"/>
      <c r="BN6" s="625"/>
      <c r="BO6" s="626">
        <v>99.9</v>
      </c>
      <c r="BP6" s="626"/>
      <c r="BQ6" s="626"/>
      <c r="BR6" s="626"/>
      <c r="BS6" s="627" t="s">
        <v>130</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120717</v>
      </c>
      <c r="CS6" s="624"/>
      <c r="CT6" s="624"/>
      <c r="CU6" s="624"/>
      <c r="CV6" s="624"/>
      <c r="CW6" s="624"/>
      <c r="CX6" s="624"/>
      <c r="CY6" s="625"/>
      <c r="CZ6" s="617">
        <v>0.9</v>
      </c>
      <c r="DA6" s="618"/>
      <c r="DB6" s="618"/>
      <c r="DC6" s="634"/>
      <c r="DD6" s="632" t="s">
        <v>235</v>
      </c>
      <c r="DE6" s="624"/>
      <c r="DF6" s="624"/>
      <c r="DG6" s="624"/>
      <c r="DH6" s="624"/>
      <c r="DI6" s="624"/>
      <c r="DJ6" s="624"/>
      <c r="DK6" s="624"/>
      <c r="DL6" s="624"/>
      <c r="DM6" s="624"/>
      <c r="DN6" s="624"/>
      <c r="DO6" s="624"/>
      <c r="DP6" s="625"/>
      <c r="DQ6" s="632">
        <v>120549</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2598</v>
      </c>
      <c r="S7" s="624"/>
      <c r="T7" s="624"/>
      <c r="U7" s="624"/>
      <c r="V7" s="624"/>
      <c r="W7" s="624"/>
      <c r="X7" s="624"/>
      <c r="Y7" s="625"/>
      <c r="Z7" s="626">
        <v>0</v>
      </c>
      <c r="AA7" s="626"/>
      <c r="AB7" s="626"/>
      <c r="AC7" s="626"/>
      <c r="AD7" s="627">
        <v>2598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2570384</v>
      </c>
      <c r="BH7" s="624"/>
      <c r="BI7" s="624"/>
      <c r="BJ7" s="624"/>
      <c r="BK7" s="624"/>
      <c r="BL7" s="624"/>
      <c r="BM7" s="624"/>
      <c r="BN7" s="625"/>
      <c r="BO7" s="626">
        <v>48.2</v>
      </c>
      <c r="BP7" s="626"/>
      <c r="BQ7" s="626"/>
      <c r="BR7" s="626"/>
      <c r="BS7" s="627" t="s">
        <v>130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1860737</v>
      </c>
      <c r="CS7" s="624"/>
      <c r="CT7" s="624"/>
      <c r="CU7" s="624"/>
      <c r="CV7" s="624"/>
      <c r="CW7" s="624"/>
      <c r="CX7" s="624"/>
      <c r="CY7" s="625"/>
      <c r="CZ7" s="626">
        <v>14.5</v>
      </c>
      <c r="DA7" s="626"/>
      <c r="DB7" s="626"/>
      <c r="DC7" s="626"/>
      <c r="DD7" s="632">
        <v>138896</v>
      </c>
      <c r="DE7" s="624"/>
      <c r="DF7" s="624"/>
      <c r="DG7" s="624"/>
      <c r="DH7" s="624"/>
      <c r="DI7" s="624"/>
      <c r="DJ7" s="624"/>
      <c r="DK7" s="624"/>
      <c r="DL7" s="624"/>
      <c r="DM7" s="624"/>
      <c r="DN7" s="624"/>
      <c r="DO7" s="624"/>
      <c r="DP7" s="625"/>
      <c r="DQ7" s="632">
        <v>1563056</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45753</v>
      </c>
      <c r="S8" s="624"/>
      <c r="T8" s="624"/>
      <c r="U8" s="624"/>
      <c r="V8" s="624"/>
      <c r="W8" s="624"/>
      <c r="X8" s="624"/>
      <c r="Y8" s="625"/>
      <c r="Z8" s="626">
        <v>0.3</v>
      </c>
      <c r="AA8" s="626"/>
      <c r="AB8" s="626"/>
      <c r="AC8" s="626"/>
      <c r="AD8" s="627">
        <v>45753</v>
      </c>
      <c r="AE8" s="627"/>
      <c r="AF8" s="627"/>
      <c r="AG8" s="627"/>
      <c r="AH8" s="627"/>
      <c r="AI8" s="627"/>
      <c r="AJ8" s="627"/>
      <c r="AK8" s="627"/>
      <c r="AL8" s="628">
        <v>0.6</v>
      </c>
      <c r="AM8" s="629"/>
      <c r="AN8" s="629"/>
      <c r="AO8" s="630"/>
      <c r="AP8" s="620" t="s">
        <v>240</v>
      </c>
      <c r="AQ8" s="621"/>
      <c r="AR8" s="621"/>
      <c r="AS8" s="621"/>
      <c r="AT8" s="621"/>
      <c r="AU8" s="621"/>
      <c r="AV8" s="621"/>
      <c r="AW8" s="621"/>
      <c r="AX8" s="621"/>
      <c r="AY8" s="621"/>
      <c r="AZ8" s="621"/>
      <c r="BA8" s="621"/>
      <c r="BB8" s="621"/>
      <c r="BC8" s="621"/>
      <c r="BD8" s="621"/>
      <c r="BE8" s="621"/>
      <c r="BF8" s="622"/>
      <c r="BG8" s="623">
        <v>72594</v>
      </c>
      <c r="BH8" s="624"/>
      <c r="BI8" s="624"/>
      <c r="BJ8" s="624"/>
      <c r="BK8" s="624"/>
      <c r="BL8" s="624"/>
      <c r="BM8" s="624"/>
      <c r="BN8" s="625"/>
      <c r="BO8" s="626">
        <v>1.4</v>
      </c>
      <c r="BP8" s="626"/>
      <c r="BQ8" s="626"/>
      <c r="BR8" s="626"/>
      <c r="BS8" s="627" t="s">
        <v>235</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5004176</v>
      </c>
      <c r="CS8" s="624"/>
      <c r="CT8" s="624"/>
      <c r="CU8" s="624"/>
      <c r="CV8" s="624"/>
      <c r="CW8" s="624"/>
      <c r="CX8" s="624"/>
      <c r="CY8" s="625"/>
      <c r="CZ8" s="626">
        <v>38.9</v>
      </c>
      <c r="DA8" s="626"/>
      <c r="DB8" s="626"/>
      <c r="DC8" s="626"/>
      <c r="DD8" s="632">
        <v>44209</v>
      </c>
      <c r="DE8" s="624"/>
      <c r="DF8" s="624"/>
      <c r="DG8" s="624"/>
      <c r="DH8" s="624"/>
      <c r="DI8" s="624"/>
      <c r="DJ8" s="624"/>
      <c r="DK8" s="624"/>
      <c r="DL8" s="624"/>
      <c r="DM8" s="624"/>
      <c r="DN8" s="624"/>
      <c r="DO8" s="624"/>
      <c r="DP8" s="625"/>
      <c r="DQ8" s="632">
        <v>2909564</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31616</v>
      </c>
      <c r="S9" s="624"/>
      <c r="T9" s="624"/>
      <c r="U9" s="624"/>
      <c r="V9" s="624"/>
      <c r="W9" s="624"/>
      <c r="X9" s="624"/>
      <c r="Y9" s="625"/>
      <c r="Z9" s="626">
        <v>0.2</v>
      </c>
      <c r="AA9" s="626"/>
      <c r="AB9" s="626"/>
      <c r="AC9" s="626"/>
      <c r="AD9" s="627">
        <v>31616</v>
      </c>
      <c r="AE9" s="627"/>
      <c r="AF9" s="627"/>
      <c r="AG9" s="627"/>
      <c r="AH9" s="627"/>
      <c r="AI9" s="627"/>
      <c r="AJ9" s="627"/>
      <c r="AK9" s="627"/>
      <c r="AL9" s="628">
        <v>0.4</v>
      </c>
      <c r="AM9" s="629"/>
      <c r="AN9" s="629"/>
      <c r="AO9" s="630"/>
      <c r="AP9" s="620" t="s">
        <v>243</v>
      </c>
      <c r="AQ9" s="621"/>
      <c r="AR9" s="621"/>
      <c r="AS9" s="621"/>
      <c r="AT9" s="621"/>
      <c r="AU9" s="621"/>
      <c r="AV9" s="621"/>
      <c r="AW9" s="621"/>
      <c r="AX9" s="621"/>
      <c r="AY9" s="621"/>
      <c r="AZ9" s="621"/>
      <c r="BA9" s="621"/>
      <c r="BB9" s="621"/>
      <c r="BC9" s="621"/>
      <c r="BD9" s="621"/>
      <c r="BE9" s="621"/>
      <c r="BF9" s="622"/>
      <c r="BG9" s="623">
        <v>2231997</v>
      </c>
      <c r="BH9" s="624"/>
      <c r="BI9" s="624"/>
      <c r="BJ9" s="624"/>
      <c r="BK9" s="624"/>
      <c r="BL9" s="624"/>
      <c r="BM9" s="624"/>
      <c r="BN9" s="625"/>
      <c r="BO9" s="626">
        <v>41.9</v>
      </c>
      <c r="BP9" s="626"/>
      <c r="BQ9" s="626"/>
      <c r="BR9" s="626"/>
      <c r="BS9" s="627" t="s">
        <v>235</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1154199</v>
      </c>
      <c r="CS9" s="624"/>
      <c r="CT9" s="624"/>
      <c r="CU9" s="624"/>
      <c r="CV9" s="624"/>
      <c r="CW9" s="624"/>
      <c r="CX9" s="624"/>
      <c r="CY9" s="625"/>
      <c r="CZ9" s="626">
        <v>9</v>
      </c>
      <c r="DA9" s="626"/>
      <c r="DB9" s="626"/>
      <c r="DC9" s="626"/>
      <c r="DD9" s="632">
        <v>35675</v>
      </c>
      <c r="DE9" s="624"/>
      <c r="DF9" s="624"/>
      <c r="DG9" s="624"/>
      <c r="DH9" s="624"/>
      <c r="DI9" s="624"/>
      <c r="DJ9" s="624"/>
      <c r="DK9" s="624"/>
      <c r="DL9" s="624"/>
      <c r="DM9" s="624"/>
      <c r="DN9" s="624"/>
      <c r="DO9" s="624"/>
      <c r="DP9" s="625"/>
      <c r="DQ9" s="632">
        <v>892027</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235</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235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112396</v>
      </c>
      <c r="BH10" s="624"/>
      <c r="BI10" s="624"/>
      <c r="BJ10" s="624"/>
      <c r="BK10" s="624"/>
      <c r="BL10" s="624"/>
      <c r="BM10" s="624"/>
      <c r="BN10" s="625"/>
      <c r="BO10" s="626">
        <v>2.1</v>
      </c>
      <c r="BP10" s="626"/>
      <c r="BQ10" s="626"/>
      <c r="BR10" s="626"/>
      <c r="BS10" s="627" t="s">
        <v>235</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235</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889718</v>
      </c>
      <c r="S11" s="624"/>
      <c r="T11" s="624"/>
      <c r="U11" s="624"/>
      <c r="V11" s="624"/>
      <c r="W11" s="624"/>
      <c r="X11" s="624"/>
      <c r="Y11" s="625"/>
      <c r="Z11" s="628">
        <v>6.7</v>
      </c>
      <c r="AA11" s="629"/>
      <c r="AB11" s="629"/>
      <c r="AC11" s="635"/>
      <c r="AD11" s="632">
        <v>889718</v>
      </c>
      <c r="AE11" s="624"/>
      <c r="AF11" s="624"/>
      <c r="AG11" s="624"/>
      <c r="AH11" s="624"/>
      <c r="AI11" s="624"/>
      <c r="AJ11" s="624"/>
      <c r="AK11" s="625"/>
      <c r="AL11" s="628">
        <v>11.4</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153397</v>
      </c>
      <c r="BH11" s="624"/>
      <c r="BI11" s="624"/>
      <c r="BJ11" s="624"/>
      <c r="BK11" s="624"/>
      <c r="BL11" s="624"/>
      <c r="BM11" s="624"/>
      <c r="BN11" s="625"/>
      <c r="BO11" s="626">
        <v>2.9</v>
      </c>
      <c r="BP11" s="626"/>
      <c r="BQ11" s="626"/>
      <c r="BR11" s="626"/>
      <c r="BS11" s="627" t="s">
        <v>235</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89490</v>
      </c>
      <c r="CS11" s="624"/>
      <c r="CT11" s="624"/>
      <c r="CU11" s="624"/>
      <c r="CV11" s="624"/>
      <c r="CW11" s="624"/>
      <c r="CX11" s="624"/>
      <c r="CY11" s="625"/>
      <c r="CZ11" s="626">
        <v>0.7</v>
      </c>
      <c r="DA11" s="626"/>
      <c r="DB11" s="626"/>
      <c r="DC11" s="626"/>
      <c r="DD11" s="632">
        <v>12818</v>
      </c>
      <c r="DE11" s="624"/>
      <c r="DF11" s="624"/>
      <c r="DG11" s="624"/>
      <c r="DH11" s="624"/>
      <c r="DI11" s="624"/>
      <c r="DJ11" s="624"/>
      <c r="DK11" s="624"/>
      <c r="DL11" s="624"/>
      <c r="DM11" s="624"/>
      <c r="DN11" s="624"/>
      <c r="DO11" s="624"/>
      <c r="DP11" s="625"/>
      <c r="DQ11" s="632">
        <v>86449</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235</v>
      </c>
      <c r="S12" s="624"/>
      <c r="T12" s="624"/>
      <c r="U12" s="624"/>
      <c r="V12" s="624"/>
      <c r="W12" s="624"/>
      <c r="X12" s="624"/>
      <c r="Y12" s="625"/>
      <c r="Z12" s="626" t="s">
        <v>235</v>
      </c>
      <c r="AA12" s="626"/>
      <c r="AB12" s="626"/>
      <c r="AC12" s="626"/>
      <c r="AD12" s="627" t="s">
        <v>235</v>
      </c>
      <c r="AE12" s="627"/>
      <c r="AF12" s="627"/>
      <c r="AG12" s="627"/>
      <c r="AH12" s="627"/>
      <c r="AI12" s="627"/>
      <c r="AJ12" s="627"/>
      <c r="AK12" s="627"/>
      <c r="AL12" s="628" t="s">
        <v>235</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2408810</v>
      </c>
      <c r="BH12" s="624"/>
      <c r="BI12" s="624"/>
      <c r="BJ12" s="624"/>
      <c r="BK12" s="624"/>
      <c r="BL12" s="624"/>
      <c r="BM12" s="624"/>
      <c r="BN12" s="625"/>
      <c r="BO12" s="626">
        <v>45.2</v>
      </c>
      <c r="BP12" s="626"/>
      <c r="BQ12" s="626"/>
      <c r="BR12" s="626"/>
      <c r="BS12" s="627" t="s">
        <v>235</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339189</v>
      </c>
      <c r="CS12" s="624"/>
      <c r="CT12" s="624"/>
      <c r="CU12" s="624"/>
      <c r="CV12" s="624"/>
      <c r="CW12" s="624"/>
      <c r="CX12" s="624"/>
      <c r="CY12" s="625"/>
      <c r="CZ12" s="626">
        <v>2.6</v>
      </c>
      <c r="DA12" s="626"/>
      <c r="DB12" s="626"/>
      <c r="DC12" s="626"/>
      <c r="DD12" s="632">
        <v>15032</v>
      </c>
      <c r="DE12" s="624"/>
      <c r="DF12" s="624"/>
      <c r="DG12" s="624"/>
      <c r="DH12" s="624"/>
      <c r="DI12" s="624"/>
      <c r="DJ12" s="624"/>
      <c r="DK12" s="624"/>
      <c r="DL12" s="624"/>
      <c r="DM12" s="624"/>
      <c r="DN12" s="624"/>
      <c r="DO12" s="624"/>
      <c r="DP12" s="625"/>
      <c r="DQ12" s="632">
        <v>178724</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235</v>
      </c>
      <c r="S13" s="624"/>
      <c r="T13" s="624"/>
      <c r="U13" s="624"/>
      <c r="V13" s="624"/>
      <c r="W13" s="624"/>
      <c r="X13" s="624"/>
      <c r="Y13" s="625"/>
      <c r="Z13" s="626" t="s">
        <v>130</v>
      </c>
      <c r="AA13" s="626"/>
      <c r="AB13" s="626"/>
      <c r="AC13" s="626"/>
      <c r="AD13" s="627" t="s">
        <v>235</v>
      </c>
      <c r="AE13" s="627"/>
      <c r="AF13" s="627"/>
      <c r="AG13" s="627"/>
      <c r="AH13" s="627"/>
      <c r="AI13" s="627"/>
      <c r="AJ13" s="627"/>
      <c r="AK13" s="627"/>
      <c r="AL13" s="628" t="s">
        <v>235</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2408810</v>
      </c>
      <c r="BH13" s="624"/>
      <c r="BI13" s="624"/>
      <c r="BJ13" s="624"/>
      <c r="BK13" s="624"/>
      <c r="BL13" s="624"/>
      <c r="BM13" s="624"/>
      <c r="BN13" s="625"/>
      <c r="BO13" s="626">
        <v>45.2</v>
      </c>
      <c r="BP13" s="626"/>
      <c r="BQ13" s="626"/>
      <c r="BR13" s="626"/>
      <c r="BS13" s="627" t="s">
        <v>235</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1385113</v>
      </c>
      <c r="CS13" s="624"/>
      <c r="CT13" s="624"/>
      <c r="CU13" s="624"/>
      <c r="CV13" s="624"/>
      <c r="CW13" s="624"/>
      <c r="CX13" s="624"/>
      <c r="CY13" s="625"/>
      <c r="CZ13" s="626">
        <v>10.8</v>
      </c>
      <c r="DA13" s="626"/>
      <c r="DB13" s="626"/>
      <c r="DC13" s="626"/>
      <c r="DD13" s="632">
        <v>252764</v>
      </c>
      <c r="DE13" s="624"/>
      <c r="DF13" s="624"/>
      <c r="DG13" s="624"/>
      <c r="DH13" s="624"/>
      <c r="DI13" s="624"/>
      <c r="DJ13" s="624"/>
      <c r="DK13" s="624"/>
      <c r="DL13" s="624"/>
      <c r="DM13" s="624"/>
      <c r="DN13" s="624"/>
      <c r="DO13" s="624"/>
      <c r="DP13" s="625"/>
      <c r="DQ13" s="632">
        <v>1048253</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1</v>
      </c>
      <c r="S14" s="624"/>
      <c r="T14" s="624"/>
      <c r="U14" s="624"/>
      <c r="V14" s="624"/>
      <c r="W14" s="624"/>
      <c r="X14" s="624"/>
      <c r="Y14" s="625"/>
      <c r="Z14" s="626">
        <v>0</v>
      </c>
      <c r="AA14" s="626"/>
      <c r="AB14" s="626"/>
      <c r="AC14" s="626"/>
      <c r="AD14" s="627">
        <v>1</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86301</v>
      </c>
      <c r="BH14" s="624"/>
      <c r="BI14" s="624"/>
      <c r="BJ14" s="624"/>
      <c r="BK14" s="624"/>
      <c r="BL14" s="624"/>
      <c r="BM14" s="624"/>
      <c r="BN14" s="625"/>
      <c r="BO14" s="626">
        <v>1.6</v>
      </c>
      <c r="BP14" s="626"/>
      <c r="BQ14" s="626"/>
      <c r="BR14" s="626"/>
      <c r="BS14" s="627" t="s">
        <v>130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521019</v>
      </c>
      <c r="CS14" s="624"/>
      <c r="CT14" s="624"/>
      <c r="CU14" s="624"/>
      <c r="CV14" s="624"/>
      <c r="CW14" s="624"/>
      <c r="CX14" s="624"/>
      <c r="CY14" s="625"/>
      <c r="CZ14" s="626">
        <v>4.0999999999999996</v>
      </c>
      <c r="DA14" s="626"/>
      <c r="DB14" s="626"/>
      <c r="DC14" s="626"/>
      <c r="DD14" s="632">
        <v>16152</v>
      </c>
      <c r="DE14" s="624"/>
      <c r="DF14" s="624"/>
      <c r="DG14" s="624"/>
      <c r="DH14" s="624"/>
      <c r="DI14" s="624"/>
      <c r="DJ14" s="624"/>
      <c r="DK14" s="624"/>
      <c r="DL14" s="624"/>
      <c r="DM14" s="624"/>
      <c r="DN14" s="624"/>
      <c r="DO14" s="624"/>
      <c r="DP14" s="625"/>
      <c r="DQ14" s="632">
        <v>501355</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235</v>
      </c>
      <c r="S15" s="624"/>
      <c r="T15" s="624"/>
      <c r="U15" s="624"/>
      <c r="V15" s="624"/>
      <c r="W15" s="624"/>
      <c r="X15" s="624"/>
      <c r="Y15" s="625"/>
      <c r="Z15" s="626" t="s">
        <v>235</v>
      </c>
      <c r="AA15" s="626"/>
      <c r="AB15" s="626"/>
      <c r="AC15" s="626"/>
      <c r="AD15" s="627" t="s">
        <v>235</v>
      </c>
      <c r="AE15" s="627"/>
      <c r="AF15" s="627"/>
      <c r="AG15" s="627"/>
      <c r="AH15" s="627"/>
      <c r="AI15" s="627"/>
      <c r="AJ15" s="627"/>
      <c r="AK15" s="627"/>
      <c r="AL15" s="628" t="s">
        <v>235</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263667</v>
      </c>
      <c r="BH15" s="624"/>
      <c r="BI15" s="624"/>
      <c r="BJ15" s="624"/>
      <c r="BK15" s="624"/>
      <c r="BL15" s="624"/>
      <c r="BM15" s="624"/>
      <c r="BN15" s="625"/>
      <c r="BO15" s="626">
        <v>4.9000000000000004</v>
      </c>
      <c r="BP15" s="626"/>
      <c r="BQ15" s="626"/>
      <c r="BR15" s="626"/>
      <c r="BS15" s="627" t="s">
        <v>235</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1545685</v>
      </c>
      <c r="CS15" s="624"/>
      <c r="CT15" s="624"/>
      <c r="CU15" s="624"/>
      <c r="CV15" s="624"/>
      <c r="CW15" s="624"/>
      <c r="CX15" s="624"/>
      <c r="CY15" s="625"/>
      <c r="CZ15" s="626">
        <v>12</v>
      </c>
      <c r="DA15" s="626"/>
      <c r="DB15" s="626"/>
      <c r="DC15" s="626"/>
      <c r="DD15" s="632">
        <v>234457</v>
      </c>
      <c r="DE15" s="624"/>
      <c r="DF15" s="624"/>
      <c r="DG15" s="624"/>
      <c r="DH15" s="624"/>
      <c r="DI15" s="624"/>
      <c r="DJ15" s="624"/>
      <c r="DK15" s="624"/>
      <c r="DL15" s="624"/>
      <c r="DM15" s="624"/>
      <c r="DN15" s="624"/>
      <c r="DO15" s="624"/>
      <c r="DP15" s="625"/>
      <c r="DQ15" s="632">
        <v>1079484</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20684</v>
      </c>
      <c r="S16" s="624"/>
      <c r="T16" s="624"/>
      <c r="U16" s="624"/>
      <c r="V16" s="624"/>
      <c r="W16" s="624"/>
      <c r="X16" s="624"/>
      <c r="Y16" s="625"/>
      <c r="Z16" s="626">
        <v>0.2</v>
      </c>
      <c r="AA16" s="626"/>
      <c r="AB16" s="626"/>
      <c r="AC16" s="626"/>
      <c r="AD16" s="627">
        <v>20684</v>
      </c>
      <c r="AE16" s="627"/>
      <c r="AF16" s="627"/>
      <c r="AG16" s="627"/>
      <c r="AH16" s="627"/>
      <c r="AI16" s="627"/>
      <c r="AJ16" s="627"/>
      <c r="AK16" s="627"/>
      <c r="AL16" s="628">
        <v>0.3</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235</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235</v>
      </c>
      <c r="DA16" s="626"/>
      <c r="DB16" s="626"/>
      <c r="DC16" s="626"/>
      <c r="DD16" s="632" t="s">
        <v>130</v>
      </c>
      <c r="DE16" s="624"/>
      <c r="DF16" s="624"/>
      <c r="DG16" s="624"/>
      <c r="DH16" s="624"/>
      <c r="DI16" s="624"/>
      <c r="DJ16" s="624"/>
      <c r="DK16" s="624"/>
      <c r="DL16" s="624"/>
      <c r="DM16" s="624"/>
      <c r="DN16" s="624"/>
      <c r="DO16" s="624"/>
      <c r="DP16" s="625"/>
      <c r="DQ16" s="632" t="s">
        <v>235</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85053</v>
      </c>
      <c r="S17" s="624"/>
      <c r="T17" s="624"/>
      <c r="U17" s="624"/>
      <c r="V17" s="624"/>
      <c r="W17" s="624"/>
      <c r="X17" s="624"/>
      <c r="Y17" s="625"/>
      <c r="Z17" s="626">
        <v>0.6</v>
      </c>
      <c r="AA17" s="626"/>
      <c r="AB17" s="626"/>
      <c r="AC17" s="626"/>
      <c r="AD17" s="627">
        <v>85053</v>
      </c>
      <c r="AE17" s="627"/>
      <c r="AF17" s="627"/>
      <c r="AG17" s="627"/>
      <c r="AH17" s="627"/>
      <c r="AI17" s="627"/>
      <c r="AJ17" s="627"/>
      <c r="AK17" s="627"/>
      <c r="AL17" s="628">
        <v>1.1000000000000001</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235</v>
      </c>
      <c r="BP17" s="626"/>
      <c r="BQ17" s="626"/>
      <c r="BR17" s="626"/>
      <c r="BS17" s="627" t="s">
        <v>130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832767</v>
      </c>
      <c r="CS17" s="624"/>
      <c r="CT17" s="624"/>
      <c r="CU17" s="624"/>
      <c r="CV17" s="624"/>
      <c r="CW17" s="624"/>
      <c r="CX17" s="624"/>
      <c r="CY17" s="625"/>
      <c r="CZ17" s="626">
        <v>6.5</v>
      </c>
      <c r="DA17" s="626"/>
      <c r="DB17" s="626"/>
      <c r="DC17" s="626"/>
      <c r="DD17" s="632" t="s">
        <v>130</v>
      </c>
      <c r="DE17" s="624"/>
      <c r="DF17" s="624"/>
      <c r="DG17" s="624"/>
      <c r="DH17" s="624"/>
      <c r="DI17" s="624"/>
      <c r="DJ17" s="624"/>
      <c r="DK17" s="624"/>
      <c r="DL17" s="624"/>
      <c r="DM17" s="624"/>
      <c r="DN17" s="624"/>
      <c r="DO17" s="624"/>
      <c r="DP17" s="625"/>
      <c r="DQ17" s="632">
        <v>832767</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52048</v>
      </c>
      <c r="S18" s="624"/>
      <c r="T18" s="624"/>
      <c r="U18" s="624"/>
      <c r="V18" s="624"/>
      <c r="W18" s="624"/>
      <c r="X18" s="624"/>
      <c r="Y18" s="625"/>
      <c r="Z18" s="626">
        <v>0.4</v>
      </c>
      <c r="AA18" s="626"/>
      <c r="AB18" s="626"/>
      <c r="AC18" s="626"/>
      <c r="AD18" s="627">
        <v>52048</v>
      </c>
      <c r="AE18" s="627"/>
      <c r="AF18" s="627"/>
      <c r="AG18" s="627"/>
      <c r="AH18" s="627"/>
      <c r="AI18" s="627"/>
      <c r="AJ18" s="627"/>
      <c r="AK18" s="627"/>
      <c r="AL18" s="628">
        <v>0.7</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235</v>
      </c>
      <c r="BP18" s="626"/>
      <c r="BQ18" s="626"/>
      <c r="BR18" s="626"/>
      <c r="BS18" s="627" t="s">
        <v>235</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235</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235</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46951</v>
      </c>
      <c r="S19" s="624"/>
      <c r="T19" s="624"/>
      <c r="U19" s="624"/>
      <c r="V19" s="624"/>
      <c r="W19" s="624"/>
      <c r="X19" s="624"/>
      <c r="Y19" s="625"/>
      <c r="Z19" s="626">
        <v>0.4</v>
      </c>
      <c r="AA19" s="626"/>
      <c r="AB19" s="626"/>
      <c r="AC19" s="626"/>
      <c r="AD19" s="627">
        <v>46951</v>
      </c>
      <c r="AE19" s="627"/>
      <c r="AF19" s="627"/>
      <c r="AG19" s="627"/>
      <c r="AH19" s="627"/>
      <c r="AI19" s="627"/>
      <c r="AJ19" s="627"/>
      <c r="AK19" s="627"/>
      <c r="AL19" s="628">
        <v>0.6</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3578</v>
      </c>
      <c r="BH19" s="624"/>
      <c r="BI19" s="624"/>
      <c r="BJ19" s="624"/>
      <c r="BK19" s="624"/>
      <c r="BL19" s="624"/>
      <c r="BM19" s="624"/>
      <c r="BN19" s="625"/>
      <c r="BO19" s="626">
        <v>0.1</v>
      </c>
      <c r="BP19" s="626"/>
      <c r="BQ19" s="626"/>
      <c r="BR19" s="626"/>
      <c r="BS19" s="627" t="s">
        <v>235</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235</v>
      </c>
      <c r="DA19" s="626"/>
      <c r="DB19" s="626"/>
      <c r="DC19" s="626"/>
      <c r="DD19" s="632" t="s">
        <v>235</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5097</v>
      </c>
      <c r="S20" s="624"/>
      <c r="T20" s="624"/>
      <c r="U20" s="624"/>
      <c r="V20" s="624"/>
      <c r="W20" s="624"/>
      <c r="X20" s="624"/>
      <c r="Y20" s="625"/>
      <c r="Z20" s="626">
        <v>0</v>
      </c>
      <c r="AA20" s="626"/>
      <c r="AB20" s="626"/>
      <c r="AC20" s="626"/>
      <c r="AD20" s="627">
        <v>5097</v>
      </c>
      <c r="AE20" s="627"/>
      <c r="AF20" s="627"/>
      <c r="AG20" s="627"/>
      <c r="AH20" s="627"/>
      <c r="AI20" s="627"/>
      <c r="AJ20" s="627"/>
      <c r="AK20" s="627"/>
      <c r="AL20" s="628">
        <v>0.1</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3578</v>
      </c>
      <c r="BH20" s="624"/>
      <c r="BI20" s="624"/>
      <c r="BJ20" s="624"/>
      <c r="BK20" s="624"/>
      <c r="BL20" s="624"/>
      <c r="BM20" s="624"/>
      <c r="BN20" s="625"/>
      <c r="BO20" s="626">
        <v>0.1</v>
      </c>
      <c r="BP20" s="626"/>
      <c r="BQ20" s="626"/>
      <c r="BR20" s="626"/>
      <c r="BS20" s="627" t="s">
        <v>130</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12853092</v>
      </c>
      <c r="CS20" s="624"/>
      <c r="CT20" s="624"/>
      <c r="CU20" s="624"/>
      <c r="CV20" s="624"/>
      <c r="CW20" s="624"/>
      <c r="CX20" s="624"/>
      <c r="CY20" s="625"/>
      <c r="CZ20" s="626">
        <v>100</v>
      </c>
      <c r="DA20" s="626"/>
      <c r="DB20" s="626"/>
      <c r="DC20" s="626"/>
      <c r="DD20" s="632">
        <v>750003</v>
      </c>
      <c r="DE20" s="624"/>
      <c r="DF20" s="624"/>
      <c r="DG20" s="624"/>
      <c r="DH20" s="624"/>
      <c r="DI20" s="624"/>
      <c r="DJ20" s="624"/>
      <c r="DK20" s="624"/>
      <c r="DL20" s="624"/>
      <c r="DM20" s="624"/>
      <c r="DN20" s="624"/>
      <c r="DO20" s="624"/>
      <c r="DP20" s="625"/>
      <c r="DQ20" s="632">
        <v>9212228</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1301886</v>
      </c>
      <c r="S21" s="624"/>
      <c r="T21" s="624"/>
      <c r="U21" s="624"/>
      <c r="V21" s="624"/>
      <c r="W21" s="624"/>
      <c r="X21" s="624"/>
      <c r="Y21" s="625"/>
      <c r="Z21" s="626">
        <v>9.8000000000000007</v>
      </c>
      <c r="AA21" s="626"/>
      <c r="AB21" s="626"/>
      <c r="AC21" s="626"/>
      <c r="AD21" s="627">
        <v>1202556</v>
      </c>
      <c r="AE21" s="627"/>
      <c r="AF21" s="627"/>
      <c r="AG21" s="627"/>
      <c r="AH21" s="627"/>
      <c r="AI21" s="627"/>
      <c r="AJ21" s="627"/>
      <c r="AK21" s="627"/>
      <c r="AL21" s="628">
        <v>15.4</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3578</v>
      </c>
      <c r="BH21" s="624"/>
      <c r="BI21" s="624"/>
      <c r="BJ21" s="624"/>
      <c r="BK21" s="624"/>
      <c r="BL21" s="624"/>
      <c r="BM21" s="624"/>
      <c r="BN21" s="625"/>
      <c r="BO21" s="626">
        <v>0.1</v>
      </c>
      <c r="BP21" s="626"/>
      <c r="BQ21" s="626"/>
      <c r="BR21" s="626"/>
      <c r="BS21" s="627" t="s">
        <v>235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1202556</v>
      </c>
      <c r="S22" s="624"/>
      <c r="T22" s="624"/>
      <c r="U22" s="624"/>
      <c r="V22" s="624"/>
      <c r="W22" s="624"/>
      <c r="X22" s="624"/>
      <c r="Y22" s="625"/>
      <c r="Z22" s="626">
        <v>9</v>
      </c>
      <c r="AA22" s="626"/>
      <c r="AB22" s="626"/>
      <c r="AC22" s="626"/>
      <c r="AD22" s="627">
        <v>1202556</v>
      </c>
      <c r="AE22" s="627"/>
      <c r="AF22" s="627"/>
      <c r="AG22" s="627"/>
      <c r="AH22" s="627"/>
      <c r="AI22" s="627"/>
      <c r="AJ22" s="627"/>
      <c r="AK22" s="627"/>
      <c r="AL22" s="628">
        <v>15.4</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99330</v>
      </c>
      <c r="S23" s="624"/>
      <c r="T23" s="624"/>
      <c r="U23" s="624"/>
      <c r="V23" s="624"/>
      <c r="W23" s="624"/>
      <c r="X23" s="624"/>
      <c r="Y23" s="625"/>
      <c r="Z23" s="626">
        <v>0.7</v>
      </c>
      <c r="AA23" s="626"/>
      <c r="AB23" s="626"/>
      <c r="AC23" s="626"/>
      <c r="AD23" s="627" t="s">
        <v>130</v>
      </c>
      <c r="AE23" s="627"/>
      <c r="AF23" s="627"/>
      <c r="AG23" s="627"/>
      <c r="AH23" s="627"/>
      <c r="AI23" s="627"/>
      <c r="AJ23" s="627"/>
      <c r="AK23" s="627"/>
      <c r="AL23" s="628" t="s">
        <v>235</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235</v>
      </c>
      <c r="BH23" s="624"/>
      <c r="BI23" s="624"/>
      <c r="BJ23" s="624"/>
      <c r="BK23" s="624"/>
      <c r="BL23" s="624"/>
      <c r="BM23" s="624"/>
      <c r="BN23" s="625"/>
      <c r="BO23" s="626" t="s">
        <v>130</v>
      </c>
      <c r="BP23" s="626"/>
      <c r="BQ23" s="626"/>
      <c r="BR23" s="626"/>
      <c r="BS23" s="627" t="s">
        <v>235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235</v>
      </c>
      <c r="AA24" s="626"/>
      <c r="AB24" s="626"/>
      <c r="AC24" s="626"/>
      <c r="AD24" s="627" t="s">
        <v>130</v>
      </c>
      <c r="AE24" s="627"/>
      <c r="AF24" s="627"/>
      <c r="AG24" s="627"/>
      <c r="AH24" s="627"/>
      <c r="AI24" s="627"/>
      <c r="AJ24" s="627"/>
      <c r="AK24" s="627"/>
      <c r="AL24" s="628" t="s">
        <v>235</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235</v>
      </c>
      <c r="BP24" s="626"/>
      <c r="BQ24" s="626"/>
      <c r="BR24" s="626"/>
      <c r="BS24" s="627" t="s">
        <v>235</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6262979</v>
      </c>
      <c r="CS24" s="613"/>
      <c r="CT24" s="613"/>
      <c r="CU24" s="613"/>
      <c r="CV24" s="613"/>
      <c r="CW24" s="613"/>
      <c r="CX24" s="613"/>
      <c r="CY24" s="614"/>
      <c r="CZ24" s="617">
        <v>48.7</v>
      </c>
      <c r="DA24" s="618"/>
      <c r="DB24" s="618"/>
      <c r="DC24" s="634"/>
      <c r="DD24" s="658">
        <v>4168816</v>
      </c>
      <c r="DE24" s="613"/>
      <c r="DF24" s="613"/>
      <c r="DG24" s="613"/>
      <c r="DH24" s="613"/>
      <c r="DI24" s="613"/>
      <c r="DJ24" s="613"/>
      <c r="DK24" s="614"/>
      <c r="DL24" s="658">
        <v>4109746</v>
      </c>
      <c r="DM24" s="613"/>
      <c r="DN24" s="613"/>
      <c r="DO24" s="613"/>
      <c r="DP24" s="613"/>
      <c r="DQ24" s="613"/>
      <c r="DR24" s="613"/>
      <c r="DS24" s="613"/>
      <c r="DT24" s="613"/>
      <c r="DU24" s="613"/>
      <c r="DV24" s="614"/>
      <c r="DW24" s="617">
        <v>51.3</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7853721</v>
      </c>
      <c r="S25" s="624"/>
      <c r="T25" s="624"/>
      <c r="U25" s="624"/>
      <c r="V25" s="624"/>
      <c r="W25" s="624"/>
      <c r="X25" s="624"/>
      <c r="Y25" s="625"/>
      <c r="Z25" s="626">
        <v>58.8</v>
      </c>
      <c r="AA25" s="626"/>
      <c r="AB25" s="626"/>
      <c r="AC25" s="626"/>
      <c r="AD25" s="627">
        <v>7754391</v>
      </c>
      <c r="AE25" s="627"/>
      <c r="AF25" s="627"/>
      <c r="AG25" s="627"/>
      <c r="AH25" s="627"/>
      <c r="AI25" s="627"/>
      <c r="AJ25" s="627"/>
      <c r="AK25" s="627"/>
      <c r="AL25" s="628">
        <v>99.5</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2596979</v>
      </c>
      <c r="CS25" s="655"/>
      <c r="CT25" s="655"/>
      <c r="CU25" s="655"/>
      <c r="CV25" s="655"/>
      <c r="CW25" s="655"/>
      <c r="CX25" s="655"/>
      <c r="CY25" s="656"/>
      <c r="CZ25" s="628">
        <v>20.2</v>
      </c>
      <c r="DA25" s="653"/>
      <c r="DB25" s="653"/>
      <c r="DC25" s="657"/>
      <c r="DD25" s="632">
        <v>2372342</v>
      </c>
      <c r="DE25" s="655"/>
      <c r="DF25" s="655"/>
      <c r="DG25" s="655"/>
      <c r="DH25" s="655"/>
      <c r="DI25" s="655"/>
      <c r="DJ25" s="655"/>
      <c r="DK25" s="656"/>
      <c r="DL25" s="632">
        <v>2363793</v>
      </c>
      <c r="DM25" s="655"/>
      <c r="DN25" s="655"/>
      <c r="DO25" s="655"/>
      <c r="DP25" s="655"/>
      <c r="DQ25" s="655"/>
      <c r="DR25" s="655"/>
      <c r="DS25" s="655"/>
      <c r="DT25" s="655"/>
      <c r="DU25" s="655"/>
      <c r="DV25" s="656"/>
      <c r="DW25" s="628">
        <v>29.5</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6337</v>
      </c>
      <c r="S26" s="624"/>
      <c r="T26" s="624"/>
      <c r="U26" s="624"/>
      <c r="V26" s="624"/>
      <c r="W26" s="624"/>
      <c r="X26" s="624"/>
      <c r="Y26" s="625"/>
      <c r="Z26" s="626">
        <v>0</v>
      </c>
      <c r="AA26" s="626"/>
      <c r="AB26" s="626"/>
      <c r="AC26" s="626"/>
      <c r="AD26" s="627">
        <v>6337</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1444501</v>
      </c>
      <c r="CS26" s="624"/>
      <c r="CT26" s="624"/>
      <c r="CU26" s="624"/>
      <c r="CV26" s="624"/>
      <c r="CW26" s="624"/>
      <c r="CX26" s="624"/>
      <c r="CY26" s="625"/>
      <c r="CZ26" s="628">
        <v>11.2</v>
      </c>
      <c r="DA26" s="653"/>
      <c r="DB26" s="653"/>
      <c r="DC26" s="657"/>
      <c r="DD26" s="632">
        <v>1273081</v>
      </c>
      <c r="DE26" s="624"/>
      <c r="DF26" s="624"/>
      <c r="DG26" s="624"/>
      <c r="DH26" s="624"/>
      <c r="DI26" s="624"/>
      <c r="DJ26" s="624"/>
      <c r="DK26" s="625"/>
      <c r="DL26" s="632" t="s">
        <v>130</v>
      </c>
      <c r="DM26" s="624"/>
      <c r="DN26" s="624"/>
      <c r="DO26" s="624"/>
      <c r="DP26" s="624"/>
      <c r="DQ26" s="624"/>
      <c r="DR26" s="624"/>
      <c r="DS26" s="624"/>
      <c r="DT26" s="624"/>
      <c r="DU26" s="624"/>
      <c r="DV26" s="625"/>
      <c r="DW26" s="628" t="s">
        <v>235</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15502</v>
      </c>
      <c r="S27" s="624"/>
      <c r="T27" s="624"/>
      <c r="U27" s="624"/>
      <c r="V27" s="624"/>
      <c r="W27" s="624"/>
      <c r="X27" s="624"/>
      <c r="Y27" s="625"/>
      <c r="Z27" s="626">
        <v>0.1</v>
      </c>
      <c r="AA27" s="626"/>
      <c r="AB27" s="626"/>
      <c r="AC27" s="626"/>
      <c r="AD27" s="627" t="s">
        <v>235</v>
      </c>
      <c r="AE27" s="627"/>
      <c r="AF27" s="627"/>
      <c r="AG27" s="627"/>
      <c r="AH27" s="627"/>
      <c r="AI27" s="627"/>
      <c r="AJ27" s="627"/>
      <c r="AK27" s="627"/>
      <c r="AL27" s="628" t="s">
        <v>130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5332740</v>
      </c>
      <c r="BH27" s="624"/>
      <c r="BI27" s="624"/>
      <c r="BJ27" s="624"/>
      <c r="BK27" s="624"/>
      <c r="BL27" s="624"/>
      <c r="BM27" s="624"/>
      <c r="BN27" s="625"/>
      <c r="BO27" s="626">
        <v>100</v>
      </c>
      <c r="BP27" s="626"/>
      <c r="BQ27" s="626"/>
      <c r="BR27" s="626"/>
      <c r="BS27" s="627" t="s">
        <v>235</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2833233</v>
      </c>
      <c r="CS27" s="655"/>
      <c r="CT27" s="655"/>
      <c r="CU27" s="655"/>
      <c r="CV27" s="655"/>
      <c r="CW27" s="655"/>
      <c r="CX27" s="655"/>
      <c r="CY27" s="656"/>
      <c r="CZ27" s="628">
        <v>22</v>
      </c>
      <c r="DA27" s="653"/>
      <c r="DB27" s="653"/>
      <c r="DC27" s="657"/>
      <c r="DD27" s="632">
        <v>963707</v>
      </c>
      <c r="DE27" s="655"/>
      <c r="DF27" s="655"/>
      <c r="DG27" s="655"/>
      <c r="DH27" s="655"/>
      <c r="DI27" s="655"/>
      <c r="DJ27" s="655"/>
      <c r="DK27" s="656"/>
      <c r="DL27" s="632">
        <v>913186</v>
      </c>
      <c r="DM27" s="655"/>
      <c r="DN27" s="655"/>
      <c r="DO27" s="655"/>
      <c r="DP27" s="655"/>
      <c r="DQ27" s="655"/>
      <c r="DR27" s="655"/>
      <c r="DS27" s="655"/>
      <c r="DT27" s="655"/>
      <c r="DU27" s="655"/>
      <c r="DV27" s="656"/>
      <c r="DW27" s="628">
        <v>11.4</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134320</v>
      </c>
      <c r="S28" s="624"/>
      <c r="T28" s="624"/>
      <c r="U28" s="624"/>
      <c r="V28" s="624"/>
      <c r="W28" s="624"/>
      <c r="X28" s="624"/>
      <c r="Y28" s="625"/>
      <c r="Z28" s="626">
        <v>1</v>
      </c>
      <c r="AA28" s="626"/>
      <c r="AB28" s="626"/>
      <c r="AC28" s="626"/>
      <c r="AD28" s="627">
        <v>17883</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832767</v>
      </c>
      <c r="CS28" s="624"/>
      <c r="CT28" s="624"/>
      <c r="CU28" s="624"/>
      <c r="CV28" s="624"/>
      <c r="CW28" s="624"/>
      <c r="CX28" s="624"/>
      <c r="CY28" s="625"/>
      <c r="CZ28" s="628">
        <v>6.5</v>
      </c>
      <c r="DA28" s="653"/>
      <c r="DB28" s="653"/>
      <c r="DC28" s="657"/>
      <c r="DD28" s="632">
        <v>832767</v>
      </c>
      <c r="DE28" s="624"/>
      <c r="DF28" s="624"/>
      <c r="DG28" s="624"/>
      <c r="DH28" s="624"/>
      <c r="DI28" s="624"/>
      <c r="DJ28" s="624"/>
      <c r="DK28" s="625"/>
      <c r="DL28" s="632">
        <v>832767</v>
      </c>
      <c r="DM28" s="624"/>
      <c r="DN28" s="624"/>
      <c r="DO28" s="624"/>
      <c r="DP28" s="624"/>
      <c r="DQ28" s="624"/>
      <c r="DR28" s="624"/>
      <c r="DS28" s="624"/>
      <c r="DT28" s="624"/>
      <c r="DU28" s="624"/>
      <c r="DV28" s="625"/>
      <c r="DW28" s="628">
        <v>10.4</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62111</v>
      </c>
      <c r="S29" s="624"/>
      <c r="T29" s="624"/>
      <c r="U29" s="624"/>
      <c r="V29" s="624"/>
      <c r="W29" s="624"/>
      <c r="X29" s="624"/>
      <c r="Y29" s="625"/>
      <c r="Z29" s="626">
        <v>0.5</v>
      </c>
      <c r="AA29" s="626"/>
      <c r="AB29" s="626"/>
      <c r="AC29" s="626"/>
      <c r="AD29" s="627">
        <v>4335</v>
      </c>
      <c r="AE29" s="627"/>
      <c r="AF29" s="627"/>
      <c r="AG29" s="627"/>
      <c r="AH29" s="627"/>
      <c r="AI29" s="627"/>
      <c r="AJ29" s="627"/>
      <c r="AK29" s="627"/>
      <c r="AL29" s="628">
        <v>0.1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72</v>
      </c>
      <c r="CG29" s="621"/>
      <c r="CH29" s="621"/>
      <c r="CI29" s="621"/>
      <c r="CJ29" s="621"/>
      <c r="CK29" s="621"/>
      <c r="CL29" s="621"/>
      <c r="CM29" s="621"/>
      <c r="CN29" s="621"/>
      <c r="CO29" s="621"/>
      <c r="CP29" s="621"/>
      <c r="CQ29" s="622"/>
      <c r="CR29" s="623">
        <v>832767</v>
      </c>
      <c r="CS29" s="655"/>
      <c r="CT29" s="655"/>
      <c r="CU29" s="655"/>
      <c r="CV29" s="655"/>
      <c r="CW29" s="655"/>
      <c r="CX29" s="655"/>
      <c r="CY29" s="656"/>
      <c r="CZ29" s="628">
        <v>6.5</v>
      </c>
      <c r="DA29" s="653"/>
      <c r="DB29" s="653"/>
      <c r="DC29" s="657"/>
      <c r="DD29" s="632">
        <v>832767</v>
      </c>
      <c r="DE29" s="655"/>
      <c r="DF29" s="655"/>
      <c r="DG29" s="655"/>
      <c r="DH29" s="655"/>
      <c r="DI29" s="655"/>
      <c r="DJ29" s="655"/>
      <c r="DK29" s="656"/>
      <c r="DL29" s="632">
        <v>832767</v>
      </c>
      <c r="DM29" s="655"/>
      <c r="DN29" s="655"/>
      <c r="DO29" s="655"/>
      <c r="DP29" s="655"/>
      <c r="DQ29" s="655"/>
      <c r="DR29" s="655"/>
      <c r="DS29" s="655"/>
      <c r="DT29" s="655"/>
      <c r="DU29" s="655"/>
      <c r="DV29" s="656"/>
      <c r="DW29" s="628">
        <v>10.4</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2015398</v>
      </c>
      <c r="S30" s="624"/>
      <c r="T30" s="624"/>
      <c r="U30" s="624"/>
      <c r="V30" s="624"/>
      <c r="W30" s="624"/>
      <c r="X30" s="624"/>
      <c r="Y30" s="625"/>
      <c r="Z30" s="626">
        <v>15.1</v>
      </c>
      <c r="AA30" s="626"/>
      <c r="AB30" s="626"/>
      <c r="AC30" s="626"/>
      <c r="AD30" s="627" t="s">
        <v>235</v>
      </c>
      <c r="AE30" s="627"/>
      <c r="AF30" s="627"/>
      <c r="AG30" s="627"/>
      <c r="AH30" s="627"/>
      <c r="AI30" s="627"/>
      <c r="AJ30" s="627"/>
      <c r="AK30" s="627"/>
      <c r="AL30" s="628" t="s">
        <v>235</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800122</v>
      </c>
      <c r="CS30" s="624"/>
      <c r="CT30" s="624"/>
      <c r="CU30" s="624"/>
      <c r="CV30" s="624"/>
      <c r="CW30" s="624"/>
      <c r="CX30" s="624"/>
      <c r="CY30" s="625"/>
      <c r="CZ30" s="628">
        <v>6.2</v>
      </c>
      <c r="DA30" s="653"/>
      <c r="DB30" s="653"/>
      <c r="DC30" s="657"/>
      <c r="DD30" s="632">
        <v>800122</v>
      </c>
      <c r="DE30" s="624"/>
      <c r="DF30" s="624"/>
      <c r="DG30" s="624"/>
      <c r="DH30" s="624"/>
      <c r="DI30" s="624"/>
      <c r="DJ30" s="624"/>
      <c r="DK30" s="625"/>
      <c r="DL30" s="632">
        <v>800122</v>
      </c>
      <c r="DM30" s="624"/>
      <c r="DN30" s="624"/>
      <c r="DO30" s="624"/>
      <c r="DP30" s="624"/>
      <c r="DQ30" s="624"/>
      <c r="DR30" s="624"/>
      <c r="DS30" s="624"/>
      <c r="DT30" s="624"/>
      <c r="DU30" s="624"/>
      <c r="DV30" s="625"/>
      <c r="DW30" s="628">
        <v>10</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235</v>
      </c>
      <c r="AA31" s="626"/>
      <c r="AB31" s="626"/>
      <c r="AC31" s="626"/>
      <c r="AD31" s="627" t="s">
        <v>130</v>
      </c>
      <c r="AE31" s="627"/>
      <c r="AF31" s="627"/>
      <c r="AG31" s="627"/>
      <c r="AH31" s="627"/>
      <c r="AI31" s="627"/>
      <c r="AJ31" s="627"/>
      <c r="AK31" s="627"/>
      <c r="AL31" s="628" t="s">
        <v>130</v>
      </c>
      <c r="AM31" s="629"/>
      <c r="AN31" s="629"/>
      <c r="AO31" s="630"/>
      <c r="AP31" s="669" t="s">
        <v>311</v>
      </c>
      <c r="AQ31" s="670"/>
      <c r="AR31" s="670"/>
      <c r="AS31" s="670"/>
      <c r="AT31" s="675" t="s">
        <v>312</v>
      </c>
      <c r="AU31" s="218"/>
      <c r="AV31" s="218"/>
      <c r="AW31" s="218"/>
      <c r="AX31" s="609" t="s">
        <v>188</v>
      </c>
      <c r="AY31" s="610"/>
      <c r="AZ31" s="610"/>
      <c r="BA31" s="610"/>
      <c r="BB31" s="610"/>
      <c r="BC31" s="610"/>
      <c r="BD31" s="610"/>
      <c r="BE31" s="610"/>
      <c r="BF31" s="611"/>
      <c r="BG31" s="679">
        <v>99.3</v>
      </c>
      <c r="BH31" s="667"/>
      <c r="BI31" s="667"/>
      <c r="BJ31" s="667"/>
      <c r="BK31" s="667"/>
      <c r="BL31" s="667"/>
      <c r="BM31" s="618">
        <v>98.6</v>
      </c>
      <c r="BN31" s="667"/>
      <c r="BO31" s="667"/>
      <c r="BP31" s="667"/>
      <c r="BQ31" s="668"/>
      <c r="BR31" s="679">
        <v>99.5</v>
      </c>
      <c r="BS31" s="667"/>
      <c r="BT31" s="667"/>
      <c r="BU31" s="667"/>
      <c r="BV31" s="667"/>
      <c r="BW31" s="667"/>
      <c r="BX31" s="618">
        <v>98.6</v>
      </c>
      <c r="BY31" s="667"/>
      <c r="BZ31" s="667"/>
      <c r="CA31" s="667"/>
      <c r="CB31" s="668"/>
      <c r="CD31" s="661"/>
      <c r="CE31" s="662"/>
      <c r="CF31" s="620" t="s">
        <v>313</v>
      </c>
      <c r="CG31" s="621"/>
      <c r="CH31" s="621"/>
      <c r="CI31" s="621"/>
      <c r="CJ31" s="621"/>
      <c r="CK31" s="621"/>
      <c r="CL31" s="621"/>
      <c r="CM31" s="621"/>
      <c r="CN31" s="621"/>
      <c r="CO31" s="621"/>
      <c r="CP31" s="621"/>
      <c r="CQ31" s="622"/>
      <c r="CR31" s="623">
        <v>32645</v>
      </c>
      <c r="CS31" s="655"/>
      <c r="CT31" s="655"/>
      <c r="CU31" s="655"/>
      <c r="CV31" s="655"/>
      <c r="CW31" s="655"/>
      <c r="CX31" s="655"/>
      <c r="CY31" s="656"/>
      <c r="CZ31" s="628">
        <v>0.3</v>
      </c>
      <c r="DA31" s="653"/>
      <c r="DB31" s="653"/>
      <c r="DC31" s="657"/>
      <c r="DD31" s="632">
        <v>32645</v>
      </c>
      <c r="DE31" s="655"/>
      <c r="DF31" s="655"/>
      <c r="DG31" s="655"/>
      <c r="DH31" s="655"/>
      <c r="DI31" s="655"/>
      <c r="DJ31" s="655"/>
      <c r="DK31" s="656"/>
      <c r="DL31" s="632">
        <v>32645</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937783</v>
      </c>
      <c r="S32" s="624"/>
      <c r="T32" s="624"/>
      <c r="U32" s="624"/>
      <c r="V32" s="624"/>
      <c r="W32" s="624"/>
      <c r="X32" s="624"/>
      <c r="Y32" s="625"/>
      <c r="Z32" s="626">
        <v>7</v>
      </c>
      <c r="AA32" s="626"/>
      <c r="AB32" s="626"/>
      <c r="AC32" s="626"/>
      <c r="AD32" s="627" t="s">
        <v>130</v>
      </c>
      <c r="AE32" s="627"/>
      <c r="AF32" s="627"/>
      <c r="AG32" s="627"/>
      <c r="AH32" s="627"/>
      <c r="AI32" s="627"/>
      <c r="AJ32" s="627"/>
      <c r="AK32" s="627"/>
      <c r="AL32" s="628" t="s">
        <v>235</v>
      </c>
      <c r="AM32" s="629"/>
      <c r="AN32" s="629"/>
      <c r="AO32" s="630"/>
      <c r="AP32" s="671"/>
      <c r="AQ32" s="672"/>
      <c r="AR32" s="672"/>
      <c r="AS32" s="672"/>
      <c r="AT32" s="676"/>
      <c r="AU32" s="214" t="s">
        <v>315</v>
      </c>
      <c r="AX32" s="620" t="s">
        <v>316</v>
      </c>
      <c r="AY32" s="621"/>
      <c r="AZ32" s="621"/>
      <c r="BA32" s="621"/>
      <c r="BB32" s="621"/>
      <c r="BC32" s="621"/>
      <c r="BD32" s="621"/>
      <c r="BE32" s="621"/>
      <c r="BF32" s="622"/>
      <c r="BG32" s="680">
        <v>99.1</v>
      </c>
      <c r="BH32" s="655"/>
      <c r="BI32" s="655"/>
      <c r="BJ32" s="655"/>
      <c r="BK32" s="655"/>
      <c r="BL32" s="655"/>
      <c r="BM32" s="629">
        <v>98</v>
      </c>
      <c r="BN32" s="655"/>
      <c r="BO32" s="655"/>
      <c r="BP32" s="655"/>
      <c r="BQ32" s="678"/>
      <c r="BR32" s="680">
        <v>99.3</v>
      </c>
      <c r="BS32" s="655"/>
      <c r="BT32" s="655"/>
      <c r="BU32" s="655"/>
      <c r="BV32" s="655"/>
      <c r="BW32" s="655"/>
      <c r="BX32" s="629">
        <v>98</v>
      </c>
      <c r="BY32" s="655"/>
      <c r="BZ32" s="655"/>
      <c r="CA32" s="655"/>
      <c r="CB32" s="678"/>
      <c r="CD32" s="663"/>
      <c r="CE32" s="664"/>
      <c r="CF32" s="620" t="s">
        <v>317</v>
      </c>
      <c r="CG32" s="621"/>
      <c r="CH32" s="621"/>
      <c r="CI32" s="621"/>
      <c r="CJ32" s="621"/>
      <c r="CK32" s="621"/>
      <c r="CL32" s="621"/>
      <c r="CM32" s="621"/>
      <c r="CN32" s="621"/>
      <c r="CO32" s="621"/>
      <c r="CP32" s="621"/>
      <c r="CQ32" s="622"/>
      <c r="CR32" s="623" t="s">
        <v>130</v>
      </c>
      <c r="CS32" s="624"/>
      <c r="CT32" s="624"/>
      <c r="CU32" s="624"/>
      <c r="CV32" s="624"/>
      <c r="CW32" s="624"/>
      <c r="CX32" s="624"/>
      <c r="CY32" s="625"/>
      <c r="CZ32" s="628" t="s">
        <v>235</v>
      </c>
      <c r="DA32" s="653"/>
      <c r="DB32" s="653"/>
      <c r="DC32" s="657"/>
      <c r="DD32" s="632" t="s">
        <v>235</v>
      </c>
      <c r="DE32" s="624"/>
      <c r="DF32" s="624"/>
      <c r="DG32" s="624"/>
      <c r="DH32" s="624"/>
      <c r="DI32" s="624"/>
      <c r="DJ32" s="624"/>
      <c r="DK32" s="625"/>
      <c r="DL32" s="632" t="s">
        <v>235</v>
      </c>
      <c r="DM32" s="624"/>
      <c r="DN32" s="624"/>
      <c r="DO32" s="624"/>
      <c r="DP32" s="624"/>
      <c r="DQ32" s="624"/>
      <c r="DR32" s="624"/>
      <c r="DS32" s="624"/>
      <c r="DT32" s="624"/>
      <c r="DU32" s="624"/>
      <c r="DV32" s="625"/>
      <c r="DW32" s="628" t="s">
        <v>130</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134215</v>
      </c>
      <c r="S33" s="624"/>
      <c r="T33" s="624"/>
      <c r="U33" s="624"/>
      <c r="V33" s="624"/>
      <c r="W33" s="624"/>
      <c r="X33" s="624"/>
      <c r="Y33" s="625"/>
      <c r="Z33" s="626">
        <v>1</v>
      </c>
      <c r="AA33" s="626"/>
      <c r="AB33" s="626"/>
      <c r="AC33" s="626"/>
      <c r="AD33" s="627">
        <v>11986</v>
      </c>
      <c r="AE33" s="627"/>
      <c r="AF33" s="627"/>
      <c r="AG33" s="627"/>
      <c r="AH33" s="627"/>
      <c r="AI33" s="627"/>
      <c r="AJ33" s="627"/>
      <c r="AK33" s="627"/>
      <c r="AL33" s="628">
        <v>0.2</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99.5</v>
      </c>
      <c r="BH33" s="682"/>
      <c r="BI33" s="682"/>
      <c r="BJ33" s="682"/>
      <c r="BK33" s="682"/>
      <c r="BL33" s="682"/>
      <c r="BM33" s="683">
        <v>99.1</v>
      </c>
      <c r="BN33" s="682"/>
      <c r="BO33" s="682"/>
      <c r="BP33" s="682"/>
      <c r="BQ33" s="684"/>
      <c r="BR33" s="681">
        <v>99.6</v>
      </c>
      <c r="BS33" s="682"/>
      <c r="BT33" s="682"/>
      <c r="BU33" s="682"/>
      <c r="BV33" s="682"/>
      <c r="BW33" s="682"/>
      <c r="BX33" s="683">
        <v>99.2</v>
      </c>
      <c r="BY33" s="682"/>
      <c r="BZ33" s="682"/>
      <c r="CA33" s="682"/>
      <c r="CB33" s="684"/>
      <c r="CD33" s="620" t="s">
        <v>320</v>
      </c>
      <c r="CE33" s="621"/>
      <c r="CF33" s="621"/>
      <c r="CG33" s="621"/>
      <c r="CH33" s="621"/>
      <c r="CI33" s="621"/>
      <c r="CJ33" s="621"/>
      <c r="CK33" s="621"/>
      <c r="CL33" s="621"/>
      <c r="CM33" s="621"/>
      <c r="CN33" s="621"/>
      <c r="CO33" s="621"/>
      <c r="CP33" s="621"/>
      <c r="CQ33" s="622"/>
      <c r="CR33" s="623">
        <v>5840110</v>
      </c>
      <c r="CS33" s="655"/>
      <c r="CT33" s="655"/>
      <c r="CU33" s="655"/>
      <c r="CV33" s="655"/>
      <c r="CW33" s="655"/>
      <c r="CX33" s="655"/>
      <c r="CY33" s="656"/>
      <c r="CZ33" s="628">
        <v>45.4</v>
      </c>
      <c r="DA33" s="653"/>
      <c r="DB33" s="653"/>
      <c r="DC33" s="657"/>
      <c r="DD33" s="632">
        <v>4740234</v>
      </c>
      <c r="DE33" s="655"/>
      <c r="DF33" s="655"/>
      <c r="DG33" s="655"/>
      <c r="DH33" s="655"/>
      <c r="DI33" s="655"/>
      <c r="DJ33" s="655"/>
      <c r="DK33" s="656"/>
      <c r="DL33" s="632">
        <v>3175517</v>
      </c>
      <c r="DM33" s="655"/>
      <c r="DN33" s="655"/>
      <c r="DO33" s="655"/>
      <c r="DP33" s="655"/>
      <c r="DQ33" s="655"/>
      <c r="DR33" s="655"/>
      <c r="DS33" s="655"/>
      <c r="DT33" s="655"/>
      <c r="DU33" s="655"/>
      <c r="DV33" s="656"/>
      <c r="DW33" s="628">
        <v>39.6</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12925</v>
      </c>
      <c r="S34" s="624"/>
      <c r="T34" s="624"/>
      <c r="U34" s="624"/>
      <c r="V34" s="624"/>
      <c r="W34" s="624"/>
      <c r="X34" s="624"/>
      <c r="Y34" s="625"/>
      <c r="Z34" s="626">
        <v>0.1</v>
      </c>
      <c r="AA34" s="626"/>
      <c r="AB34" s="626"/>
      <c r="AC34" s="626"/>
      <c r="AD34" s="627" t="s">
        <v>130</v>
      </c>
      <c r="AE34" s="627"/>
      <c r="AF34" s="627"/>
      <c r="AG34" s="627"/>
      <c r="AH34" s="627"/>
      <c r="AI34" s="627"/>
      <c r="AJ34" s="627"/>
      <c r="AK34" s="627"/>
      <c r="AL34" s="628" t="s">
        <v>235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2063917</v>
      </c>
      <c r="CS34" s="624"/>
      <c r="CT34" s="624"/>
      <c r="CU34" s="624"/>
      <c r="CV34" s="624"/>
      <c r="CW34" s="624"/>
      <c r="CX34" s="624"/>
      <c r="CY34" s="625"/>
      <c r="CZ34" s="628">
        <v>16.100000000000001</v>
      </c>
      <c r="DA34" s="653"/>
      <c r="DB34" s="653"/>
      <c r="DC34" s="657"/>
      <c r="DD34" s="632">
        <v>1574982</v>
      </c>
      <c r="DE34" s="624"/>
      <c r="DF34" s="624"/>
      <c r="DG34" s="624"/>
      <c r="DH34" s="624"/>
      <c r="DI34" s="624"/>
      <c r="DJ34" s="624"/>
      <c r="DK34" s="625"/>
      <c r="DL34" s="632">
        <v>1359116</v>
      </c>
      <c r="DM34" s="624"/>
      <c r="DN34" s="624"/>
      <c r="DO34" s="624"/>
      <c r="DP34" s="624"/>
      <c r="DQ34" s="624"/>
      <c r="DR34" s="624"/>
      <c r="DS34" s="624"/>
      <c r="DT34" s="624"/>
      <c r="DU34" s="624"/>
      <c r="DV34" s="625"/>
      <c r="DW34" s="628">
        <v>17</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693687</v>
      </c>
      <c r="S35" s="624"/>
      <c r="T35" s="624"/>
      <c r="U35" s="624"/>
      <c r="V35" s="624"/>
      <c r="W35" s="624"/>
      <c r="X35" s="624"/>
      <c r="Y35" s="625"/>
      <c r="Z35" s="626">
        <v>5.2</v>
      </c>
      <c r="AA35" s="626"/>
      <c r="AB35" s="626"/>
      <c r="AC35" s="626"/>
      <c r="AD35" s="627" t="s">
        <v>130</v>
      </c>
      <c r="AE35" s="627"/>
      <c r="AF35" s="627"/>
      <c r="AG35" s="627"/>
      <c r="AH35" s="627"/>
      <c r="AI35" s="627"/>
      <c r="AJ35" s="627"/>
      <c r="AK35" s="627"/>
      <c r="AL35" s="628" t="s">
        <v>235</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182053</v>
      </c>
      <c r="CS35" s="655"/>
      <c r="CT35" s="655"/>
      <c r="CU35" s="655"/>
      <c r="CV35" s="655"/>
      <c r="CW35" s="655"/>
      <c r="CX35" s="655"/>
      <c r="CY35" s="656"/>
      <c r="CZ35" s="628">
        <v>1.4</v>
      </c>
      <c r="DA35" s="653"/>
      <c r="DB35" s="653"/>
      <c r="DC35" s="657"/>
      <c r="DD35" s="632">
        <v>168526</v>
      </c>
      <c r="DE35" s="655"/>
      <c r="DF35" s="655"/>
      <c r="DG35" s="655"/>
      <c r="DH35" s="655"/>
      <c r="DI35" s="655"/>
      <c r="DJ35" s="655"/>
      <c r="DK35" s="656"/>
      <c r="DL35" s="632">
        <v>143772</v>
      </c>
      <c r="DM35" s="655"/>
      <c r="DN35" s="655"/>
      <c r="DO35" s="655"/>
      <c r="DP35" s="655"/>
      <c r="DQ35" s="655"/>
      <c r="DR35" s="655"/>
      <c r="DS35" s="655"/>
      <c r="DT35" s="655"/>
      <c r="DU35" s="655"/>
      <c r="DV35" s="656"/>
      <c r="DW35" s="628">
        <v>1.8</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630529</v>
      </c>
      <c r="S36" s="624"/>
      <c r="T36" s="624"/>
      <c r="U36" s="624"/>
      <c r="V36" s="624"/>
      <c r="W36" s="624"/>
      <c r="X36" s="624"/>
      <c r="Y36" s="625"/>
      <c r="Z36" s="626">
        <v>4.7</v>
      </c>
      <c r="AA36" s="626"/>
      <c r="AB36" s="626"/>
      <c r="AC36" s="626"/>
      <c r="AD36" s="627" t="s">
        <v>235</v>
      </c>
      <c r="AE36" s="627"/>
      <c r="AF36" s="627"/>
      <c r="AG36" s="627"/>
      <c r="AH36" s="627"/>
      <c r="AI36" s="627"/>
      <c r="AJ36" s="627"/>
      <c r="AK36" s="627"/>
      <c r="AL36" s="628" t="s">
        <v>235</v>
      </c>
      <c r="AM36" s="629"/>
      <c r="AN36" s="629"/>
      <c r="AO36" s="630"/>
      <c r="AP36" s="222"/>
      <c r="AQ36" s="689" t="s">
        <v>328</v>
      </c>
      <c r="AR36" s="690"/>
      <c r="AS36" s="690"/>
      <c r="AT36" s="690"/>
      <c r="AU36" s="690"/>
      <c r="AV36" s="690"/>
      <c r="AW36" s="690"/>
      <c r="AX36" s="690"/>
      <c r="AY36" s="691"/>
      <c r="AZ36" s="612">
        <v>1731395</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137251</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1352491</v>
      </c>
      <c r="CS36" s="624"/>
      <c r="CT36" s="624"/>
      <c r="CU36" s="624"/>
      <c r="CV36" s="624"/>
      <c r="CW36" s="624"/>
      <c r="CX36" s="624"/>
      <c r="CY36" s="625"/>
      <c r="CZ36" s="628">
        <v>10.5</v>
      </c>
      <c r="DA36" s="653"/>
      <c r="DB36" s="653"/>
      <c r="DC36" s="657"/>
      <c r="DD36" s="632">
        <v>1037376</v>
      </c>
      <c r="DE36" s="624"/>
      <c r="DF36" s="624"/>
      <c r="DG36" s="624"/>
      <c r="DH36" s="624"/>
      <c r="DI36" s="624"/>
      <c r="DJ36" s="624"/>
      <c r="DK36" s="625"/>
      <c r="DL36" s="632">
        <v>718554</v>
      </c>
      <c r="DM36" s="624"/>
      <c r="DN36" s="624"/>
      <c r="DO36" s="624"/>
      <c r="DP36" s="624"/>
      <c r="DQ36" s="624"/>
      <c r="DR36" s="624"/>
      <c r="DS36" s="624"/>
      <c r="DT36" s="624"/>
      <c r="DU36" s="624"/>
      <c r="DV36" s="625"/>
      <c r="DW36" s="628">
        <v>9</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272461</v>
      </c>
      <c r="S37" s="624"/>
      <c r="T37" s="624"/>
      <c r="U37" s="624"/>
      <c r="V37" s="624"/>
      <c r="W37" s="624"/>
      <c r="X37" s="624"/>
      <c r="Y37" s="625"/>
      <c r="Z37" s="626">
        <v>2</v>
      </c>
      <c r="AA37" s="626"/>
      <c r="AB37" s="626"/>
      <c r="AC37" s="626"/>
      <c r="AD37" s="627">
        <v>1950</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389505</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79034</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257379</v>
      </c>
      <c r="CS37" s="655"/>
      <c r="CT37" s="655"/>
      <c r="CU37" s="655"/>
      <c r="CV37" s="655"/>
      <c r="CW37" s="655"/>
      <c r="CX37" s="655"/>
      <c r="CY37" s="656"/>
      <c r="CZ37" s="628">
        <v>2</v>
      </c>
      <c r="DA37" s="653"/>
      <c r="DB37" s="653"/>
      <c r="DC37" s="657"/>
      <c r="DD37" s="632">
        <v>257379</v>
      </c>
      <c r="DE37" s="655"/>
      <c r="DF37" s="655"/>
      <c r="DG37" s="655"/>
      <c r="DH37" s="655"/>
      <c r="DI37" s="655"/>
      <c r="DJ37" s="655"/>
      <c r="DK37" s="656"/>
      <c r="DL37" s="632">
        <v>255993</v>
      </c>
      <c r="DM37" s="655"/>
      <c r="DN37" s="655"/>
      <c r="DO37" s="655"/>
      <c r="DP37" s="655"/>
      <c r="DQ37" s="655"/>
      <c r="DR37" s="655"/>
      <c r="DS37" s="655"/>
      <c r="DT37" s="655"/>
      <c r="DU37" s="655"/>
      <c r="DV37" s="656"/>
      <c r="DW37" s="628">
        <v>3.2</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576600</v>
      </c>
      <c r="S38" s="624"/>
      <c r="T38" s="624"/>
      <c r="U38" s="624"/>
      <c r="V38" s="624"/>
      <c r="W38" s="624"/>
      <c r="X38" s="624"/>
      <c r="Y38" s="625"/>
      <c r="Z38" s="626">
        <v>4.3</v>
      </c>
      <c r="AA38" s="626"/>
      <c r="AB38" s="626"/>
      <c r="AC38" s="626"/>
      <c r="AD38" s="627" t="s">
        <v>235</v>
      </c>
      <c r="AE38" s="627"/>
      <c r="AF38" s="627"/>
      <c r="AG38" s="627"/>
      <c r="AH38" s="627"/>
      <c r="AI38" s="627"/>
      <c r="AJ38" s="627"/>
      <c r="AK38" s="627"/>
      <c r="AL38" s="628" t="s">
        <v>235</v>
      </c>
      <c r="AM38" s="629"/>
      <c r="AN38" s="629"/>
      <c r="AO38" s="630"/>
      <c r="AQ38" s="686" t="s">
        <v>336</v>
      </c>
      <c r="AR38" s="687"/>
      <c r="AS38" s="687"/>
      <c r="AT38" s="687"/>
      <c r="AU38" s="687"/>
      <c r="AV38" s="687"/>
      <c r="AW38" s="687"/>
      <c r="AX38" s="687"/>
      <c r="AY38" s="688"/>
      <c r="AZ38" s="623">
        <v>1638</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4203</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1340252</v>
      </c>
      <c r="CS38" s="624"/>
      <c r="CT38" s="624"/>
      <c r="CU38" s="624"/>
      <c r="CV38" s="624"/>
      <c r="CW38" s="624"/>
      <c r="CX38" s="624"/>
      <c r="CY38" s="625"/>
      <c r="CZ38" s="628">
        <v>10.4</v>
      </c>
      <c r="DA38" s="653"/>
      <c r="DB38" s="653"/>
      <c r="DC38" s="657"/>
      <c r="DD38" s="632">
        <v>1121166</v>
      </c>
      <c r="DE38" s="624"/>
      <c r="DF38" s="624"/>
      <c r="DG38" s="624"/>
      <c r="DH38" s="624"/>
      <c r="DI38" s="624"/>
      <c r="DJ38" s="624"/>
      <c r="DK38" s="625"/>
      <c r="DL38" s="632">
        <v>954075</v>
      </c>
      <c r="DM38" s="624"/>
      <c r="DN38" s="624"/>
      <c r="DO38" s="624"/>
      <c r="DP38" s="624"/>
      <c r="DQ38" s="624"/>
      <c r="DR38" s="624"/>
      <c r="DS38" s="624"/>
      <c r="DT38" s="624"/>
      <c r="DU38" s="624"/>
      <c r="DV38" s="625"/>
      <c r="DW38" s="628">
        <v>11.9</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235</v>
      </c>
      <c r="AE39" s="627"/>
      <c r="AF39" s="627"/>
      <c r="AG39" s="627"/>
      <c r="AH39" s="627"/>
      <c r="AI39" s="627"/>
      <c r="AJ39" s="627"/>
      <c r="AK39" s="627"/>
      <c r="AL39" s="628" t="s">
        <v>130</v>
      </c>
      <c r="AM39" s="629"/>
      <c r="AN39" s="629"/>
      <c r="AO39" s="630"/>
      <c r="AQ39" s="686" t="s">
        <v>340</v>
      </c>
      <c r="AR39" s="687"/>
      <c r="AS39" s="687"/>
      <c r="AT39" s="687"/>
      <c r="AU39" s="687"/>
      <c r="AV39" s="687"/>
      <c r="AW39" s="687"/>
      <c r="AX39" s="687"/>
      <c r="AY39" s="688"/>
      <c r="AZ39" s="623" t="s">
        <v>235</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6327</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840397</v>
      </c>
      <c r="CS39" s="655"/>
      <c r="CT39" s="655"/>
      <c r="CU39" s="655"/>
      <c r="CV39" s="655"/>
      <c r="CW39" s="655"/>
      <c r="CX39" s="655"/>
      <c r="CY39" s="656"/>
      <c r="CZ39" s="628">
        <v>6.5</v>
      </c>
      <c r="DA39" s="653"/>
      <c r="DB39" s="653"/>
      <c r="DC39" s="657"/>
      <c r="DD39" s="632">
        <v>838184</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v>212900</v>
      </c>
      <c r="S40" s="624"/>
      <c r="T40" s="624"/>
      <c r="U40" s="624"/>
      <c r="V40" s="624"/>
      <c r="W40" s="624"/>
      <c r="X40" s="624"/>
      <c r="Y40" s="625"/>
      <c r="Z40" s="626">
        <v>1.6</v>
      </c>
      <c r="AA40" s="626"/>
      <c r="AB40" s="626"/>
      <c r="AC40" s="626"/>
      <c r="AD40" s="627" t="s">
        <v>235</v>
      </c>
      <c r="AE40" s="627"/>
      <c r="AF40" s="627"/>
      <c r="AG40" s="627"/>
      <c r="AH40" s="627"/>
      <c r="AI40" s="627"/>
      <c r="AJ40" s="627"/>
      <c r="AK40" s="627"/>
      <c r="AL40" s="628" t="s">
        <v>235</v>
      </c>
      <c r="AM40" s="629"/>
      <c r="AN40" s="629"/>
      <c r="AO40" s="630"/>
      <c r="AQ40" s="686" t="s">
        <v>344</v>
      </c>
      <c r="AR40" s="687"/>
      <c r="AS40" s="687"/>
      <c r="AT40" s="687"/>
      <c r="AU40" s="687"/>
      <c r="AV40" s="687"/>
      <c r="AW40" s="687"/>
      <c r="AX40" s="687"/>
      <c r="AY40" s="688"/>
      <c r="AZ40" s="623" t="s">
        <v>235</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116</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61000</v>
      </c>
      <c r="CS40" s="624"/>
      <c r="CT40" s="624"/>
      <c r="CU40" s="624"/>
      <c r="CV40" s="624"/>
      <c r="CW40" s="624"/>
      <c r="CX40" s="624"/>
      <c r="CY40" s="625"/>
      <c r="CZ40" s="628">
        <v>0.5</v>
      </c>
      <c r="DA40" s="653"/>
      <c r="DB40" s="653"/>
      <c r="DC40" s="657"/>
      <c r="DD40" s="632" t="s">
        <v>235</v>
      </c>
      <c r="DE40" s="624"/>
      <c r="DF40" s="624"/>
      <c r="DG40" s="624"/>
      <c r="DH40" s="624"/>
      <c r="DI40" s="624"/>
      <c r="DJ40" s="624"/>
      <c r="DK40" s="625"/>
      <c r="DL40" s="632" t="s">
        <v>130</v>
      </c>
      <c r="DM40" s="624"/>
      <c r="DN40" s="624"/>
      <c r="DO40" s="624"/>
      <c r="DP40" s="624"/>
      <c r="DQ40" s="624"/>
      <c r="DR40" s="624"/>
      <c r="DS40" s="624"/>
      <c r="DT40" s="624"/>
      <c r="DU40" s="624"/>
      <c r="DV40" s="625"/>
      <c r="DW40" s="628" t="s">
        <v>235</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13345589</v>
      </c>
      <c r="S41" s="696"/>
      <c r="T41" s="696"/>
      <c r="U41" s="696"/>
      <c r="V41" s="696"/>
      <c r="W41" s="696"/>
      <c r="X41" s="696"/>
      <c r="Y41" s="700"/>
      <c r="Z41" s="701">
        <v>100</v>
      </c>
      <c r="AA41" s="701"/>
      <c r="AB41" s="701"/>
      <c r="AC41" s="701"/>
      <c r="AD41" s="702">
        <v>7796882</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291290</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235</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130</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1048962</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325</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750003</v>
      </c>
      <c r="CS42" s="655"/>
      <c r="CT42" s="655"/>
      <c r="CU42" s="655"/>
      <c r="CV42" s="655"/>
      <c r="CW42" s="655"/>
      <c r="CX42" s="655"/>
      <c r="CY42" s="656"/>
      <c r="CZ42" s="628">
        <v>5.8</v>
      </c>
      <c r="DA42" s="653"/>
      <c r="DB42" s="653"/>
      <c r="DC42" s="657"/>
      <c r="DD42" s="632">
        <v>303178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22361</v>
      </c>
      <c r="CS43" s="655"/>
      <c r="CT43" s="655"/>
      <c r="CU43" s="655"/>
      <c r="CV43" s="655"/>
      <c r="CW43" s="655"/>
      <c r="CX43" s="655"/>
      <c r="CY43" s="656"/>
      <c r="CZ43" s="628">
        <v>0.2</v>
      </c>
      <c r="DA43" s="653"/>
      <c r="DB43" s="653"/>
      <c r="DC43" s="657"/>
      <c r="DD43" s="632">
        <v>18163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358</v>
      </c>
      <c r="CG44" s="621"/>
      <c r="CH44" s="621"/>
      <c r="CI44" s="621"/>
      <c r="CJ44" s="621"/>
      <c r="CK44" s="621"/>
      <c r="CL44" s="621"/>
      <c r="CM44" s="621"/>
      <c r="CN44" s="621"/>
      <c r="CO44" s="621"/>
      <c r="CP44" s="621"/>
      <c r="CQ44" s="622"/>
      <c r="CR44" s="623">
        <v>750003</v>
      </c>
      <c r="CS44" s="624"/>
      <c r="CT44" s="624"/>
      <c r="CU44" s="624"/>
      <c r="CV44" s="624"/>
      <c r="CW44" s="624"/>
      <c r="CX44" s="624"/>
      <c r="CY44" s="625"/>
      <c r="CZ44" s="628">
        <v>5.8</v>
      </c>
      <c r="DA44" s="629"/>
      <c r="DB44" s="629"/>
      <c r="DC44" s="635"/>
      <c r="DD44" s="632">
        <v>303178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126699</v>
      </c>
      <c r="CS45" s="655"/>
      <c r="CT45" s="655"/>
      <c r="CU45" s="655"/>
      <c r="CV45" s="655"/>
      <c r="CW45" s="655"/>
      <c r="CX45" s="655"/>
      <c r="CY45" s="656"/>
      <c r="CZ45" s="628">
        <v>1</v>
      </c>
      <c r="DA45" s="653"/>
      <c r="DB45" s="653"/>
      <c r="DC45" s="657"/>
      <c r="DD45" s="632">
        <v>15175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610486</v>
      </c>
      <c r="CS46" s="624"/>
      <c r="CT46" s="624"/>
      <c r="CU46" s="624"/>
      <c r="CV46" s="624"/>
      <c r="CW46" s="624"/>
      <c r="CX46" s="624"/>
      <c r="CY46" s="625"/>
      <c r="CZ46" s="628">
        <v>4.7</v>
      </c>
      <c r="DA46" s="629"/>
      <c r="DB46" s="629"/>
      <c r="DC46" s="635"/>
      <c r="DD46" s="632">
        <v>275185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t="s">
        <v>130</v>
      </c>
      <c r="CS47" s="655"/>
      <c r="CT47" s="655"/>
      <c r="CU47" s="655"/>
      <c r="CV47" s="655"/>
      <c r="CW47" s="655"/>
      <c r="CX47" s="655"/>
      <c r="CY47" s="656"/>
      <c r="CZ47" s="628" t="s">
        <v>130</v>
      </c>
      <c r="DA47" s="653"/>
      <c r="DB47" s="653"/>
      <c r="DC47" s="657"/>
      <c r="DD47" s="632" t="s">
        <v>235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235</v>
      </c>
      <c r="CS48" s="624"/>
      <c r="CT48" s="624"/>
      <c r="CU48" s="624"/>
      <c r="CV48" s="624"/>
      <c r="CW48" s="624"/>
      <c r="CX48" s="624"/>
      <c r="CY48" s="625"/>
      <c r="CZ48" s="628" t="s">
        <v>130</v>
      </c>
      <c r="DA48" s="629"/>
      <c r="DB48" s="629"/>
      <c r="DC48" s="635"/>
      <c r="DD48" s="632" t="s">
        <v>235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12853092</v>
      </c>
      <c r="CS49" s="682"/>
      <c r="CT49" s="682"/>
      <c r="CU49" s="682"/>
      <c r="CV49" s="682"/>
      <c r="CW49" s="682"/>
      <c r="CX49" s="682"/>
      <c r="CY49" s="711"/>
      <c r="CZ49" s="703">
        <v>100</v>
      </c>
      <c r="DA49" s="712"/>
      <c r="DB49" s="712"/>
      <c r="DC49" s="713"/>
      <c r="DD49" s="714">
        <v>9212228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IBMwjBAJja9QL9DNacC8NvKbw2kVZl7NqFBqFW52XuAwxV/Z1hTvLoPKZUaVs4GJkMF90ZjX3Feoex5j2cBKg==" saltValue="MB6E9Ofjzie0NMcSG9wtC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13291</v>
      </c>
      <c r="R7" s="753"/>
      <c r="S7" s="753"/>
      <c r="T7" s="753"/>
      <c r="U7" s="753"/>
      <c r="V7" s="753">
        <v>12799</v>
      </c>
      <c r="W7" s="753"/>
      <c r="X7" s="753"/>
      <c r="Y7" s="753"/>
      <c r="Z7" s="753"/>
      <c r="AA7" s="753">
        <v>492</v>
      </c>
      <c r="AB7" s="753"/>
      <c r="AC7" s="753"/>
      <c r="AD7" s="753"/>
      <c r="AE7" s="754"/>
      <c r="AF7" s="755">
        <v>492</v>
      </c>
      <c r="AG7" s="756"/>
      <c r="AH7" s="756"/>
      <c r="AI7" s="756"/>
      <c r="AJ7" s="757"/>
      <c r="AK7" s="758">
        <v>705</v>
      </c>
      <c r="AL7" s="759"/>
      <c r="AM7" s="759"/>
      <c r="AN7" s="759"/>
      <c r="AO7" s="759"/>
      <c r="AP7" s="759">
        <v>10063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388</v>
      </c>
      <c r="C8" s="781"/>
      <c r="D8" s="781"/>
      <c r="E8" s="781"/>
      <c r="F8" s="781"/>
      <c r="G8" s="781"/>
      <c r="H8" s="781"/>
      <c r="I8" s="781"/>
      <c r="J8" s="781"/>
      <c r="K8" s="781"/>
      <c r="L8" s="781"/>
      <c r="M8" s="781"/>
      <c r="N8" s="781"/>
      <c r="O8" s="781"/>
      <c r="P8" s="782"/>
      <c r="Q8" s="783">
        <v>104</v>
      </c>
      <c r="R8" s="784"/>
      <c r="S8" s="784"/>
      <c r="T8" s="784"/>
      <c r="U8" s="784"/>
      <c r="V8" s="784">
        <v>104</v>
      </c>
      <c r="W8" s="784"/>
      <c r="X8" s="784"/>
      <c r="Y8" s="784"/>
      <c r="Z8" s="784"/>
      <c r="AA8" s="784" t="s">
        <v>602</v>
      </c>
      <c r="AB8" s="784"/>
      <c r="AC8" s="784"/>
      <c r="AD8" s="784"/>
      <c r="AE8" s="785"/>
      <c r="AF8" s="786" t="s">
        <v>389</v>
      </c>
      <c r="AG8" s="787"/>
      <c r="AH8" s="787"/>
      <c r="AI8" s="787"/>
      <c r="AJ8" s="788"/>
      <c r="AK8" s="769" t="s">
        <v>603</v>
      </c>
      <c r="AL8" s="770"/>
      <c r="AM8" s="770"/>
      <c r="AN8" s="770"/>
      <c r="AO8" s="770"/>
      <c r="AP8" s="770" t="s">
        <v>602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390</v>
      </c>
      <c r="C9" s="781"/>
      <c r="D9" s="781"/>
      <c r="E9" s="781"/>
      <c r="F9" s="781"/>
      <c r="G9" s="781"/>
      <c r="H9" s="781"/>
      <c r="I9" s="781"/>
      <c r="J9" s="781"/>
      <c r="K9" s="781"/>
      <c r="L9" s="781"/>
      <c r="M9" s="781"/>
      <c r="N9" s="781"/>
      <c r="O9" s="781"/>
      <c r="P9" s="782"/>
      <c r="Q9" s="783">
        <v>14</v>
      </c>
      <c r="R9" s="784"/>
      <c r="S9" s="784"/>
      <c r="T9" s="784"/>
      <c r="U9" s="784"/>
      <c r="V9" s="784">
        <v>13</v>
      </c>
      <c r="W9" s="784"/>
      <c r="X9" s="784"/>
      <c r="Y9" s="784"/>
      <c r="Z9" s="784"/>
      <c r="AA9" s="784">
        <v>1</v>
      </c>
      <c r="AB9" s="784"/>
      <c r="AC9" s="784"/>
      <c r="AD9" s="784"/>
      <c r="AE9" s="785"/>
      <c r="AF9" s="786">
        <v>1</v>
      </c>
      <c r="AG9" s="787"/>
      <c r="AH9" s="787"/>
      <c r="AI9" s="787"/>
      <c r="AJ9" s="788"/>
      <c r="AK9" s="769">
        <v>9</v>
      </c>
      <c r="AL9" s="770"/>
      <c r="AM9" s="770"/>
      <c r="AN9" s="770"/>
      <c r="AO9" s="770"/>
      <c r="AP9" s="770" t="s">
        <v>603</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13345</v>
      </c>
      <c r="R23" s="793"/>
      <c r="S23" s="793"/>
      <c r="T23" s="793"/>
      <c r="U23" s="793"/>
      <c r="V23" s="793">
        <v>12853</v>
      </c>
      <c r="W23" s="793"/>
      <c r="X23" s="793"/>
      <c r="Y23" s="793"/>
      <c r="Z23" s="793"/>
      <c r="AA23" s="793">
        <v>492</v>
      </c>
      <c r="AB23" s="793"/>
      <c r="AC23" s="793"/>
      <c r="AD23" s="793"/>
      <c r="AE23" s="794"/>
      <c r="AF23" s="795">
        <v>492</v>
      </c>
      <c r="AG23" s="793"/>
      <c r="AH23" s="793"/>
      <c r="AI23" s="793"/>
      <c r="AJ23" s="796"/>
      <c r="AK23" s="797"/>
      <c r="AL23" s="798"/>
      <c r="AM23" s="798"/>
      <c r="AN23" s="798"/>
      <c r="AO23" s="798"/>
      <c r="AP23" s="793">
        <v>10063</v>
      </c>
      <c r="AQ23" s="793"/>
      <c r="AR23" s="793"/>
      <c r="AS23" s="793"/>
      <c r="AT23" s="793"/>
      <c r="AU23" s="809"/>
      <c r="AV23" s="809"/>
      <c r="AW23" s="809"/>
      <c r="AX23" s="809"/>
      <c r="AY23" s="810"/>
      <c r="AZ23" s="811" t="s">
        <v>389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3262</v>
      </c>
      <c r="R28" s="823"/>
      <c r="S28" s="823"/>
      <c r="T28" s="823"/>
      <c r="U28" s="823"/>
      <c r="V28" s="823">
        <v>3125</v>
      </c>
      <c r="W28" s="823"/>
      <c r="X28" s="823"/>
      <c r="Y28" s="823"/>
      <c r="Z28" s="823"/>
      <c r="AA28" s="823">
        <v>137</v>
      </c>
      <c r="AB28" s="823"/>
      <c r="AC28" s="823"/>
      <c r="AD28" s="823"/>
      <c r="AE28" s="824"/>
      <c r="AF28" s="825">
        <v>137</v>
      </c>
      <c r="AG28" s="823"/>
      <c r="AH28" s="823"/>
      <c r="AI28" s="823"/>
      <c r="AJ28" s="826"/>
      <c r="AK28" s="827">
        <v>265</v>
      </c>
      <c r="AL28" s="828"/>
      <c r="AM28" s="828"/>
      <c r="AN28" s="828"/>
      <c r="AO28" s="828"/>
      <c r="AP28" s="828" t="s">
        <v>604</v>
      </c>
      <c r="AQ28" s="828"/>
      <c r="AR28" s="828"/>
      <c r="AS28" s="828"/>
      <c r="AT28" s="828"/>
      <c r="AU28" s="828" t="s">
        <v>602</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2851</v>
      </c>
      <c r="R29" s="784"/>
      <c r="S29" s="784"/>
      <c r="T29" s="784"/>
      <c r="U29" s="784"/>
      <c r="V29" s="784">
        <v>2705</v>
      </c>
      <c r="W29" s="784"/>
      <c r="X29" s="784"/>
      <c r="Y29" s="784"/>
      <c r="Z29" s="784"/>
      <c r="AA29" s="784">
        <v>146</v>
      </c>
      <c r="AB29" s="784"/>
      <c r="AC29" s="784"/>
      <c r="AD29" s="784"/>
      <c r="AE29" s="785"/>
      <c r="AF29" s="786">
        <v>146</v>
      </c>
      <c r="AG29" s="787"/>
      <c r="AH29" s="787"/>
      <c r="AI29" s="787"/>
      <c r="AJ29" s="788"/>
      <c r="AK29" s="834">
        <v>475</v>
      </c>
      <c r="AL29" s="830"/>
      <c r="AM29" s="830"/>
      <c r="AN29" s="830"/>
      <c r="AO29" s="830"/>
      <c r="AP29" s="830" t="s">
        <v>602</v>
      </c>
      <c r="AQ29" s="830"/>
      <c r="AR29" s="830"/>
      <c r="AS29" s="830"/>
      <c r="AT29" s="830"/>
      <c r="AU29" s="830" t="s">
        <v>606</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962</v>
      </c>
      <c r="R30" s="784"/>
      <c r="S30" s="784"/>
      <c r="T30" s="784"/>
      <c r="U30" s="784"/>
      <c r="V30" s="784">
        <v>936</v>
      </c>
      <c r="W30" s="784"/>
      <c r="X30" s="784"/>
      <c r="Y30" s="784"/>
      <c r="Z30" s="784"/>
      <c r="AA30" s="784">
        <v>26</v>
      </c>
      <c r="AB30" s="784"/>
      <c r="AC30" s="784"/>
      <c r="AD30" s="784"/>
      <c r="AE30" s="785"/>
      <c r="AF30" s="786">
        <v>26</v>
      </c>
      <c r="AG30" s="787"/>
      <c r="AH30" s="787"/>
      <c r="AI30" s="787"/>
      <c r="AJ30" s="788"/>
      <c r="AK30" s="834">
        <v>418</v>
      </c>
      <c r="AL30" s="830"/>
      <c r="AM30" s="830"/>
      <c r="AN30" s="830"/>
      <c r="AO30" s="830"/>
      <c r="AP30" s="830" t="s">
        <v>605</v>
      </c>
      <c r="AQ30" s="830"/>
      <c r="AR30" s="830"/>
      <c r="AS30" s="830"/>
      <c r="AT30" s="830"/>
      <c r="AU30" s="830" t="s">
        <v>602</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681</v>
      </c>
      <c r="R31" s="784"/>
      <c r="S31" s="784"/>
      <c r="T31" s="784"/>
      <c r="U31" s="784"/>
      <c r="V31" s="784">
        <v>618</v>
      </c>
      <c r="W31" s="784"/>
      <c r="X31" s="784"/>
      <c r="Y31" s="784"/>
      <c r="Z31" s="784"/>
      <c r="AA31" s="784">
        <v>64</v>
      </c>
      <c r="AB31" s="784"/>
      <c r="AC31" s="784"/>
      <c r="AD31" s="784"/>
      <c r="AE31" s="785"/>
      <c r="AF31" s="786">
        <v>487</v>
      </c>
      <c r="AG31" s="787"/>
      <c r="AH31" s="787"/>
      <c r="AI31" s="787"/>
      <c r="AJ31" s="788"/>
      <c r="AK31" s="834">
        <v>2</v>
      </c>
      <c r="AL31" s="830"/>
      <c r="AM31" s="830"/>
      <c r="AN31" s="830"/>
      <c r="AO31" s="830"/>
      <c r="AP31" s="830" t="s">
        <v>602</v>
      </c>
      <c r="AQ31" s="830"/>
      <c r="AR31" s="830"/>
      <c r="AS31" s="830"/>
      <c r="AT31" s="830"/>
      <c r="AU31" s="830" t="s">
        <v>602</v>
      </c>
      <c r="AV31" s="830"/>
      <c r="AW31" s="830"/>
      <c r="AX31" s="830"/>
      <c r="AY31" s="830"/>
      <c r="AZ31" s="831" t="s">
        <v>602</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600</v>
      </c>
      <c r="R32" s="784"/>
      <c r="S32" s="784"/>
      <c r="T32" s="784"/>
      <c r="U32" s="784"/>
      <c r="V32" s="784">
        <v>533</v>
      </c>
      <c r="W32" s="784"/>
      <c r="X32" s="784"/>
      <c r="Y32" s="784"/>
      <c r="Z32" s="784"/>
      <c r="AA32" s="784">
        <v>67</v>
      </c>
      <c r="AB32" s="784"/>
      <c r="AC32" s="784"/>
      <c r="AD32" s="784"/>
      <c r="AE32" s="785"/>
      <c r="AF32" s="786">
        <v>1411</v>
      </c>
      <c r="AG32" s="787"/>
      <c r="AH32" s="787"/>
      <c r="AI32" s="787"/>
      <c r="AJ32" s="788"/>
      <c r="AK32" s="834">
        <v>390</v>
      </c>
      <c r="AL32" s="830"/>
      <c r="AM32" s="830"/>
      <c r="AN32" s="830"/>
      <c r="AO32" s="830"/>
      <c r="AP32" s="830">
        <v>5486</v>
      </c>
      <c r="AQ32" s="830"/>
      <c r="AR32" s="830"/>
      <c r="AS32" s="830"/>
      <c r="AT32" s="830"/>
      <c r="AU32" s="830">
        <v>5294</v>
      </c>
      <c r="AV32" s="830"/>
      <c r="AW32" s="830"/>
      <c r="AX32" s="830"/>
      <c r="AY32" s="830"/>
      <c r="AZ32" s="831" t="s">
        <v>602</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2207</v>
      </c>
      <c r="AG63" s="844"/>
      <c r="AH63" s="844"/>
      <c r="AI63" s="844"/>
      <c r="AJ63" s="845"/>
      <c r="AK63" s="846"/>
      <c r="AL63" s="841"/>
      <c r="AM63" s="841"/>
      <c r="AN63" s="841"/>
      <c r="AO63" s="841"/>
      <c r="AP63" s="844">
        <v>5486</v>
      </c>
      <c r="AQ63" s="844"/>
      <c r="AR63" s="844"/>
      <c r="AS63" s="844"/>
      <c r="AT63" s="844"/>
      <c r="AU63" s="844">
        <v>5294</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588</v>
      </c>
      <c r="C68" s="870"/>
      <c r="D68" s="870"/>
      <c r="E68" s="870"/>
      <c r="F68" s="870"/>
      <c r="G68" s="870"/>
      <c r="H68" s="870"/>
      <c r="I68" s="870"/>
      <c r="J68" s="870"/>
      <c r="K68" s="870"/>
      <c r="L68" s="870"/>
      <c r="M68" s="870"/>
      <c r="N68" s="870"/>
      <c r="O68" s="870"/>
      <c r="P68" s="871"/>
      <c r="Q68" s="872">
        <v>89</v>
      </c>
      <c r="R68" s="866"/>
      <c r="S68" s="866"/>
      <c r="T68" s="866"/>
      <c r="U68" s="866"/>
      <c r="V68" s="866">
        <v>81</v>
      </c>
      <c r="W68" s="866"/>
      <c r="X68" s="866"/>
      <c r="Y68" s="866"/>
      <c r="Z68" s="866"/>
      <c r="AA68" s="866">
        <v>8</v>
      </c>
      <c r="AB68" s="866"/>
      <c r="AC68" s="866"/>
      <c r="AD68" s="866"/>
      <c r="AE68" s="866"/>
      <c r="AF68" s="866">
        <v>8</v>
      </c>
      <c r="AG68" s="866"/>
      <c r="AH68" s="866"/>
      <c r="AI68" s="866"/>
      <c r="AJ68" s="866"/>
      <c r="AK68" s="866" t="s">
        <v>602</v>
      </c>
      <c r="AL68" s="866"/>
      <c r="AM68" s="866"/>
      <c r="AN68" s="866"/>
      <c r="AO68" s="866"/>
      <c r="AP68" s="866" t="s">
        <v>602</v>
      </c>
      <c r="AQ68" s="866"/>
      <c r="AR68" s="866"/>
      <c r="AS68" s="866"/>
      <c r="AT68" s="866"/>
      <c r="AU68" s="866" t="s">
        <v>602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589</v>
      </c>
      <c r="C69" s="874"/>
      <c r="D69" s="874"/>
      <c r="E69" s="874"/>
      <c r="F69" s="874"/>
      <c r="G69" s="874"/>
      <c r="H69" s="874"/>
      <c r="I69" s="874"/>
      <c r="J69" s="874"/>
      <c r="K69" s="874"/>
      <c r="L69" s="874"/>
      <c r="M69" s="874"/>
      <c r="N69" s="874"/>
      <c r="O69" s="874"/>
      <c r="P69" s="875"/>
      <c r="Q69" s="876">
        <v>5</v>
      </c>
      <c r="R69" s="830"/>
      <c r="S69" s="830"/>
      <c r="T69" s="830"/>
      <c r="U69" s="830"/>
      <c r="V69" s="830">
        <v>4</v>
      </c>
      <c r="W69" s="830"/>
      <c r="X69" s="830"/>
      <c r="Y69" s="830"/>
      <c r="Z69" s="830"/>
      <c r="AA69" s="830">
        <v>1</v>
      </c>
      <c r="AB69" s="830"/>
      <c r="AC69" s="830"/>
      <c r="AD69" s="830"/>
      <c r="AE69" s="830"/>
      <c r="AF69" s="830">
        <v>1</v>
      </c>
      <c r="AG69" s="830"/>
      <c r="AH69" s="830"/>
      <c r="AI69" s="830"/>
      <c r="AJ69" s="830"/>
      <c r="AK69" s="830" t="s">
        <v>602</v>
      </c>
      <c r="AL69" s="830"/>
      <c r="AM69" s="830"/>
      <c r="AN69" s="830"/>
      <c r="AO69" s="830"/>
      <c r="AP69" s="830" t="s">
        <v>602</v>
      </c>
      <c r="AQ69" s="830"/>
      <c r="AR69" s="830"/>
      <c r="AS69" s="830"/>
      <c r="AT69" s="830"/>
      <c r="AU69" s="830" t="s">
        <v>602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590</v>
      </c>
      <c r="C70" s="874"/>
      <c r="D70" s="874"/>
      <c r="E70" s="874"/>
      <c r="F70" s="874"/>
      <c r="G70" s="874"/>
      <c r="H70" s="874"/>
      <c r="I70" s="874"/>
      <c r="J70" s="874"/>
      <c r="K70" s="874"/>
      <c r="L70" s="874"/>
      <c r="M70" s="874"/>
      <c r="N70" s="874"/>
      <c r="O70" s="874"/>
      <c r="P70" s="875"/>
      <c r="Q70" s="876">
        <v>171</v>
      </c>
      <c r="R70" s="830"/>
      <c r="S70" s="830"/>
      <c r="T70" s="830"/>
      <c r="U70" s="830"/>
      <c r="V70" s="830">
        <v>87</v>
      </c>
      <c r="W70" s="830"/>
      <c r="X70" s="830"/>
      <c r="Y70" s="830"/>
      <c r="Z70" s="830"/>
      <c r="AA70" s="830">
        <v>84</v>
      </c>
      <c r="AB70" s="830"/>
      <c r="AC70" s="830"/>
      <c r="AD70" s="830"/>
      <c r="AE70" s="830"/>
      <c r="AF70" s="830">
        <v>84</v>
      </c>
      <c r="AG70" s="830"/>
      <c r="AH70" s="830"/>
      <c r="AI70" s="830"/>
      <c r="AJ70" s="830"/>
      <c r="AK70" s="830" t="s">
        <v>602</v>
      </c>
      <c r="AL70" s="830"/>
      <c r="AM70" s="830"/>
      <c r="AN70" s="830"/>
      <c r="AO70" s="830"/>
      <c r="AP70" s="830" t="s">
        <v>602</v>
      </c>
      <c r="AQ70" s="830"/>
      <c r="AR70" s="830"/>
      <c r="AS70" s="830"/>
      <c r="AT70" s="830"/>
      <c r="AU70" s="830" t="s">
        <v>602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591</v>
      </c>
      <c r="C71" s="874"/>
      <c r="D71" s="874"/>
      <c r="E71" s="874"/>
      <c r="F71" s="874"/>
      <c r="G71" s="874"/>
      <c r="H71" s="874"/>
      <c r="I71" s="874"/>
      <c r="J71" s="874"/>
      <c r="K71" s="874"/>
      <c r="L71" s="874"/>
      <c r="M71" s="874"/>
      <c r="N71" s="874"/>
      <c r="O71" s="874"/>
      <c r="P71" s="875"/>
      <c r="Q71" s="876">
        <v>2752</v>
      </c>
      <c r="R71" s="830"/>
      <c r="S71" s="830"/>
      <c r="T71" s="830"/>
      <c r="U71" s="830"/>
      <c r="V71" s="830">
        <v>2615</v>
      </c>
      <c r="W71" s="830"/>
      <c r="X71" s="830"/>
      <c r="Y71" s="830"/>
      <c r="Z71" s="830"/>
      <c r="AA71" s="830">
        <v>137</v>
      </c>
      <c r="AB71" s="830"/>
      <c r="AC71" s="830"/>
      <c r="AD71" s="830"/>
      <c r="AE71" s="830"/>
      <c r="AF71" s="830">
        <v>29</v>
      </c>
      <c r="AG71" s="830"/>
      <c r="AH71" s="830"/>
      <c r="AI71" s="830"/>
      <c r="AJ71" s="830"/>
      <c r="AK71" s="830">
        <v>157</v>
      </c>
      <c r="AL71" s="830"/>
      <c r="AM71" s="830"/>
      <c r="AN71" s="830"/>
      <c r="AO71" s="830"/>
      <c r="AP71" s="830">
        <v>1569</v>
      </c>
      <c r="AQ71" s="830"/>
      <c r="AR71" s="830"/>
      <c r="AS71" s="830"/>
      <c r="AT71" s="830"/>
      <c r="AU71" s="830">
        <v>207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592</v>
      </c>
      <c r="C72" s="874"/>
      <c r="D72" s="874"/>
      <c r="E72" s="874"/>
      <c r="F72" s="874"/>
      <c r="G72" s="874"/>
      <c r="H72" s="874"/>
      <c r="I72" s="874"/>
      <c r="J72" s="874"/>
      <c r="K72" s="874"/>
      <c r="L72" s="874"/>
      <c r="M72" s="874"/>
      <c r="N72" s="874"/>
      <c r="O72" s="874"/>
      <c r="P72" s="875"/>
      <c r="Q72" s="876">
        <v>39</v>
      </c>
      <c r="R72" s="830"/>
      <c r="S72" s="830"/>
      <c r="T72" s="830"/>
      <c r="U72" s="830"/>
      <c r="V72" s="830">
        <v>36</v>
      </c>
      <c r="W72" s="830"/>
      <c r="X72" s="830"/>
      <c r="Y72" s="830"/>
      <c r="Z72" s="830"/>
      <c r="AA72" s="830">
        <v>3</v>
      </c>
      <c r="AB72" s="830"/>
      <c r="AC72" s="830"/>
      <c r="AD72" s="830"/>
      <c r="AE72" s="830"/>
      <c r="AF72" s="830">
        <v>3</v>
      </c>
      <c r="AG72" s="830"/>
      <c r="AH72" s="830"/>
      <c r="AI72" s="830"/>
      <c r="AJ72" s="830"/>
      <c r="AK72" s="830">
        <v>2</v>
      </c>
      <c r="AL72" s="830"/>
      <c r="AM72" s="830"/>
      <c r="AN72" s="830"/>
      <c r="AO72" s="830"/>
      <c r="AP72" s="830" t="s">
        <v>602</v>
      </c>
      <c r="AQ72" s="830"/>
      <c r="AR72" s="830"/>
      <c r="AS72" s="830"/>
      <c r="AT72" s="830"/>
      <c r="AU72" s="830" t="s">
        <v>602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593</v>
      </c>
      <c r="C73" s="874"/>
      <c r="D73" s="874"/>
      <c r="E73" s="874"/>
      <c r="F73" s="874"/>
      <c r="G73" s="874"/>
      <c r="H73" s="874"/>
      <c r="I73" s="874"/>
      <c r="J73" s="874"/>
      <c r="K73" s="874"/>
      <c r="L73" s="874"/>
      <c r="M73" s="874"/>
      <c r="N73" s="874"/>
      <c r="O73" s="874"/>
      <c r="P73" s="875"/>
      <c r="Q73" s="876">
        <v>7254</v>
      </c>
      <c r="R73" s="830"/>
      <c r="S73" s="830"/>
      <c r="T73" s="830"/>
      <c r="U73" s="830"/>
      <c r="V73" s="830">
        <v>6917</v>
      </c>
      <c r="W73" s="830"/>
      <c r="X73" s="830"/>
      <c r="Y73" s="830"/>
      <c r="Z73" s="830"/>
      <c r="AA73" s="830">
        <v>337</v>
      </c>
      <c r="AB73" s="830"/>
      <c r="AC73" s="830"/>
      <c r="AD73" s="830"/>
      <c r="AE73" s="830"/>
      <c r="AF73" s="830">
        <v>337</v>
      </c>
      <c r="AG73" s="830"/>
      <c r="AH73" s="830"/>
      <c r="AI73" s="830"/>
      <c r="AJ73" s="830"/>
      <c r="AK73" s="830" t="s">
        <v>602</v>
      </c>
      <c r="AL73" s="830"/>
      <c r="AM73" s="830"/>
      <c r="AN73" s="830"/>
      <c r="AO73" s="830"/>
      <c r="AP73" s="830" t="s">
        <v>602</v>
      </c>
      <c r="AQ73" s="830"/>
      <c r="AR73" s="830"/>
      <c r="AS73" s="830"/>
      <c r="AT73" s="830"/>
      <c r="AU73" s="830" t="s">
        <v>602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594</v>
      </c>
      <c r="C74" s="874"/>
      <c r="D74" s="874"/>
      <c r="E74" s="874"/>
      <c r="F74" s="874"/>
      <c r="G74" s="874"/>
      <c r="H74" s="874"/>
      <c r="I74" s="874"/>
      <c r="J74" s="874"/>
      <c r="K74" s="874"/>
      <c r="L74" s="874"/>
      <c r="M74" s="874"/>
      <c r="N74" s="874"/>
      <c r="O74" s="874"/>
      <c r="P74" s="875"/>
      <c r="Q74" s="876">
        <v>2273</v>
      </c>
      <c r="R74" s="830"/>
      <c r="S74" s="830"/>
      <c r="T74" s="830"/>
      <c r="U74" s="830"/>
      <c r="V74" s="830">
        <v>2162</v>
      </c>
      <c r="W74" s="830"/>
      <c r="X74" s="830"/>
      <c r="Y74" s="830"/>
      <c r="Z74" s="830"/>
      <c r="AA74" s="830">
        <v>111</v>
      </c>
      <c r="AB74" s="830"/>
      <c r="AC74" s="830"/>
      <c r="AD74" s="830"/>
      <c r="AE74" s="830"/>
      <c r="AF74" s="830">
        <v>111</v>
      </c>
      <c r="AG74" s="830"/>
      <c r="AH74" s="830"/>
      <c r="AI74" s="830"/>
      <c r="AJ74" s="830"/>
      <c r="AK74" s="830" t="s">
        <v>602</v>
      </c>
      <c r="AL74" s="830"/>
      <c r="AM74" s="830"/>
      <c r="AN74" s="830"/>
      <c r="AO74" s="830"/>
      <c r="AP74" s="830" t="s">
        <v>602</v>
      </c>
      <c r="AQ74" s="830"/>
      <c r="AR74" s="830"/>
      <c r="AS74" s="830"/>
      <c r="AT74" s="830"/>
      <c r="AU74" s="830" t="s">
        <v>602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595</v>
      </c>
      <c r="C75" s="874"/>
      <c r="D75" s="874"/>
      <c r="E75" s="874"/>
      <c r="F75" s="874"/>
      <c r="G75" s="874"/>
      <c r="H75" s="874"/>
      <c r="I75" s="874"/>
      <c r="J75" s="874"/>
      <c r="K75" s="874"/>
      <c r="L75" s="874"/>
      <c r="M75" s="874"/>
      <c r="N75" s="874"/>
      <c r="O75" s="874"/>
      <c r="P75" s="875"/>
      <c r="Q75" s="877">
        <v>983883</v>
      </c>
      <c r="R75" s="878"/>
      <c r="S75" s="878"/>
      <c r="T75" s="878"/>
      <c r="U75" s="834"/>
      <c r="V75" s="879">
        <v>942967</v>
      </c>
      <c r="W75" s="878"/>
      <c r="X75" s="878"/>
      <c r="Y75" s="878"/>
      <c r="Z75" s="834"/>
      <c r="AA75" s="879">
        <v>40916</v>
      </c>
      <c r="AB75" s="878"/>
      <c r="AC75" s="878"/>
      <c r="AD75" s="878"/>
      <c r="AE75" s="834"/>
      <c r="AF75" s="879">
        <v>40916</v>
      </c>
      <c r="AG75" s="878"/>
      <c r="AH75" s="878"/>
      <c r="AI75" s="878"/>
      <c r="AJ75" s="834"/>
      <c r="AK75" s="879">
        <v>1</v>
      </c>
      <c r="AL75" s="878"/>
      <c r="AM75" s="878"/>
      <c r="AN75" s="878"/>
      <c r="AO75" s="834"/>
      <c r="AP75" s="879" t="s">
        <v>605</v>
      </c>
      <c r="AQ75" s="878"/>
      <c r="AR75" s="878"/>
      <c r="AS75" s="878"/>
      <c r="AT75" s="834"/>
      <c r="AU75" s="879" t="s">
        <v>607</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41489</v>
      </c>
      <c r="AG88" s="844"/>
      <c r="AH88" s="844"/>
      <c r="AI88" s="844"/>
      <c r="AJ88" s="844"/>
      <c r="AK88" s="841"/>
      <c r="AL88" s="841"/>
      <c r="AM88" s="841"/>
      <c r="AN88" s="841"/>
      <c r="AO88" s="841"/>
      <c r="AP88" s="844">
        <v>1569</v>
      </c>
      <c r="AQ88" s="844"/>
      <c r="AR88" s="844"/>
      <c r="AS88" s="844"/>
      <c r="AT88" s="844"/>
      <c r="AU88" s="844">
        <v>207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307</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307</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307</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740307</v>
      </c>
      <c r="AB110" s="900"/>
      <c r="AC110" s="900"/>
      <c r="AD110" s="900"/>
      <c r="AE110" s="901"/>
      <c r="AF110" s="902">
        <v>836547</v>
      </c>
      <c r="AG110" s="900"/>
      <c r="AH110" s="900"/>
      <c r="AI110" s="900"/>
      <c r="AJ110" s="901"/>
      <c r="AK110" s="902">
        <v>832767</v>
      </c>
      <c r="AL110" s="900"/>
      <c r="AM110" s="900"/>
      <c r="AN110" s="900"/>
      <c r="AO110" s="901"/>
      <c r="AP110" s="903">
        <v>11.5</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10083394</v>
      </c>
      <c r="BR110" s="931"/>
      <c r="BS110" s="931"/>
      <c r="BT110" s="931"/>
      <c r="BU110" s="931"/>
      <c r="BV110" s="931">
        <v>10286353</v>
      </c>
      <c r="BW110" s="931"/>
      <c r="BX110" s="931"/>
      <c r="BY110" s="931"/>
      <c r="BZ110" s="931"/>
      <c r="CA110" s="931">
        <v>10062831</v>
      </c>
      <c r="CB110" s="931"/>
      <c r="CC110" s="931"/>
      <c r="CD110" s="931"/>
      <c r="CE110" s="931"/>
      <c r="CF110" s="944">
        <v>139.1</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440</v>
      </c>
      <c r="DM110" s="931"/>
      <c r="DN110" s="931"/>
      <c r="DO110" s="931"/>
      <c r="DP110" s="931"/>
      <c r="DQ110" s="931" t="s">
        <v>441</v>
      </c>
      <c r="DR110" s="931"/>
      <c r="DS110" s="931"/>
      <c r="DT110" s="931"/>
      <c r="DU110" s="931"/>
      <c r="DV110" s="932" t="s">
        <v>439</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412</v>
      </c>
      <c r="AG111" s="938"/>
      <c r="AH111" s="938"/>
      <c r="AI111" s="938"/>
      <c r="AJ111" s="939"/>
      <c r="AK111" s="940" t="s">
        <v>443</v>
      </c>
      <c r="AL111" s="938"/>
      <c r="AM111" s="938"/>
      <c r="AN111" s="938"/>
      <c r="AO111" s="939"/>
      <c r="AP111" s="941" t="s">
        <v>443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446</v>
      </c>
      <c r="BW111" s="926"/>
      <c r="BX111" s="926"/>
      <c r="BY111" s="926"/>
      <c r="BZ111" s="926"/>
      <c r="CA111" s="926" t="s">
        <v>441</v>
      </c>
      <c r="CB111" s="926"/>
      <c r="CC111" s="926"/>
      <c r="CD111" s="926"/>
      <c r="CE111" s="926"/>
      <c r="CF111" s="920" t="s">
        <v>439</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412</v>
      </c>
      <c r="DM111" s="926"/>
      <c r="DN111" s="926"/>
      <c r="DO111" s="926"/>
      <c r="DP111" s="926"/>
      <c r="DQ111" s="926" t="s">
        <v>441</v>
      </c>
      <c r="DR111" s="926"/>
      <c r="DS111" s="926"/>
      <c r="DT111" s="926"/>
      <c r="DU111" s="926"/>
      <c r="DV111" s="927" t="s">
        <v>449</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123</v>
      </c>
      <c r="AB112" s="959"/>
      <c r="AC112" s="959"/>
      <c r="AD112" s="959"/>
      <c r="AE112" s="960"/>
      <c r="AF112" s="961" t="s">
        <v>452</v>
      </c>
      <c r="AG112" s="959"/>
      <c r="AH112" s="959"/>
      <c r="AI112" s="959"/>
      <c r="AJ112" s="960"/>
      <c r="AK112" s="961" t="s">
        <v>440</v>
      </c>
      <c r="AL112" s="959"/>
      <c r="AM112" s="959"/>
      <c r="AN112" s="959"/>
      <c r="AO112" s="960"/>
      <c r="AP112" s="962" t="s">
        <v>440</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v>4917749</v>
      </c>
      <c r="BR112" s="926"/>
      <c r="BS112" s="926"/>
      <c r="BT112" s="926"/>
      <c r="BU112" s="926"/>
      <c r="BV112" s="926">
        <v>5320869</v>
      </c>
      <c r="BW112" s="926"/>
      <c r="BX112" s="926"/>
      <c r="BY112" s="926"/>
      <c r="BZ112" s="926"/>
      <c r="CA112" s="926">
        <v>5294153</v>
      </c>
      <c r="CB112" s="926"/>
      <c r="CC112" s="926"/>
      <c r="CD112" s="926"/>
      <c r="CE112" s="926"/>
      <c r="CF112" s="920">
        <v>73.2</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452</v>
      </c>
      <c r="DH112" s="926"/>
      <c r="DI112" s="926"/>
      <c r="DJ112" s="926"/>
      <c r="DK112" s="926"/>
      <c r="DL112" s="926" t="s">
        <v>452</v>
      </c>
      <c r="DM112" s="926"/>
      <c r="DN112" s="926"/>
      <c r="DO112" s="926"/>
      <c r="DP112" s="926"/>
      <c r="DQ112" s="926" t="s">
        <v>440</v>
      </c>
      <c r="DR112" s="926"/>
      <c r="DS112" s="926"/>
      <c r="DT112" s="926"/>
      <c r="DU112" s="926"/>
      <c r="DV112" s="927" t="s">
        <v>441</v>
      </c>
      <c r="DW112" s="927"/>
      <c r="DX112" s="927"/>
      <c r="DY112" s="927"/>
      <c r="DZ112" s="928"/>
    </row>
    <row r="113" spans="1:130" s="230" customFormat="1" ht="26.25" customHeight="1" x14ac:dyDescent="0.15">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197546</v>
      </c>
      <c r="AB113" s="938"/>
      <c r="AC113" s="938"/>
      <c r="AD113" s="938"/>
      <c r="AE113" s="939"/>
      <c r="AF113" s="940">
        <v>206352</v>
      </c>
      <c r="AG113" s="938"/>
      <c r="AH113" s="938"/>
      <c r="AI113" s="938"/>
      <c r="AJ113" s="939"/>
      <c r="AK113" s="940">
        <v>206678</v>
      </c>
      <c r="AL113" s="938"/>
      <c r="AM113" s="938"/>
      <c r="AN113" s="938"/>
      <c r="AO113" s="939"/>
      <c r="AP113" s="941">
        <v>2.9</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v>202894</v>
      </c>
      <c r="BR113" s="926"/>
      <c r="BS113" s="926"/>
      <c r="BT113" s="926"/>
      <c r="BU113" s="926"/>
      <c r="BV113" s="926">
        <v>243809</v>
      </c>
      <c r="BW113" s="926"/>
      <c r="BX113" s="926"/>
      <c r="BY113" s="926"/>
      <c r="BZ113" s="926"/>
      <c r="CA113" s="926">
        <v>207461</v>
      </c>
      <c r="CB113" s="926"/>
      <c r="CC113" s="926"/>
      <c r="CD113" s="926"/>
      <c r="CE113" s="926"/>
      <c r="CF113" s="920">
        <v>2.9</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445</v>
      </c>
      <c r="DH113" s="959"/>
      <c r="DI113" s="959"/>
      <c r="DJ113" s="959"/>
      <c r="DK113" s="960"/>
      <c r="DL113" s="961" t="s">
        <v>448</v>
      </c>
      <c r="DM113" s="959"/>
      <c r="DN113" s="959"/>
      <c r="DO113" s="959"/>
      <c r="DP113" s="960"/>
      <c r="DQ113" s="961" t="s">
        <v>441</v>
      </c>
      <c r="DR113" s="959"/>
      <c r="DS113" s="959"/>
      <c r="DT113" s="959"/>
      <c r="DU113" s="960"/>
      <c r="DV113" s="962" t="s">
        <v>441</v>
      </c>
      <c r="DW113" s="963"/>
      <c r="DX113" s="963"/>
      <c r="DY113" s="963"/>
      <c r="DZ113" s="964"/>
    </row>
    <row r="114" spans="1:130" s="230" customFormat="1" ht="26.25" customHeight="1" x14ac:dyDescent="0.15">
      <c r="A114" s="954"/>
      <c r="B114" s="955"/>
      <c r="C114" s="923" t="s">
        <v>458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10296</v>
      </c>
      <c r="AB114" s="959"/>
      <c r="AC114" s="959"/>
      <c r="AD114" s="959"/>
      <c r="AE114" s="960"/>
      <c r="AF114" s="961">
        <v>15455</v>
      </c>
      <c r="AG114" s="959"/>
      <c r="AH114" s="959"/>
      <c r="AI114" s="959"/>
      <c r="AJ114" s="960"/>
      <c r="AK114" s="961">
        <v>26328</v>
      </c>
      <c r="AL114" s="959"/>
      <c r="AM114" s="959"/>
      <c r="AN114" s="959"/>
      <c r="AO114" s="960"/>
      <c r="AP114" s="962">
        <v>0.4</v>
      </c>
      <c r="AQ114" s="963"/>
      <c r="AR114" s="963"/>
      <c r="AS114" s="963"/>
      <c r="AT114" s="964"/>
      <c r="AU114" s="908"/>
      <c r="AV114" s="909"/>
      <c r="AW114" s="909"/>
      <c r="AX114" s="909"/>
      <c r="AY114" s="909"/>
      <c r="AZ114" s="922" t="s">
        <v>459</v>
      </c>
      <c r="BA114" s="923"/>
      <c r="BB114" s="923"/>
      <c r="BC114" s="923"/>
      <c r="BD114" s="923"/>
      <c r="BE114" s="923"/>
      <c r="BF114" s="923"/>
      <c r="BG114" s="923"/>
      <c r="BH114" s="923"/>
      <c r="BI114" s="923"/>
      <c r="BJ114" s="923"/>
      <c r="BK114" s="923"/>
      <c r="BL114" s="923"/>
      <c r="BM114" s="923"/>
      <c r="BN114" s="923"/>
      <c r="BO114" s="923"/>
      <c r="BP114" s="924"/>
      <c r="BQ114" s="925">
        <v>1603187</v>
      </c>
      <c r="BR114" s="926"/>
      <c r="BS114" s="926"/>
      <c r="BT114" s="926"/>
      <c r="BU114" s="926"/>
      <c r="BV114" s="926">
        <v>1590830</v>
      </c>
      <c r="BW114" s="926"/>
      <c r="BX114" s="926"/>
      <c r="BY114" s="926"/>
      <c r="BZ114" s="926"/>
      <c r="CA114" s="926">
        <v>1570531</v>
      </c>
      <c r="CB114" s="926"/>
      <c r="CC114" s="926"/>
      <c r="CD114" s="926"/>
      <c r="CE114" s="926"/>
      <c r="CF114" s="920">
        <v>21.7</v>
      </c>
      <c r="CG114" s="921"/>
      <c r="CH114" s="921"/>
      <c r="CI114" s="921"/>
      <c r="CJ114" s="921"/>
      <c r="CK114" s="948"/>
      <c r="CL114" s="949"/>
      <c r="CM114" s="922" t="s">
        <v>460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412</v>
      </c>
      <c r="DH114" s="959"/>
      <c r="DI114" s="959"/>
      <c r="DJ114" s="959"/>
      <c r="DK114" s="960"/>
      <c r="DL114" s="961" t="s">
        <v>449</v>
      </c>
      <c r="DM114" s="959"/>
      <c r="DN114" s="959"/>
      <c r="DO114" s="959"/>
      <c r="DP114" s="960"/>
      <c r="DQ114" s="961" t="s">
        <v>446</v>
      </c>
      <c r="DR114" s="959"/>
      <c r="DS114" s="959"/>
      <c r="DT114" s="959"/>
      <c r="DU114" s="960"/>
      <c r="DV114" s="962" t="s">
        <v>441</v>
      </c>
      <c r="DW114" s="963"/>
      <c r="DX114" s="963"/>
      <c r="DY114" s="963"/>
      <c r="DZ114" s="964"/>
    </row>
    <row r="115" spans="1:130" s="230" customFormat="1" ht="26.25" customHeight="1" x14ac:dyDescent="0.15">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440</v>
      </c>
      <c r="AB115" s="938"/>
      <c r="AC115" s="938"/>
      <c r="AD115" s="938"/>
      <c r="AE115" s="939"/>
      <c r="AF115" s="940" t="s">
        <v>439</v>
      </c>
      <c r="AG115" s="938"/>
      <c r="AH115" s="938"/>
      <c r="AI115" s="938"/>
      <c r="AJ115" s="939"/>
      <c r="AK115" s="940" t="s">
        <v>440</v>
      </c>
      <c r="AL115" s="938"/>
      <c r="AM115" s="938"/>
      <c r="AN115" s="938"/>
      <c r="AO115" s="939"/>
      <c r="AP115" s="941" t="s">
        <v>440</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t="s">
        <v>440</v>
      </c>
      <c r="BR115" s="926"/>
      <c r="BS115" s="926"/>
      <c r="BT115" s="926"/>
      <c r="BU115" s="926"/>
      <c r="BV115" s="926" t="s">
        <v>449</v>
      </c>
      <c r="BW115" s="926"/>
      <c r="BX115" s="926"/>
      <c r="BY115" s="926"/>
      <c r="BZ115" s="926"/>
      <c r="CA115" s="926" t="s">
        <v>449</v>
      </c>
      <c r="CB115" s="926"/>
      <c r="CC115" s="926"/>
      <c r="CD115" s="926"/>
      <c r="CE115" s="926"/>
      <c r="CF115" s="920" t="s">
        <v>441</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441</v>
      </c>
      <c r="DH115" s="959"/>
      <c r="DI115" s="959"/>
      <c r="DJ115" s="959"/>
      <c r="DK115" s="960"/>
      <c r="DL115" s="961" t="s">
        <v>439</v>
      </c>
      <c r="DM115" s="959"/>
      <c r="DN115" s="959"/>
      <c r="DO115" s="959"/>
      <c r="DP115" s="960"/>
      <c r="DQ115" s="961" t="s">
        <v>446</v>
      </c>
      <c r="DR115" s="959"/>
      <c r="DS115" s="959"/>
      <c r="DT115" s="959"/>
      <c r="DU115" s="960"/>
      <c r="DV115" s="962" t="s">
        <v>446</v>
      </c>
      <c r="DW115" s="963"/>
      <c r="DX115" s="963"/>
      <c r="DY115" s="963"/>
      <c r="DZ115" s="964"/>
    </row>
    <row r="116" spans="1:130" s="230" customFormat="1" ht="26.25" customHeight="1" x14ac:dyDescent="0.15">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440</v>
      </c>
      <c r="AB116" s="959"/>
      <c r="AC116" s="959"/>
      <c r="AD116" s="959"/>
      <c r="AE116" s="960"/>
      <c r="AF116" s="961" t="s">
        <v>130</v>
      </c>
      <c r="AG116" s="959"/>
      <c r="AH116" s="959"/>
      <c r="AI116" s="959"/>
      <c r="AJ116" s="960"/>
      <c r="AK116" s="961" t="s">
        <v>446</v>
      </c>
      <c r="AL116" s="959"/>
      <c r="AM116" s="959"/>
      <c r="AN116" s="959"/>
      <c r="AO116" s="960"/>
      <c r="AP116" s="962" t="s">
        <v>441</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441</v>
      </c>
      <c r="BW116" s="926"/>
      <c r="BX116" s="926"/>
      <c r="BY116" s="926"/>
      <c r="BZ116" s="926"/>
      <c r="CA116" s="926" t="s">
        <v>446</v>
      </c>
      <c r="CB116" s="926"/>
      <c r="CC116" s="926"/>
      <c r="CD116" s="926"/>
      <c r="CE116" s="926"/>
      <c r="CF116" s="920" t="s">
        <v>448</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439</v>
      </c>
      <c r="DH116" s="959"/>
      <c r="DI116" s="959"/>
      <c r="DJ116" s="959"/>
      <c r="DK116" s="960"/>
      <c r="DL116" s="961" t="s">
        <v>440</v>
      </c>
      <c r="DM116" s="959"/>
      <c r="DN116" s="959"/>
      <c r="DO116" s="959"/>
      <c r="DP116" s="960"/>
      <c r="DQ116" s="961" t="s">
        <v>446</v>
      </c>
      <c r="DR116" s="959"/>
      <c r="DS116" s="959"/>
      <c r="DT116" s="959"/>
      <c r="DU116" s="960"/>
      <c r="DV116" s="962" t="s">
        <v>439</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948272</v>
      </c>
      <c r="AB117" s="979"/>
      <c r="AC117" s="979"/>
      <c r="AD117" s="979"/>
      <c r="AE117" s="980"/>
      <c r="AF117" s="981">
        <v>1058354</v>
      </c>
      <c r="AG117" s="979"/>
      <c r="AH117" s="979"/>
      <c r="AI117" s="979"/>
      <c r="AJ117" s="980"/>
      <c r="AK117" s="981">
        <v>1065773</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449</v>
      </c>
      <c r="BR117" s="926"/>
      <c r="BS117" s="926"/>
      <c r="BT117" s="926"/>
      <c r="BU117" s="926"/>
      <c r="BV117" s="926" t="s">
        <v>449</v>
      </c>
      <c r="BW117" s="926"/>
      <c r="BX117" s="926"/>
      <c r="BY117" s="926"/>
      <c r="BZ117" s="926"/>
      <c r="CA117" s="926" t="s">
        <v>449</v>
      </c>
      <c r="CB117" s="926"/>
      <c r="CC117" s="926"/>
      <c r="CD117" s="926"/>
      <c r="CE117" s="926"/>
      <c r="CF117" s="920" t="s">
        <v>439</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439</v>
      </c>
      <c r="DH117" s="959"/>
      <c r="DI117" s="959"/>
      <c r="DJ117" s="959"/>
      <c r="DK117" s="960"/>
      <c r="DL117" s="961" t="s">
        <v>439</v>
      </c>
      <c r="DM117" s="959"/>
      <c r="DN117" s="959"/>
      <c r="DO117" s="959"/>
      <c r="DP117" s="960"/>
      <c r="DQ117" s="961" t="s">
        <v>449</v>
      </c>
      <c r="DR117" s="959"/>
      <c r="DS117" s="959"/>
      <c r="DT117" s="959"/>
      <c r="DU117" s="960"/>
      <c r="DV117" s="962" t="s">
        <v>439</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307</v>
      </c>
      <c r="AL118" s="893"/>
      <c r="AM118" s="893"/>
      <c r="AN118" s="893"/>
      <c r="AO118" s="894"/>
      <c r="AP118" s="970" t="s">
        <v>433</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440</v>
      </c>
      <c r="BR118" s="1000"/>
      <c r="BS118" s="1000"/>
      <c r="BT118" s="1000"/>
      <c r="BU118" s="1000"/>
      <c r="BV118" s="1000" t="s">
        <v>440</v>
      </c>
      <c r="BW118" s="1000"/>
      <c r="BX118" s="1000"/>
      <c r="BY118" s="1000"/>
      <c r="BZ118" s="1000"/>
      <c r="CA118" s="1000" t="s">
        <v>439</v>
      </c>
      <c r="CB118" s="1000"/>
      <c r="CC118" s="1000"/>
      <c r="CD118" s="1000"/>
      <c r="CE118" s="1000"/>
      <c r="CF118" s="920" t="s">
        <v>440</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440</v>
      </c>
      <c r="DH118" s="959"/>
      <c r="DI118" s="959"/>
      <c r="DJ118" s="959"/>
      <c r="DK118" s="960"/>
      <c r="DL118" s="961" t="s">
        <v>439</v>
      </c>
      <c r="DM118" s="959"/>
      <c r="DN118" s="959"/>
      <c r="DO118" s="959"/>
      <c r="DP118" s="960"/>
      <c r="DQ118" s="961" t="s">
        <v>439</v>
      </c>
      <c r="DR118" s="959"/>
      <c r="DS118" s="959"/>
      <c r="DT118" s="959"/>
      <c r="DU118" s="960"/>
      <c r="DV118" s="962" t="s">
        <v>412</v>
      </c>
      <c r="DW118" s="963"/>
      <c r="DX118" s="963"/>
      <c r="DY118" s="963"/>
      <c r="DZ118" s="964"/>
    </row>
    <row r="119" spans="1:130" s="230" customFormat="1" ht="26.25" customHeight="1" x14ac:dyDescent="0.15">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440</v>
      </c>
      <c r="AB119" s="900"/>
      <c r="AC119" s="900"/>
      <c r="AD119" s="900"/>
      <c r="AE119" s="901"/>
      <c r="AF119" s="902" t="s">
        <v>440</v>
      </c>
      <c r="AG119" s="900"/>
      <c r="AH119" s="900"/>
      <c r="AI119" s="900"/>
      <c r="AJ119" s="901"/>
      <c r="AK119" s="902" t="s">
        <v>440</v>
      </c>
      <c r="AL119" s="900"/>
      <c r="AM119" s="900"/>
      <c r="AN119" s="900"/>
      <c r="AO119" s="901"/>
      <c r="AP119" s="903" t="s">
        <v>412</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472</v>
      </c>
      <c r="BP119" s="1005"/>
      <c r="BQ119" s="999">
        <v>16807224</v>
      </c>
      <c r="BR119" s="1000"/>
      <c r="BS119" s="1000"/>
      <c r="BT119" s="1000"/>
      <c r="BU119" s="1000"/>
      <c r="BV119" s="1000">
        <v>17441861</v>
      </c>
      <c r="BW119" s="1000"/>
      <c r="BX119" s="1000"/>
      <c r="BY119" s="1000"/>
      <c r="BZ119" s="1000"/>
      <c r="CA119" s="1000">
        <v>17134976</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439</v>
      </c>
      <c r="DH119" s="986"/>
      <c r="DI119" s="986"/>
      <c r="DJ119" s="986"/>
      <c r="DK119" s="987"/>
      <c r="DL119" s="985" t="s">
        <v>439</v>
      </c>
      <c r="DM119" s="986"/>
      <c r="DN119" s="986"/>
      <c r="DO119" s="986"/>
      <c r="DP119" s="987"/>
      <c r="DQ119" s="985" t="s">
        <v>439</v>
      </c>
      <c r="DR119" s="986"/>
      <c r="DS119" s="986"/>
      <c r="DT119" s="986"/>
      <c r="DU119" s="987"/>
      <c r="DV119" s="988" t="s">
        <v>440</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440</v>
      </c>
      <c r="AB120" s="959"/>
      <c r="AC120" s="959"/>
      <c r="AD120" s="959"/>
      <c r="AE120" s="960"/>
      <c r="AF120" s="961" t="s">
        <v>439</v>
      </c>
      <c r="AG120" s="959"/>
      <c r="AH120" s="959"/>
      <c r="AI120" s="959"/>
      <c r="AJ120" s="960"/>
      <c r="AK120" s="961" t="s">
        <v>439</v>
      </c>
      <c r="AL120" s="959"/>
      <c r="AM120" s="959"/>
      <c r="AN120" s="959"/>
      <c r="AO120" s="960"/>
      <c r="AP120" s="962" t="s">
        <v>439</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3699986</v>
      </c>
      <c r="BR120" s="931"/>
      <c r="BS120" s="931"/>
      <c r="BT120" s="931"/>
      <c r="BU120" s="931"/>
      <c r="BV120" s="931">
        <v>4285190</v>
      </c>
      <c r="BW120" s="931"/>
      <c r="BX120" s="931"/>
      <c r="BY120" s="931"/>
      <c r="BZ120" s="931"/>
      <c r="CA120" s="931">
        <v>4602409</v>
      </c>
      <c r="CB120" s="931"/>
      <c r="CC120" s="931"/>
      <c r="CD120" s="931"/>
      <c r="CE120" s="931"/>
      <c r="CF120" s="944">
        <v>63.6</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4917749</v>
      </c>
      <c r="DH120" s="931"/>
      <c r="DI120" s="931"/>
      <c r="DJ120" s="931"/>
      <c r="DK120" s="931"/>
      <c r="DL120" s="931">
        <v>5320869</v>
      </c>
      <c r="DM120" s="931"/>
      <c r="DN120" s="931"/>
      <c r="DO120" s="931"/>
      <c r="DP120" s="931"/>
      <c r="DQ120" s="931">
        <v>5294153</v>
      </c>
      <c r="DR120" s="931"/>
      <c r="DS120" s="931"/>
      <c r="DT120" s="931"/>
      <c r="DU120" s="931"/>
      <c r="DV120" s="932">
        <v>73.2</v>
      </c>
      <c r="DW120" s="932"/>
      <c r="DX120" s="932"/>
      <c r="DY120" s="932"/>
      <c r="DZ120" s="933"/>
    </row>
    <row r="121" spans="1:130" s="230" customFormat="1" ht="26.25" customHeight="1" x14ac:dyDescent="0.15">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439</v>
      </c>
      <c r="AB121" s="959"/>
      <c r="AC121" s="959"/>
      <c r="AD121" s="959"/>
      <c r="AE121" s="960"/>
      <c r="AF121" s="961" t="s">
        <v>439</v>
      </c>
      <c r="AG121" s="959"/>
      <c r="AH121" s="959"/>
      <c r="AI121" s="959"/>
      <c r="AJ121" s="960"/>
      <c r="AK121" s="961" t="s">
        <v>440</v>
      </c>
      <c r="AL121" s="959"/>
      <c r="AM121" s="959"/>
      <c r="AN121" s="959"/>
      <c r="AO121" s="960"/>
      <c r="AP121" s="962" t="s">
        <v>439</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t="s">
        <v>439</v>
      </c>
      <c r="BR121" s="926"/>
      <c r="BS121" s="926"/>
      <c r="BT121" s="926"/>
      <c r="BU121" s="926"/>
      <c r="BV121" s="926" t="s">
        <v>439</v>
      </c>
      <c r="BW121" s="926"/>
      <c r="BX121" s="926"/>
      <c r="BY121" s="926"/>
      <c r="BZ121" s="926"/>
      <c r="CA121" s="926" t="s">
        <v>440</v>
      </c>
      <c r="CB121" s="926"/>
      <c r="CC121" s="926"/>
      <c r="CD121" s="926"/>
      <c r="CE121" s="926"/>
      <c r="CF121" s="920" t="s">
        <v>439</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t="s">
        <v>439</v>
      </c>
      <c r="DH121" s="926"/>
      <c r="DI121" s="926"/>
      <c r="DJ121" s="926"/>
      <c r="DK121" s="926"/>
      <c r="DL121" s="926" t="s">
        <v>439</v>
      </c>
      <c r="DM121" s="926"/>
      <c r="DN121" s="926"/>
      <c r="DO121" s="926"/>
      <c r="DP121" s="926"/>
      <c r="DQ121" s="926" t="s">
        <v>440</v>
      </c>
      <c r="DR121" s="926"/>
      <c r="DS121" s="926"/>
      <c r="DT121" s="926"/>
      <c r="DU121" s="926"/>
      <c r="DV121" s="927" t="s">
        <v>439</v>
      </c>
      <c r="DW121" s="927"/>
      <c r="DX121" s="927"/>
      <c r="DY121" s="927"/>
      <c r="DZ121" s="928"/>
    </row>
    <row r="122" spans="1:130" s="230" customFormat="1" ht="26.25" customHeight="1" x14ac:dyDescent="0.15">
      <c r="A122" s="1057"/>
      <c r="B122" s="949"/>
      <c r="C122" s="922" t="s">
        <v>460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439</v>
      </c>
      <c r="AB122" s="959"/>
      <c r="AC122" s="959"/>
      <c r="AD122" s="959"/>
      <c r="AE122" s="960"/>
      <c r="AF122" s="961" t="s">
        <v>439</v>
      </c>
      <c r="AG122" s="959"/>
      <c r="AH122" s="959"/>
      <c r="AI122" s="959"/>
      <c r="AJ122" s="960"/>
      <c r="AK122" s="961" t="s">
        <v>440</v>
      </c>
      <c r="AL122" s="959"/>
      <c r="AM122" s="959"/>
      <c r="AN122" s="959"/>
      <c r="AO122" s="960"/>
      <c r="AP122" s="962" t="s">
        <v>439</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8779571</v>
      </c>
      <c r="BR122" s="1000"/>
      <c r="BS122" s="1000"/>
      <c r="BT122" s="1000"/>
      <c r="BU122" s="1000"/>
      <c r="BV122" s="1000">
        <v>8970729</v>
      </c>
      <c r="BW122" s="1000"/>
      <c r="BX122" s="1000"/>
      <c r="BY122" s="1000"/>
      <c r="BZ122" s="1000"/>
      <c r="CA122" s="1000">
        <v>8340312</v>
      </c>
      <c r="CB122" s="1000"/>
      <c r="CC122" s="1000"/>
      <c r="CD122" s="1000"/>
      <c r="CE122" s="1000"/>
      <c r="CF122" s="1017">
        <v>115.3</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t="s">
        <v>439</v>
      </c>
      <c r="DH122" s="926"/>
      <c r="DI122" s="926"/>
      <c r="DJ122" s="926"/>
      <c r="DK122" s="926"/>
      <c r="DL122" s="926" t="s">
        <v>445</v>
      </c>
      <c r="DM122" s="926"/>
      <c r="DN122" s="926"/>
      <c r="DO122" s="926"/>
      <c r="DP122" s="926"/>
      <c r="DQ122" s="926" t="s">
        <v>445</v>
      </c>
      <c r="DR122" s="926"/>
      <c r="DS122" s="926"/>
      <c r="DT122" s="926"/>
      <c r="DU122" s="926"/>
      <c r="DV122" s="927" t="s">
        <v>130</v>
      </c>
      <c r="DW122" s="927"/>
      <c r="DX122" s="927"/>
      <c r="DY122" s="927"/>
      <c r="DZ122" s="928"/>
    </row>
    <row r="123" spans="1:130" s="230" customFormat="1" ht="26.25" customHeight="1" x14ac:dyDescent="0.15">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445</v>
      </c>
      <c r="AB123" s="959"/>
      <c r="AC123" s="959"/>
      <c r="AD123" s="959"/>
      <c r="AE123" s="960"/>
      <c r="AF123" s="961" t="s">
        <v>445</v>
      </c>
      <c r="AG123" s="959"/>
      <c r="AH123" s="959"/>
      <c r="AI123" s="959"/>
      <c r="AJ123" s="960"/>
      <c r="AK123" s="961" t="s">
        <v>445</v>
      </c>
      <c r="AL123" s="959"/>
      <c r="AM123" s="959"/>
      <c r="AN123" s="959"/>
      <c r="AO123" s="960"/>
      <c r="AP123" s="962" t="s">
        <v>412</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483</v>
      </c>
      <c r="BP123" s="1005"/>
      <c r="BQ123" s="1063">
        <v>12479557</v>
      </c>
      <c r="BR123" s="1064"/>
      <c r="BS123" s="1064"/>
      <c r="BT123" s="1064"/>
      <c r="BU123" s="1064"/>
      <c r="BV123" s="1064">
        <v>13255919</v>
      </c>
      <c r="BW123" s="1064"/>
      <c r="BX123" s="1064"/>
      <c r="BY123" s="1064"/>
      <c r="BZ123" s="1064"/>
      <c r="CA123" s="1064">
        <v>12942721</v>
      </c>
      <c r="CB123" s="1064"/>
      <c r="CC123" s="1064"/>
      <c r="CD123" s="1064"/>
      <c r="CE123" s="1064"/>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440</v>
      </c>
      <c r="DH123" s="959"/>
      <c r="DI123" s="959"/>
      <c r="DJ123" s="959"/>
      <c r="DK123" s="960"/>
      <c r="DL123" s="961" t="s">
        <v>440</v>
      </c>
      <c r="DM123" s="959"/>
      <c r="DN123" s="959"/>
      <c r="DO123" s="959"/>
      <c r="DP123" s="960"/>
      <c r="DQ123" s="961" t="s">
        <v>440</v>
      </c>
      <c r="DR123" s="959"/>
      <c r="DS123" s="959"/>
      <c r="DT123" s="959"/>
      <c r="DU123" s="960"/>
      <c r="DV123" s="962" t="s">
        <v>440</v>
      </c>
      <c r="DW123" s="963"/>
      <c r="DX123" s="963"/>
      <c r="DY123" s="963"/>
      <c r="DZ123" s="964"/>
    </row>
    <row r="124" spans="1:130" s="230" customFormat="1" ht="26.25" customHeight="1" thickBot="1" x14ac:dyDescent="0.2">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440</v>
      </c>
      <c r="AB124" s="959"/>
      <c r="AC124" s="959"/>
      <c r="AD124" s="959"/>
      <c r="AE124" s="960"/>
      <c r="AF124" s="961" t="s">
        <v>440</v>
      </c>
      <c r="AG124" s="959"/>
      <c r="AH124" s="959"/>
      <c r="AI124" s="959"/>
      <c r="AJ124" s="960"/>
      <c r="AK124" s="961" t="s">
        <v>440</v>
      </c>
      <c r="AL124" s="959"/>
      <c r="AM124" s="959"/>
      <c r="AN124" s="959"/>
      <c r="AO124" s="960"/>
      <c r="AP124" s="962" t="s">
        <v>440</v>
      </c>
      <c r="AQ124" s="963"/>
      <c r="AR124" s="963"/>
      <c r="AS124" s="963"/>
      <c r="AT124" s="964"/>
      <c r="AU124" s="1059" t="s">
        <v>485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63</v>
      </c>
      <c r="BR124" s="1027"/>
      <c r="BS124" s="1027"/>
      <c r="BT124" s="1027"/>
      <c r="BU124" s="1027"/>
      <c r="BV124" s="1027">
        <v>56.6</v>
      </c>
      <c r="BW124" s="1027"/>
      <c r="BX124" s="1027"/>
      <c r="BY124" s="1027"/>
      <c r="BZ124" s="1027"/>
      <c r="CA124" s="1027">
        <v>57.9</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446</v>
      </c>
      <c r="DM124" s="986"/>
      <c r="DN124" s="986"/>
      <c r="DO124" s="986"/>
      <c r="DP124" s="987"/>
      <c r="DQ124" s="985" t="s">
        <v>487</v>
      </c>
      <c r="DR124" s="986"/>
      <c r="DS124" s="986"/>
      <c r="DT124" s="986"/>
      <c r="DU124" s="987"/>
      <c r="DV124" s="988" t="s">
        <v>130</v>
      </c>
      <c r="DW124" s="989"/>
      <c r="DX124" s="989"/>
      <c r="DY124" s="989"/>
      <c r="DZ124" s="990"/>
    </row>
    <row r="125" spans="1:130" s="230" customFormat="1" ht="26.25" customHeight="1" x14ac:dyDescent="0.15">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446</v>
      </c>
      <c r="AB125" s="959"/>
      <c r="AC125" s="959"/>
      <c r="AD125" s="959"/>
      <c r="AE125" s="960"/>
      <c r="AF125" s="961" t="s">
        <v>445</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488</v>
      </c>
      <c r="CL125" s="1007"/>
      <c r="CM125" s="1007"/>
      <c r="CN125" s="1007"/>
      <c r="CO125" s="1008"/>
      <c r="CP125" s="929" t="s">
        <v>489</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445</v>
      </c>
      <c r="DM125" s="931"/>
      <c r="DN125" s="931"/>
      <c r="DO125" s="931"/>
      <c r="DP125" s="931"/>
      <c r="DQ125" s="931" t="s">
        <v>445</v>
      </c>
      <c r="DR125" s="931"/>
      <c r="DS125" s="931"/>
      <c r="DT125" s="931"/>
      <c r="DU125" s="931"/>
      <c r="DV125" s="932" t="s">
        <v>446</v>
      </c>
      <c r="DW125" s="932"/>
      <c r="DX125" s="932"/>
      <c r="DY125" s="932"/>
      <c r="DZ125" s="933"/>
    </row>
    <row r="126" spans="1:130" s="230" customFormat="1" ht="26.25" customHeight="1" thickBot="1" x14ac:dyDescent="0.2">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490</v>
      </c>
      <c r="AG126" s="959"/>
      <c r="AH126" s="959"/>
      <c r="AI126" s="959"/>
      <c r="AJ126" s="960"/>
      <c r="AK126" s="961" t="s">
        <v>491</v>
      </c>
      <c r="AL126" s="959"/>
      <c r="AM126" s="959"/>
      <c r="AN126" s="959"/>
      <c r="AO126" s="960"/>
      <c r="AP126" s="962" t="s">
        <v>490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487</v>
      </c>
      <c r="DH126" s="926"/>
      <c r="DI126" s="926"/>
      <c r="DJ126" s="926"/>
      <c r="DK126" s="926"/>
      <c r="DL126" s="926" t="s">
        <v>440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15">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487</v>
      </c>
      <c r="AB127" s="959"/>
      <c r="AC127" s="959"/>
      <c r="AD127" s="959"/>
      <c r="AE127" s="960"/>
      <c r="AF127" s="961" t="s">
        <v>446</v>
      </c>
      <c r="AG127" s="959"/>
      <c r="AH127" s="959"/>
      <c r="AI127" s="959"/>
      <c r="AJ127" s="960"/>
      <c r="AK127" s="961" t="s">
        <v>445</v>
      </c>
      <c r="AL127" s="959"/>
      <c r="AM127" s="959"/>
      <c r="AN127" s="959"/>
      <c r="AO127" s="960"/>
      <c r="AP127" s="962" t="s">
        <v>490</v>
      </c>
      <c r="AQ127" s="963"/>
      <c r="AR127" s="963"/>
      <c r="AS127" s="963"/>
      <c r="AT127" s="964"/>
      <c r="AU127" s="232"/>
      <c r="AV127" s="232"/>
      <c r="AW127" s="232"/>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440</v>
      </c>
      <c r="DH127" s="926"/>
      <c r="DI127" s="926"/>
      <c r="DJ127" s="926"/>
      <c r="DK127" s="926"/>
      <c r="DL127" s="926" t="s">
        <v>445</v>
      </c>
      <c r="DM127" s="926"/>
      <c r="DN127" s="926"/>
      <c r="DO127" s="926"/>
      <c r="DP127" s="926"/>
      <c r="DQ127" s="926" t="s">
        <v>440</v>
      </c>
      <c r="DR127" s="926"/>
      <c r="DS127" s="926"/>
      <c r="DT127" s="926"/>
      <c r="DU127" s="926"/>
      <c r="DV127" s="927" t="s">
        <v>491</v>
      </c>
      <c r="DW127" s="927"/>
      <c r="DX127" s="927"/>
      <c r="DY127" s="927"/>
      <c r="DZ127" s="928"/>
    </row>
    <row r="128" spans="1:130" s="230" customFormat="1" ht="26.25" customHeight="1" thickBot="1" x14ac:dyDescent="0.2">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t="s">
        <v>487</v>
      </c>
      <c r="AB128" s="1046"/>
      <c r="AC128" s="1046"/>
      <c r="AD128" s="1046"/>
      <c r="AE128" s="1047"/>
      <c r="AF128" s="1048" t="s">
        <v>440</v>
      </c>
      <c r="AG128" s="1046"/>
      <c r="AH128" s="1046"/>
      <c r="AI128" s="1046"/>
      <c r="AJ128" s="1047"/>
      <c r="AK128" s="1048">
        <v>561</v>
      </c>
      <c r="AL128" s="1046"/>
      <c r="AM128" s="1046"/>
      <c r="AN128" s="1046"/>
      <c r="AO128" s="1047"/>
      <c r="AP128" s="1049"/>
      <c r="AQ128" s="1050"/>
      <c r="AR128" s="1050"/>
      <c r="AS128" s="1050"/>
      <c r="AT128" s="1051"/>
      <c r="AU128" s="232"/>
      <c r="AV128" s="232"/>
      <c r="AW128" s="232"/>
      <c r="AX128" s="896" t="s">
        <v>501</v>
      </c>
      <c r="AY128" s="897"/>
      <c r="AZ128" s="897"/>
      <c r="BA128" s="897"/>
      <c r="BB128" s="897"/>
      <c r="BC128" s="897"/>
      <c r="BD128" s="897"/>
      <c r="BE128" s="898"/>
      <c r="BF128" s="1052" t="s">
        <v>487</v>
      </c>
      <c r="BG128" s="1053"/>
      <c r="BH128" s="1053"/>
      <c r="BI128" s="1053"/>
      <c r="BJ128" s="1053"/>
      <c r="BK128" s="1053"/>
      <c r="BL128" s="1054"/>
      <c r="BM128" s="1052">
        <v>13.77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t="s">
        <v>490</v>
      </c>
      <c r="DH128" s="1038"/>
      <c r="DI128" s="1038"/>
      <c r="DJ128" s="1038"/>
      <c r="DK128" s="1038"/>
      <c r="DL128" s="1038" t="s">
        <v>490</v>
      </c>
      <c r="DM128" s="1038"/>
      <c r="DN128" s="1038"/>
      <c r="DO128" s="1038"/>
      <c r="DP128" s="1038"/>
      <c r="DQ128" s="1038" t="s">
        <v>440</v>
      </c>
      <c r="DR128" s="1038"/>
      <c r="DS128" s="1038"/>
      <c r="DT128" s="1038"/>
      <c r="DU128" s="1038"/>
      <c r="DV128" s="1039" t="s">
        <v>491</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7543755</v>
      </c>
      <c r="AB129" s="959"/>
      <c r="AC129" s="959"/>
      <c r="AD129" s="959"/>
      <c r="AE129" s="960"/>
      <c r="AF129" s="961">
        <v>8065634</v>
      </c>
      <c r="AG129" s="959"/>
      <c r="AH129" s="959"/>
      <c r="AI129" s="959"/>
      <c r="AJ129" s="960"/>
      <c r="AK129" s="961">
        <v>7917635</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445</v>
      </c>
      <c r="BG129" s="1067"/>
      <c r="BH129" s="1067"/>
      <c r="BI129" s="1067"/>
      <c r="BJ129" s="1067"/>
      <c r="BK129" s="1067"/>
      <c r="BL129" s="1068"/>
      <c r="BM129" s="1066">
        <v>18.77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684036</v>
      </c>
      <c r="AB130" s="959"/>
      <c r="AC130" s="959"/>
      <c r="AD130" s="959"/>
      <c r="AE130" s="960"/>
      <c r="AF130" s="961">
        <v>673951</v>
      </c>
      <c r="AG130" s="959"/>
      <c r="AH130" s="959"/>
      <c r="AI130" s="959"/>
      <c r="AJ130" s="960"/>
      <c r="AK130" s="961">
        <v>682613</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4.7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6859719</v>
      </c>
      <c r="AB131" s="986"/>
      <c r="AC131" s="986"/>
      <c r="AD131" s="986"/>
      <c r="AE131" s="987"/>
      <c r="AF131" s="985">
        <v>7391683</v>
      </c>
      <c r="AG131" s="986"/>
      <c r="AH131" s="986"/>
      <c r="AI131" s="986"/>
      <c r="AJ131" s="987"/>
      <c r="AK131" s="985">
        <v>7235022</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v>57.9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3.8519945199999999</v>
      </c>
      <c r="AB132" s="1097"/>
      <c r="AC132" s="1097"/>
      <c r="AD132" s="1097"/>
      <c r="AE132" s="1098"/>
      <c r="AF132" s="1099">
        <v>5.2004800529999997</v>
      </c>
      <c r="AG132" s="1097"/>
      <c r="AH132" s="1097"/>
      <c r="AI132" s="1097"/>
      <c r="AJ132" s="1098"/>
      <c r="AK132" s="1099">
        <v>5.288152545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3.4</v>
      </c>
      <c r="AB133" s="1080"/>
      <c r="AC133" s="1080"/>
      <c r="AD133" s="1080"/>
      <c r="AE133" s="1081"/>
      <c r="AF133" s="1079">
        <v>4.0999999999999996</v>
      </c>
      <c r="AG133" s="1080"/>
      <c r="AH133" s="1080"/>
      <c r="AI133" s="1080"/>
      <c r="AJ133" s="1081"/>
      <c r="AK133" s="1079">
        <v>4.7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QIECtFl7sXd4lToXfiAnbetwt9bN9kGZcpr4i0IYleWsfSdJnEGWGfGmFKQ7Aq4hQ5jCtJQiqjbqUbuzd/nbw==" saltValue="UVmwcvwM6MVQ6UUidsH+K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19685039370078741" bottom="0" header="0" footer="0"/>
  <pageSetup paperSize="8" scale="4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7m0oWTXVKmxfllIegyti3ZhSs0dUF7/ETXrW+2WxX5LnE6xu7gUCOnFRSUj0QMcoYFFOG4nUl+tppzahEjU4A==" saltValue="+JDVotAzq9pZLyP3dPj55Q==" spinCount="100000" sheet="1" objects="1" scenarios="1"/>
  <dataConsolidate/>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zoomScalePageLayoutView="80"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Fsd7i2pnF/6JYJOsecANIQ5wm32aC1j8ryeQuq0DitDNFtQYXMoErraAo7pn19aavVLnLxWpUsy+mIKDwmRMg==" saltValue="lLisUzM4AT1S6GqY2NFJTA==" spinCount="100000" sheet="1" objects="1" scenarios="1"/>
  <dataConsolidate/>
  <phoneticPr fontId="2"/>
  <printOptions horizontalCentered="1"/>
  <pageMargins left="0" right="0" top="0.19685039370078741"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85" zoomScaleNormal="85"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2596979</v>
      </c>
      <c r="AP9" s="281">
        <v>69917</v>
      </c>
      <c r="AQ9" s="282">
        <v>65553</v>
      </c>
      <c r="AR9" s="283">
        <v>6.7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27920</v>
      </c>
      <c r="AP10" s="284">
        <v>752</v>
      </c>
      <c r="AQ10" s="285">
        <v>8503</v>
      </c>
      <c r="AR10" s="286">
        <v>-91.2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289</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v>23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68478</v>
      </c>
      <c r="AP13" s="284">
        <v>1844</v>
      </c>
      <c r="AQ13" s="285">
        <v>2667</v>
      </c>
      <c r="AR13" s="286">
        <v>-30.9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22361</v>
      </c>
      <c r="AP14" s="284">
        <v>602</v>
      </c>
      <c r="AQ14" s="285">
        <v>1163</v>
      </c>
      <c r="AR14" s="286">
        <v>-48.2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-144379</v>
      </c>
      <c r="AP15" s="284">
        <v>-3887</v>
      </c>
      <c r="AQ15" s="285">
        <v>-4250</v>
      </c>
      <c r="AR15" s="286">
        <v>-8.5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2571359</v>
      </c>
      <c r="AP16" s="284">
        <v>69227</v>
      </c>
      <c r="AQ16" s="285">
        <v>73949</v>
      </c>
      <c r="AR16" s="286">
        <v>-6.4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7.94</v>
      </c>
      <c r="AP21" s="298">
        <v>6.65</v>
      </c>
      <c r="AQ21" s="299">
        <v>1.29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93.3</v>
      </c>
      <c r="AP22" s="303">
        <v>97</v>
      </c>
      <c r="AQ22" s="304">
        <v>-3.7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832767</v>
      </c>
      <c r="AP32" s="312">
        <v>22420</v>
      </c>
      <c r="AQ32" s="313">
        <v>33124</v>
      </c>
      <c r="AR32" s="314">
        <v>-32.299999999999997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t="s">
        <v>523</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206678</v>
      </c>
      <c r="AP35" s="312">
        <v>5564</v>
      </c>
      <c r="AQ35" s="313">
        <v>9022</v>
      </c>
      <c r="AR35" s="314">
        <v>-38.299999999999997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26328</v>
      </c>
      <c r="AP36" s="312">
        <v>709</v>
      </c>
      <c r="AQ36" s="313">
        <v>1987</v>
      </c>
      <c r="AR36" s="314">
        <v>-64.3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523</v>
      </c>
      <c r="AP37" s="312" t="s">
        <v>523</v>
      </c>
      <c r="AQ37" s="313">
        <v>678</v>
      </c>
      <c r="AR37" s="314" t="s">
        <v>523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523</v>
      </c>
      <c r="AP38" s="315" t="s">
        <v>523</v>
      </c>
      <c r="AQ38" s="316">
        <v>0</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-561</v>
      </c>
      <c r="AP39" s="312">
        <v>-15</v>
      </c>
      <c r="AQ39" s="313">
        <v>-3119</v>
      </c>
      <c r="AR39" s="314">
        <v>-99.5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-682613</v>
      </c>
      <c r="AP40" s="312">
        <v>-18377</v>
      </c>
      <c r="AQ40" s="313">
        <v>-27108</v>
      </c>
      <c r="AR40" s="314">
        <v>-32.200000000000003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382599</v>
      </c>
      <c r="AP41" s="312">
        <v>10300</v>
      </c>
      <c r="AQ41" s="313">
        <v>14583</v>
      </c>
      <c r="AR41" s="314">
        <v>-29.4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1617119</v>
      </c>
      <c r="AN51" s="334">
        <v>42894</v>
      </c>
      <c r="AO51" s="335">
        <v>38.1</v>
      </c>
      <c r="AP51" s="336">
        <v>47387</v>
      </c>
      <c r="AQ51" s="337">
        <v>-9.1999999999999993</v>
      </c>
      <c r="AR51" s="338">
        <v>47.3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1359262</v>
      </c>
      <c r="AN52" s="342">
        <v>36055</v>
      </c>
      <c r="AO52" s="343">
        <v>63.3</v>
      </c>
      <c r="AP52" s="344">
        <v>24928</v>
      </c>
      <c r="AQ52" s="345">
        <v>0.3</v>
      </c>
      <c r="AR52" s="346">
        <v>63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1168028</v>
      </c>
      <c r="AN53" s="334">
        <v>30891</v>
      </c>
      <c r="AO53" s="335">
        <v>-28</v>
      </c>
      <c r="AP53" s="336">
        <v>51264</v>
      </c>
      <c r="AQ53" s="337">
        <v>8.1999999999999993</v>
      </c>
      <c r="AR53" s="338">
        <v>-36.200000000000003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715036</v>
      </c>
      <c r="AN54" s="342">
        <v>18911</v>
      </c>
      <c r="AO54" s="343">
        <v>-47.5</v>
      </c>
      <c r="AP54" s="344">
        <v>26040</v>
      </c>
      <c r="AQ54" s="345">
        <v>4.5</v>
      </c>
      <c r="AR54" s="346">
        <v>-52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1720698</v>
      </c>
      <c r="AN55" s="334">
        <v>45967</v>
      </c>
      <c r="AO55" s="335">
        <v>48.8</v>
      </c>
      <c r="AP55" s="336">
        <v>52068</v>
      </c>
      <c r="AQ55" s="337">
        <v>1.6</v>
      </c>
      <c r="AR55" s="338">
        <v>47.2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350875</v>
      </c>
      <c r="AN56" s="342">
        <v>9373</v>
      </c>
      <c r="AO56" s="343">
        <v>-50.4</v>
      </c>
      <c r="AP56" s="344">
        <v>26936</v>
      </c>
      <c r="AQ56" s="345">
        <v>3.4</v>
      </c>
      <c r="AR56" s="346">
        <v>-53.8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742761</v>
      </c>
      <c r="AN57" s="334">
        <v>19959</v>
      </c>
      <c r="AO57" s="335">
        <v>-56.6</v>
      </c>
      <c r="AP57" s="336">
        <v>47161</v>
      </c>
      <c r="AQ57" s="337">
        <v>-9.4</v>
      </c>
      <c r="AR57" s="338">
        <v>-47.2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543153</v>
      </c>
      <c r="AN58" s="342">
        <v>14595</v>
      </c>
      <c r="AO58" s="343">
        <v>55.7</v>
      </c>
      <c r="AP58" s="344">
        <v>24595</v>
      </c>
      <c r="AQ58" s="345">
        <v>-8.6999999999999993</v>
      </c>
      <c r="AR58" s="346">
        <v>64.400000000000006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750003</v>
      </c>
      <c r="AN59" s="334">
        <v>20192</v>
      </c>
      <c r="AO59" s="335">
        <v>1.2</v>
      </c>
      <c r="AP59" s="336">
        <v>43423</v>
      </c>
      <c r="AQ59" s="337">
        <v>-7.9</v>
      </c>
      <c r="AR59" s="338">
        <v>9.1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610486</v>
      </c>
      <c r="AN60" s="342">
        <v>16436</v>
      </c>
      <c r="AO60" s="343">
        <v>12.6</v>
      </c>
      <c r="AP60" s="344">
        <v>22207</v>
      </c>
      <c r="AQ60" s="345">
        <v>-9.6999999999999993</v>
      </c>
      <c r="AR60" s="346">
        <v>22.3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1199722</v>
      </c>
      <c r="AN61" s="349">
        <v>31981</v>
      </c>
      <c r="AO61" s="350">
        <v>0.7</v>
      </c>
      <c r="AP61" s="351">
        <v>48261</v>
      </c>
      <c r="AQ61" s="352">
        <v>-3.3</v>
      </c>
      <c r="AR61" s="338">
        <v>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715762</v>
      </c>
      <c r="AN62" s="342">
        <v>19074</v>
      </c>
      <c r="AO62" s="343">
        <v>6.7</v>
      </c>
      <c r="AP62" s="344">
        <v>24941</v>
      </c>
      <c r="AQ62" s="345">
        <v>-2</v>
      </c>
      <c r="AR62" s="346">
        <v>8.6999999999999993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6tZ6dWB27aOtam4qgFZB0+korrcsgGDnLeOHQy/Y8wvC2xSTBkEA/xWe4pls9zvBSFiO1VobeHNFnE0P/gh5AA==" saltValue="igLwRRCnckq81CMr2am2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zoomScalePageLayoutView="80"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UgSvHt4QGCaDiIXotjBz0/Lhm3ZnOPXYZlmcZCbXt+gJfdDzP9MBiIYb5XkgrPbcmYMm74HB+1djbIyQouNPPQ==" saltValue="PVm10AasOCj+hVAa+w7MQg==" spinCount="100000" sheet="1" objects="1" scenarios="1"/>
  <dataConsolidate/>
  <phoneticPr fontId="2"/>
  <printOptions horizontalCentered="1"/>
  <pageMargins left="0" right="0" top="0.19685039370078741" bottom="0" header="0"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wjc22BVNIU/BMiDDSRCS5Os0XiBn3UYZgcz/Dv/vnSX5E9/fxhfCRrpfhIf3DvQQ+TH8amQsOY+zUBLB19eDpg==" saltValue="6LpdUkxFiOLgmsAZccDQIA==" spinCount="100000" sheet="1" objects="1" scenarios="1"/>
  <dataConsolidate/>
  <phoneticPr fontId="2"/>
  <printOptions horizontalCentered="1"/>
  <pageMargins left="0" right="0" top="0.19685039370078741" bottom="0" header="0"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12.2</v>
      </c>
      <c r="G47" s="12">
        <v>12.06</v>
      </c>
      <c r="H47" s="12">
        <v>11</v>
      </c>
      <c r="I47" s="12">
        <v>13.98</v>
      </c>
      <c r="J47" s="13">
        <v>14.69</v>
      </c>
    </row>
    <row r="48" spans="2:10" ht="57.75" customHeight="1" x14ac:dyDescent="0.15">
      <c r="B48" s="14"/>
      <c r="C48" s="1141" t="s">
        <v>4</v>
      </c>
      <c r="D48" s="1141"/>
      <c r="E48" s="1142"/>
      <c r="F48" s="15">
        <v>5.58</v>
      </c>
      <c r="G48" s="16">
        <v>7.6</v>
      </c>
      <c r="H48" s="16">
        <v>8.75</v>
      </c>
      <c r="I48" s="16">
        <v>7.82</v>
      </c>
      <c r="J48" s="17">
        <v>6.22</v>
      </c>
    </row>
    <row r="49" spans="2:10" ht="57.75" customHeight="1" thickBot="1" x14ac:dyDescent="0.2">
      <c r="B49" s="18"/>
      <c r="C49" s="1143" t="s">
        <v>5</v>
      </c>
      <c r="D49" s="1143"/>
      <c r="E49" s="1144"/>
      <c r="F49" s="19" t="s">
        <v>570</v>
      </c>
      <c r="G49" s="20">
        <v>1.69</v>
      </c>
      <c r="H49" s="20">
        <v>1.22</v>
      </c>
      <c r="I49" s="20">
        <v>3.32</v>
      </c>
      <c r="J49" s="21" t="s">
        <v>571</v>
      </c>
    </row>
    <row r="50" spans="2:10" x14ac:dyDescent="0.15"/>
  </sheetData>
  <sheetProtection algorithmName="SHA-512" hashValue="TUxclpoY+6aSc8rRqoIDvuzjsm1ijgTCBH6mj8yead4Md+HTanwc0PUc+ilz2Q7si5K9bz6n25JiL4OCK7iW2A==" saltValue="egsTu/BzHvbdPFQ396mP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2024-03-25T06:59:40Z</cp:lastPrinted>
  <dcterms:created xsi:type="dcterms:W3CDTF">2024-02-05T01:54:15Z</dcterms:created>
  <dcterms:modified xsi:type="dcterms:W3CDTF">2024-03-25T06:59:48Z</dcterms:modified>
  <cp:category/>
</cp:coreProperties>
</file>