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10.1.41.109\zaisei04\026　財政状況資料集\R5財政状況資料集\03_組合せ分析・ストック情報項目除く（3月末公表分_R4年度決算)\07_分析内容チェック済み\"/>
    </mc:Choice>
  </mc:AlternateContent>
  <xr:revisionPtr revIDLastSave="0" documentId="13_ncr:1_{DDE5DD0E-F839-415F-A00B-14EEB4185660}" xr6:coauthVersionLast="47" xr6:coauthVersionMax="47" xr10:uidLastSave="{00000000-0000-0000-0000-000000000000}"/>
  <bookViews>
    <workbookView xWindow="-120" yWindow="-120" windowWidth="27630" windowHeight="16440" tabRatio="815"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5"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C35" i="10"/>
  <c r="BE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AM34" i="10" l="1"/>
  <c r="AM35" i="10" s="1"/>
  <c r="BW34" i="10" l="1"/>
  <c r="BW35" i="10" s="1"/>
  <c r="BW36" i="10" s="1"/>
  <c r="BW37" i="10" s="1"/>
  <c r="BW38" i="10" s="1"/>
  <c r="BW39" i="10" s="1"/>
  <c r="BW40" i="10" s="1"/>
  <c r="BW41" i="10" s="1"/>
  <c r="BW42" i="10" s="1"/>
  <c r="CO34" i="10" l="1"/>
</calcChain>
</file>

<file path=xl/sharedStrings.xml><?xml version="1.0" encoding="utf-8"?>
<sst xmlns="http://schemas.openxmlformats.org/spreadsheetml/2006/main" count="1084" uniqueCount="597">
  <si>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</si>
  <si>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</si>
  <si>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</si>
  <si>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</si>
  <si>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</si>
  <si>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</si>
  <si>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</si>
  <si>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</si>
  <si>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</si>
  <si>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</si>
  <si>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</si>
  <si>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</si>
  <si>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</si>
  <si>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</si>
  <si>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</si>
  <si>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</si>
  <si>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</si>
  <si>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</si>
  <si>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</si>
  <si>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</si>
  <si>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</si>
  <si>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</si>
  <si>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</si>
  <si>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</si>
  <si>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</si>
  <si>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</si>
  <si>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</si>
  <si>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</si>
  <si>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</si>
  <si>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</si>
  <si>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</si>
  <si>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</si>
  <si>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</si>
  <si>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</si>
  <si>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</si>
  <si>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</si>
  <si>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</si>
  <si>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</si>
  <si>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</si>
  <si>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</si>
  <si>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</si>
  <si>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</si>
  <si>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</si>
  <si>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</si>
  <si>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</si>
  <si>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</si>
  <si>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</si>
  <si>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</si>
  <si>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</si>
  <si>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</si>
  <si>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</si>
  <si>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</si>
  <si>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</si>
  <si>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</si>
  <si>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</si>
  <si>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</si>
  <si>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</si>
  <si>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</si>
  <si>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</si>
  <si>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</si>
  <si>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</si>
  <si>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</si>
  <si>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</si>
  <si>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</si>
  <si>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</si>
  <si>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</si>
  <si>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</si>
  <si>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</si>
  <si>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</si>
  <si>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</si>
  <si>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</si>
  <si>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</si>
  <si>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</si>
  <si>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</si>
  <si>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</si>
  <si>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</si>
  <si>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</si>
  <si>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</si>
  <si>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</si>
  <si>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</si>
  <si>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</si>
  <si>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</si>
  <si>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</si>
  <si>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</si>
  <si>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</si>
  <si>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</si>
  <si>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</si>
  <si>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Ⅴ－１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</si>
  <si>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</si>
  <si>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</si>
  <si>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</si>
  <si>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</si>
  <si>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</si>
  <si>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</si>
  <si>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</si>
  <si>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</si>
  <si>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</si>
  <si>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</si>
  <si>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</si>
  <si>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</si>
  <si>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東浦町</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</si>
  <si>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</si>
  <si>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</si>
  <si>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</si>
  <si>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</si>
  <si>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</si>
  <si>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</si>
  <si>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</si>
  <si>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</si>
  <si>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</si>
  <si>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</si>
  <si>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</si>
  <si>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</si>
  <si>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</si>
  <si>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</si>
  <si>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</si>
  <si>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</si>
  <si>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</si>
  <si>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</si>
  <si>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</si>
  <si>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</si>
  <si>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</si>
  <si>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</si>
  <si>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</si>
  <si>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</si>
  <si>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</si>
  <si>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</si>
  <si>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</si>
  <si>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</si>
  <si>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</si>
  <si>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</si>
  <si>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</si>
  <si>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</si>
  <si>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</si>
  <si>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</si>
  <si>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</si>
  <si>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</si>
  <si>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</si>
  <si>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</si>
  <si>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</si>
  <si>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</si>
  <si>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</si>
  <si>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</si>
  <si>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</si>
  <si>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</si>
  <si>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</si>
  <si>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</si>
  <si>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</si>
  <si>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</si>
  <si>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</si>
  <si>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</si>
  <si>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</si>
  <si>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</si>
  <si>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</si>
  <si>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</si>
  <si>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</si>
  <si>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</si>
  <si>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</si>
  <si>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</si>
  <si>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</si>
  <si>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</si>
  <si>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</si>
  <si>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</si>
  <si>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</si>
  <si>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</si>
  <si>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</si>
  <si>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</si>
  <si>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</si>
  <si>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</si>
  <si>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</si>
  <si>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</si>
  <si>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</si>
  <si>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</si>
  <si>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</si>
  <si>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</si>
  <si>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</si>
  <si>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</si>
  <si>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</si>
  <si>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</si>
  <si>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</si>
  <si>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</si>
  <si>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</si>
  <si>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</si>
  <si>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</si>
  <si>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</si>
  <si>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</si>
  <si>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</si>
  <si>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</si>
  <si>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</si>
  <si>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</si>
  <si>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</si>
  <si>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</si>
  <si>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</si>
  <si>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</si>
  <si>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</si>
  <si>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</si>
  <si>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</si>
  <si>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</si>
  <si>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</si>
  <si>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</si>
  <si>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</si>
  <si>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</si>
  <si>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</si>
  <si>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</si>
  <si>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</si>
  <si>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</si>
  <si>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</si>
  <si>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</si>
  <si>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</si>
  <si>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</si>
  <si>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</si>
  <si>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</si>
  <si>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</si>
  <si>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</si>
  <si>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</si>
  <si>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</si>
  <si>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愛知県東浦町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</si>
  <si>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</si>
  <si>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</si>
  <si>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</si>
  <si>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</si>
  <si>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</si>
  <si>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</si>
  <si>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</si>
  <si>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</si>
  <si>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</si>
  <si>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</si>
  <si>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</si>
  <si>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</si>
  <si>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</si>
  <si>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</si>
  <si>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</si>
  <si>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</si>
  <si>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</si>
  <si>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</si>
  <si>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</si>
  <si>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</si>
  <si>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</si>
  <si>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</si>
  <si>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</si>
  <si>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</si>
  <si>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</si>
  <si>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</si>
  <si>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</si>
  <si>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</si>
  <si>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</si>
  <si>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</si>
  <si>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</si>
  <si>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</si>
  <si>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</si>
  <si>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</si>
  <si>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</si>
  <si>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</si>
  <si>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</si>
  <si>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</si>
  <si>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</si>
  <si>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</si>
  <si>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</si>
  <si>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</si>
  <si>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</si>
  <si>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</si>
  <si>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</si>
  <si>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</si>
  <si>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</si>
  <si>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</si>
  <si>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</si>
  <si>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</si>
  <si>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</si>
  <si>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</si>
  <si>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</si>
  <si>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</si>
  <si>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</si>
  <si>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</si>
  <si>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</si>
  <si>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</si>
  <si>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</si>
  <si>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</si>
  <si>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</si>
  <si>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</si>
  <si>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</si>
  <si>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</si>
  <si>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</si>
  <si>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</si>
  <si>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</si>
  <si>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</si>
  <si>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</si>
  <si>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</si>
  <si>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</si>
  <si>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</si>
  <si>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</si>
  <si>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</si>
  <si>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</si>
  <si>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</si>
  <si>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</si>
  <si>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</si>
  <si>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</si>
  <si>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</si>
  <si>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</si>
  <si>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</si>
  <si>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</si>
  <si>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</si>
  <si>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</si>
  <si>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</si>
  <si>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</si>
  <si>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</si>
  <si>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</si>
  <si>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</si>
  <si>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</si>
  <si>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</si>
  <si>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</si>
  <si>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</si>
  <si>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</si>
  <si>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</si>
  <si>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</si>
  <si>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</si>
  <si>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</si>
  <si>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</si>
  <si>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</si>
  <si>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</si>
  <si>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</si>
  <si>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</si>
  <si>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</si>
  <si>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</si>
  <si>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</si>
  <si>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</si>
  <si>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</si>
  <si>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</si>
  <si>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</si>
  <si>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</si>
  <si>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</si>
  <si>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</si>
  <si>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</si>
  <si>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</si>
  <si>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</si>
  <si>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</si>
  <si>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</si>
  <si>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</si>
  <si>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</si>
  <si>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</si>
  <si>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</si>
  <si>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</si>
  <si>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</si>
  <si>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</si>
  <si>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</si>
  <si>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</si>
  <si>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</si>
  <si>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</si>
  <si>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</si>
  <si>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</si>
  <si>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</si>
  <si>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</si>
  <si>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</si>
  <si>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</si>
  <si>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</si>
  <si>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</si>
  <si>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</si>
  <si>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</si>
  <si>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</si>
  <si>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</si>
  <si>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</si>
  <si>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</si>
  <si>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</si>
  <si>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</si>
  <si>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</si>
  <si>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</si>
  <si>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</si>
  <si>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</si>
  <si>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</si>
  <si>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</si>
  <si>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愛知県東浦町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</si>
  <si>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</si>
  <si>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</si>
  <si>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</si>
  <si>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</si>
  <si>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</si>
  <si>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</si>
  <si>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</si>
  <si>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</si>
  <si>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</si>
  <si>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</si>
  <si>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</si>
  <si>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</si>
  <si>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</si>
  <si>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</si>
  <si>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</si>
  <si>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</si>
  <si>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</si>
  <si>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</si>
  <si>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</si>
  <si>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</si>
  <si>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</si>
  <si>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</si>
  <si>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</si>
  <si>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</si>
  <si>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</si>
  <si>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</si>
  <si>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</si>
  <si>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</si>
  <si>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</si>
  <si>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</si>
  <si>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</si>
  <si>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</si>
  <si>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</si>
  <si>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</si>
  <si>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</si>
  <si>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</si>
  <si>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</si>
  <si>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</si>
  <si>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</si>
  <si>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</si>
  <si>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</si>
  <si>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</si>
  <si>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</si>
  <si>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</si>
  <si>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</si>
  <si>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</si>
  <si>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</si>
  <si>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</si>
  <si>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</si>
  <si>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</si>
  <si>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</si>
  <si>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</si>
  <si>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</si>
  <si>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</si>
  <si>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</si>
  <si>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</si>
  <si>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</si>
  <si>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</si>
  <si>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</si>
  <si>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</si>
  <si>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</si>
  <si>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</si>
  <si>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</si>
  <si>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</si>
  <si>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</si>
  <si>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</si>
  <si>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</si>
  <si>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</si>
  <si>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</si>
  <si>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</si>
  <si>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</si>
  <si>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</si>
  <si>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</si>
  <si>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</si>
  <si>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</si>
  <si>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</si>
  <si>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</si>
  <si>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</si>
  <si>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</si>
  <si>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</si>
  <si>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</si>
  <si>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</si>
  <si>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</si>
  <si>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</si>
  <si>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</si>
  <si>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</si>
  <si>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</si>
  <si>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</si>
  <si>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</si>
  <si>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</si>
  <si>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</si>
  <si>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</si>
  <si>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</si>
  <si>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</si>
  <si>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</si>
  <si>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</si>
  <si>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</si>
  <si>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</si>
  <si>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</si>
  <si>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</si>
  <si>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</si>
  <si>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</si>
  <si>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</si>
  <si>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</si>
  <si>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</si>
  <si>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</si>
  <si>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</si>
  <si>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</si>
  <si>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</si>
  <si>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</si>
  <si>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</si>
  <si>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</si>
  <si>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</si>
  <si>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</si>
  <si>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</si>
  <si>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</si>
  <si>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</si>
  <si>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</si>
  <si>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</si>
  <si>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</si>
  <si>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</si>
  <si>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</si>
  <si>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</si>
  <si>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</si>
  <si>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</si>
  <si>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</si>
  <si>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</si>
  <si>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</si>
  <si>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</si>
  <si>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</si>
  <si>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</si>
  <si>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</si>
  <si>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</si>
  <si>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</si>
  <si>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</si>
  <si>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</si>
  <si>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</si>
  <si>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</si>
  <si>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</si>
  <si>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</si>
  <si>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</si>
  <si>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</si>
  <si>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</si>
  <si>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</si>
  <si>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</si>
  <si>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</si>
  <si>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</si>
  <si>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</si>
  <si>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</si>
  <si>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</si>
  <si>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</si>
  <si>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</si>
  <si>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</si>
  <si>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</si>
  <si>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</si>
  <si>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</si>
  <si>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</si>
  <si>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</si>
  <si>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</si>
  <si>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</si>
  <si>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</si>
  <si>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</si>
  <si>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</si>
  <si>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</si>
  <si>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</si>
  <si>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</si>
  <si>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</si>
  <si>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</si>
  <si>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</si>
  <si>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</si>
  <si>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</si>
  <si>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</si>
  <si>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</si>
  <si>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</si>
  <si>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</si>
  <si>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</si>
  <si>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</si>
  <si>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</si>
  <si>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</si>
  <si>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</si>
  <si>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</si>
  <si>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</si>
  <si>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</si>
  <si>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</si>
  <si>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</si>
  <si>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</si>
  <si>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</si>
  <si>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</si>
  <si>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14.08</t>
  </si>
  <si>
    <t>▲ 2.77</t>
  </si>
  <si>
    <t>▲ 7.35</t>
  </si>
  <si>
    <t>水道事業会計</t>
  </si>
  <si>
    <t>一般会計</t>
  </si>
  <si>
    <t>下水道事業会計</t>
  </si>
  <si>
    <t>国民健康保険事業特別会計</t>
  </si>
  <si>
    <t>後期高齢者医療特別会計</t>
  </si>
  <si>
    <t>土地取得特別会計</t>
  </si>
  <si>
    <t>その他会計（赤字）</t>
  </si>
  <si>
    <t>その他会計（黒字）</t>
  </si>
  <si>
    <t>（百万円）</t>
    <phoneticPr fontId="5"/>
  </si>
  <si>
    <t>H30</t>
    <phoneticPr fontId="5"/>
  </si>
  <si>
    <t>R01</t>
    <phoneticPr fontId="5"/>
  </si>
  <si>
    <t>R02</t>
    <phoneticPr fontId="5"/>
  </si>
  <si>
    <t>R03</t>
    <phoneticPr fontId="5"/>
  </si>
  <si>
    <t>R04</t>
    <phoneticPr fontId="5"/>
  </si>
  <si>
    <t>知多北部広域連合（一般会計）</t>
    <rPh sb="0" eb="2">
      <t>チタ</t>
    </rPh>
    <rPh sb="2" eb="4">
      <t>ホクブ</t>
    </rPh>
    <rPh sb="4" eb="6">
      <t>コウイキ</t>
    </rPh>
    <rPh sb="6" eb="8">
      <t>レンゴウ</t>
    </rPh>
    <rPh sb="9" eb="11">
      <t>イッパン</t>
    </rPh>
    <rPh sb="11" eb="13">
      <t>カイケイ</t>
    </rPh>
    <phoneticPr fontId="2"/>
  </si>
  <si>
    <t>知多北部広域連合（介護保険事業特別会計）</t>
    <rPh sb="0" eb="2">
      <t>チタ</t>
    </rPh>
    <rPh sb="2" eb="4">
      <t>ホクブ</t>
    </rPh>
    <rPh sb="4" eb="6">
      <t>コウイキ</t>
    </rPh>
    <rPh sb="6" eb="8">
      <t>レンゴウ</t>
    </rPh>
    <rPh sb="9" eb="11">
      <t>カイゴ</t>
    </rPh>
    <rPh sb="11" eb="13">
      <t>ホケン</t>
    </rPh>
    <rPh sb="13" eb="15">
      <t>ジギョウ</t>
    </rPh>
    <rPh sb="15" eb="17">
      <t>トクベツ</t>
    </rPh>
    <rPh sb="17" eb="19">
      <t>カイケイ</t>
    </rPh>
    <phoneticPr fontId="2"/>
  </si>
  <si>
    <t>知北平和公園組合（一般会計）</t>
    <rPh sb="0" eb="1">
      <t>チ</t>
    </rPh>
    <rPh sb="1" eb="3">
      <t>ホクヘイ</t>
    </rPh>
    <rPh sb="3" eb="4">
      <t>ワ</t>
    </rPh>
    <rPh sb="4" eb="6">
      <t>コウエン</t>
    </rPh>
    <rPh sb="6" eb="8">
      <t>クミアイ</t>
    </rPh>
    <rPh sb="9" eb="11">
      <t>イッパン</t>
    </rPh>
    <rPh sb="11" eb="13">
      <t>カイケイ</t>
    </rPh>
    <phoneticPr fontId="2"/>
  </si>
  <si>
    <t>知北平和公園組合（霊園事業特別会計）</t>
    <rPh sb="0" eb="1">
      <t>チ</t>
    </rPh>
    <rPh sb="1" eb="3">
      <t>ホクヘイ</t>
    </rPh>
    <rPh sb="3" eb="4">
      <t>ワ</t>
    </rPh>
    <rPh sb="4" eb="6">
      <t>コウエン</t>
    </rPh>
    <rPh sb="6" eb="8">
      <t>クミアイ</t>
    </rPh>
    <rPh sb="9" eb="11">
      <t>レイエン</t>
    </rPh>
    <rPh sb="11" eb="13">
      <t>ジギョウ</t>
    </rPh>
    <rPh sb="13" eb="15">
      <t>トクベツ</t>
    </rPh>
    <rPh sb="15" eb="17">
      <t>カイケイ</t>
    </rPh>
    <phoneticPr fontId="2"/>
  </si>
  <si>
    <t>東部知多衛生組合</t>
    <rPh sb="0" eb="2">
      <t>トウブ</t>
    </rPh>
    <rPh sb="2" eb="4">
      <t>チタ</t>
    </rPh>
    <rPh sb="4" eb="6">
      <t>エイセイ</t>
    </rPh>
    <rPh sb="6" eb="8">
      <t>クミアイ</t>
    </rPh>
    <phoneticPr fontId="2"/>
  </si>
  <si>
    <t>知多中部広域事務組合（一般会計）</t>
  </si>
  <si>
    <t>知多中部広域事務組合（消防指令センター特別会計）</t>
  </si>
  <si>
    <t>愛知県後期高齢者医療広域連合（一般会計）</t>
    <rPh sb="15" eb="17">
      <t>イッパン</t>
    </rPh>
    <rPh sb="17" eb="19">
      <t>カイケイ</t>
    </rPh>
    <phoneticPr fontId="2"/>
  </si>
  <si>
    <t>愛知県後期高齢者医療広域連合（後期高齢者医療特別会計）</t>
    <rPh sb="15" eb="17">
      <t>コウキ</t>
    </rPh>
    <rPh sb="17" eb="19">
      <t>コウレイ</t>
    </rPh>
    <rPh sb="19" eb="20">
      <t>シャ</t>
    </rPh>
    <rPh sb="20" eb="22">
      <t>イリョウ</t>
    </rPh>
    <rPh sb="22" eb="24">
      <t>トクベツ</t>
    </rPh>
    <rPh sb="24" eb="26">
      <t>カイケイ</t>
    </rPh>
    <phoneticPr fontId="2"/>
  </si>
  <si>
    <t>半田市土地開発公社</t>
    <rPh sb="0" eb="9">
      <t>ハンダシトチカイハツコウシャ</t>
    </rPh>
    <phoneticPr fontId="2"/>
  </si>
  <si>
    <t>新庁舎建設基金積立金</t>
  </si>
  <si>
    <t>公共施設等整備基金</t>
  </si>
  <si>
    <t>ふるさとづくり基金</t>
    <rPh sb="7" eb="9">
      <t>キキン</t>
    </rPh>
    <phoneticPr fontId="5"/>
  </si>
  <si>
    <t>職員退職手当基金</t>
  </si>
  <si>
    <t>土地区画整理事業基金</t>
  </si>
  <si>
    <t>-</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</si>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</sst>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53869</c:v>
                </c:pt>
                <c:pt idx="1">
                  <c:v>59119</c:v>
                </c:pt>
                <c:pt idx="2">
                  <c:v>53895</c:v>
                </c:pt>
                <c:pt idx="3">
                  <c:v>56181</c:v>
                </c:pt>
                <c:pt idx="4">
                  <c:v>47730</c:v>
                </c:pt>
              </c:numCache>
            </c:numRef>
          </c:val>
          <c:smooth val="0"/>
          <c:extLst>
            <c:ext xmlns:c16="http://schemas.microsoft.com/office/drawing/2014/chart" uri="{C3380CC4-5D6E-409C-BE32-E72D297353CC}">
              <c16:uniqueId val="{00000000-4DB6-42B1-98C5-99B0F5B43A9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25956</c:v>
                </c:pt>
                <c:pt idx="1">
                  <c:v>37499</c:v>
                </c:pt>
                <c:pt idx="2">
                  <c:v>34834</c:v>
                </c:pt>
                <c:pt idx="3">
                  <c:v>32019</c:v>
                </c:pt>
                <c:pt idx="4">
                  <c:v>43283</c:v>
                </c:pt>
              </c:numCache>
            </c:numRef>
          </c:val>
          <c:smooth val="0"/>
          <c:extLst>
            <c:ext xmlns:c16="http://schemas.microsoft.com/office/drawing/2014/chart" uri="{C3380CC4-5D6E-409C-BE32-E72D297353CC}">
              <c16:uniqueId val="{00000001-4DB6-42B1-98C5-99B0F5B43A9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3.23</c:v>
                </c:pt>
                <c:pt idx="1">
                  <c:v>7.47</c:v>
                </c:pt>
                <c:pt idx="2">
                  <c:v>6.73</c:v>
                </c:pt>
                <c:pt idx="3">
                  <c:v>10.19</c:v>
                </c:pt>
                <c:pt idx="4">
                  <c:v>5.16</c:v>
                </c:pt>
              </c:numCache>
            </c:numRef>
          </c:val>
          <c:extLst>
            <c:ext xmlns:c16="http://schemas.microsoft.com/office/drawing/2014/chart" uri="{C3380CC4-5D6E-409C-BE32-E72D297353CC}">
              <c16:uniqueId val="{00000000-F701-4F02-A3AB-4B9800489B7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20.37</c:v>
                </c:pt>
                <c:pt idx="1">
                  <c:v>18.32</c:v>
                </c:pt>
                <c:pt idx="2">
                  <c:v>19.260000000000002</c:v>
                </c:pt>
                <c:pt idx="3">
                  <c:v>19.690000000000001</c:v>
                </c:pt>
                <c:pt idx="4">
                  <c:v>23.18</c:v>
                </c:pt>
              </c:numCache>
            </c:numRef>
          </c:val>
          <c:extLst>
            <c:ext xmlns:c16="http://schemas.microsoft.com/office/drawing/2014/chart" uri="{C3380CC4-5D6E-409C-BE32-E72D297353CC}">
              <c16:uniqueId val="{00000001-F701-4F02-A3AB-4B9800489B7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-14.08</c:v>
                </c:pt>
                <c:pt idx="1">
                  <c:v>0.48</c:v>
                </c:pt>
                <c:pt idx="2">
                  <c:v>-2.77</c:v>
                </c:pt>
                <c:pt idx="3">
                  <c:v>2.0299999999999998</c:v>
                </c:pt>
                <c:pt idx="4">
                  <c:v>-7.35</c:v>
                </c:pt>
              </c:numCache>
            </c:numRef>
          </c:val>
          <c:smooth val="0"/>
          <c:extLst>
            <c:ext xmlns:c16="http://schemas.microsoft.com/office/drawing/2014/chart" uri="{C3380CC4-5D6E-409C-BE32-E72D297353CC}">
              <c16:uniqueId val="{00000002-F701-4F02-A3AB-4B9800489B7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0.41</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E46-4680-9C03-0B3808C0C38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E46-4680-9C03-0B3808C0C38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E46-4680-9C03-0B3808C0C38D}"/>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3E46-4680-9C03-0B3808C0C38D}"/>
            </c:ext>
          </c:extLst>
        </c:ser>
        <c:ser>
          <c:idx val="4"/>
          <c:order val="4"/>
          <c:tx>
            <c:strRef>
              <c:f>データシート!$A$31</c:f>
              <c:strCache>
                <c:ptCount val="1"/>
                <c:pt idx="0">
                  <c:v>土地取得特別会計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3E46-4680-9C03-0B3808C0C38D}"/>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3E46-4680-9C03-0B3808C0C38D}"/>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2.73</c:v>
                </c:pt>
                <c:pt idx="2">
                  <c:v>#N/A</c:v>
                </c:pt>
                <c:pt idx="3">
                  <c:v>1.77</c:v>
                </c:pt>
                <c:pt idx="4">
                  <c:v>#N/A</c:v>
                </c:pt>
                <c:pt idx="5">
                  <c:v>1</c:v>
                </c:pt>
                <c:pt idx="6">
                  <c:v>#N/A</c:v>
                </c:pt>
                <c:pt idx="7">
                  <c:v>0.4</c:v>
                </c:pt>
                <c:pt idx="8">
                  <c:v>#N/A</c:v>
                </c:pt>
                <c:pt idx="9">
                  <c:v>0.24</c:v>
                </c:pt>
              </c:numCache>
            </c:numRef>
          </c:val>
          <c:extLst>
            <c:ext xmlns:c16="http://schemas.microsoft.com/office/drawing/2014/chart" uri="{C3380CC4-5D6E-409C-BE32-E72D297353CC}">
              <c16:uniqueId val="{00000006-3E46-4680-9C03-0B3808C0C38D}"/>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#N/A</c:v>
                </c:pt>
                <c:pt idx="3">
                  <c:v>0.28999999999999998</c:v>
                </c:pt>
                <c:pt idx="4">
                  <c:v>#N/A</c:v>
                </c:pt>
                <c:pt idx="5">
                  <c:v>0.65</c:v>
                </c:pt>
                <c:pt idx="6">
                  <c:v>#N/A</c:v>
                </c:pt>
                <c:pt idx="7">
                  <c:v>0.72</c:v>
                </c:pt>
                <c:pt idx="8">
                  <c:v>#N/A</c:v>
                </c:pt>
                <c:pt idx="9">
                  <c:v>0.94</c:v>
                </c:pt>
              </c:numCache>
            </c:numRef>
          </c:val>
          <c:extLst>
            <c:ext xmlns:c16="http://schemas.microsoft.com/office/drawing/2014/chart" uri="{C3380CC4-5D6E-409C-BE32-E72D297353CC}">
              <c16:uniqueId val="{00000007-3E46-4680-9C03-0B3808C0C38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3.23</c:v>
                </c:pt>
                <c:pt idx="2">
                  <c:v>#N/A</c:v>
                </c:pt>
                <c:pt idx="3">
                  <c:v>7.47</c:v>
                </c:pt>
                <c:pt idx="4">
                  <c:v>#N/A</c:v>
                </c:pt>
                <c:pt idx="5">
                  <c:v>6.72</c:v>
                </c:pt>
                <c:pt idx="6">
                  <c:v>#N/A</c:v>
                </c:pt>
                <c:pt idx="7">
                  <c:v>10.18</c:v>
                </c:pt>
                <c:pt idx="8">
                  <c:v>#N/A</c:v>
                </c:pt>
                <c:pt idx="9">
                  <c:v>5.15</c:v>
                </c:pt>
              </c:numCache>
            </c:numRef>
          </c:val>
          <c:extLst>
            <c:ext xmlns:c16="http://schemas.microsoft.com/office/drawing/2014/chart" uri="{C3380CC4-5D6E-409C-BE32-E72D297353CC}">
              <c16:uniqueId val="{00000008-3E46-4680-9C03-0B3808C0C38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15.2</c:v>
                </c:pt>
                <c:pt idx="2">
                  <c:v>#N/A</c:v>
                </c:pt>
                <c:pt idx="3">
                  <c:v>16.46</c:v>
                </c:pt>
                <c:pt idx="4">
                  <c:v>#N/A</c:v>
                </c:pt>
                <c:pt idx="5">
                  <c:v>15.63</c:v>
                </c:pt>
                <c:pt idx="6">
                  <c:v>#N/A</c:v>
                </c:pt>
                <c:pt idx="7">
                  <c:v>15.02</c:v>
                </c:pt>
                <c:pt idx="8">
                  <c:v>#N/A</c:v>
                </c:pt>
                <c:pt idx="9">
                  <c:v>12.76</c:v>
                </c:pt>
              </c:numCache>
            </c:numRef>
          </c:val>
          <c:extLst>
            <c:ext xmlns:c16="http://schemas.microsoft.com/office/drawing/2014/chart" uri="{C3380CC4-5D6E-409C-BE32-E72D297353CC}">
              <c16:uniqueId val="{00000009-3E46-4680-9C03-0B3808C0C38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1518</c:v>
                </c:pt>
                <c:pt idx="5">
                  <c:v>1370</c:v>
                </c:pt>
                <c:pt idx="8">
                  <c:v>1296</c:v>
                </c:pt>
                <c:pt idx="11">
                  <c:v>1272</c:v>
                </c:pt>
                <c:pt idx="14">
                  <c:v>1274</c:v>
                </c:pt>
              </c:numCache>
            </c:numRef>
          </c:val>
          <c:extLst>
            <c:ext xmlns:c16="http://schemas.microsoft.com/office/drawing/2014/chart" uri="{C3380CC4-5D6E-409C-BE32-E72D297353CC}">
              <c16:uniqueId val="{00000000-4948-428C-8CCB-2925BBB8218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948-428C-8CCB-2925BBB8218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33</c:v>
                </c:pt>
                <c:pt idx="3">
                  <c:v>33</c:v>
                </c:pt>
                <c:pt idx="6">
                  <c:v>33</c:v>
                </c:pt>
                <c:pt idx="9">
                  <c:v>33</c:v>
                </c:pt>
                <c:pt idx="12">
                  <c:v>0</c:v>
                </c:pt>
              </c:numCache>
            </c:numRef>
          </c:val>
          <c:extLst>
            <c:ext xmlns:c16="http://schemas.microsoft.com/office/drawing/2014/chart" uri="{C3380CC4-5D6E-409C-BE32-E72D297353CC}">
              <c16:uniqueId val="{00000002-4948-428C-8CCB-2925BBB8218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29</c:v>
                </c:pt>
                <c:pt idx="3">
                  <c:v>55</c:v>
                </c:pt>
                <c:pt idx="6">
                  <c:v>61</c:v>
                </c:pt>
                <c:pt idx="9">
                  <c:v>144</c:v>
                </c:pt>
                <c:pt idx="12">
                  <c:v>245</c:v>
                </c:pt>
              </c:numCache>
            </c:numRef>
          </c:val>
          <c:extLst>
            <c:ext xmlns:c16="http://schemas.microsoft.com/office/drawing/2014/chart" uri="{C3380CC4-5D6E-409C-BE32-E72D297353CC}">
              <c16:uniqueId val="{00000003-4948-428C-8CCB-2925BBB8218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579</c:v>
                </c:pt>
                <c:pt idx="3">
                  <c:v>379</c:v>
                </c:pt>
                <c:pt idx="6">
                  <c:v>316</c:v>
                </c:pt>
                <c:pt idx="9">
                  <c:v>325</c:v>
                </c:pt>
                <c:pt idx="12">
                  <c:v>275</c:v>
                </c:pt>
              </c:numCache>
            </c:numRef>
          </c:val>
          <c:extLst>
            <c:ext xmlns:c16="http://schemas.microsoft.com/office/drawing/2014/chart" uri="{C3380CC4-5D6E-409C-BE32-E72D297353CC}">
              <c16:uniqueId val="{00000004-4948-428C-8CCB-2925BBB8218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948-428C-8CCB-2925BBB8218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948-428C-8CCB-2925BBB8218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958</c:v>
                </c:pt>
                <c:pt idx="3">
                  <c:v>882</c:v>
                </c:pt>
                <c:pt idx="6">
                  <c:v>806</c:v>
                </c:pt>
                <c:pt idx="9">
                  <c:v>756</c:v>
                </c:pt>
                <c:pt idx="12">
                  <c:v>796</c:v>
                </c:pt>
              </c:numCache>
            </c:numRef>
          </c:val>
          <c:extLst>
            <c:ext xmlns:c16="http://schemas.microsoft.com/office/drawing/2014/chart" uri="{C3380CC4-5D6E-409C-BE32-E72D297353CC}">
              <c16:uniqueId val="{00000007-4948-428C-8CCB-2925BBB8218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81</c:v>
                </c:pt>
                <c:pt idx="2">
                  <c:v>#N/A</c:v>
                </c:pt>
                <c:pt idx="3">
                  <c:v>#N/A</c:v>
                </c:pt>
                <c:pt idx="4">
                  <c:v>-21</c:v>
                </c:pt>
                <c:pt idx="5">
                  <c:v>#N/A</c:v>
                </c:pt>
                <c:pt idx="6">
                  <c:v>#N/A</c:v>
                </c:pt>
                <c:pt idx="7">
                  <c:v>-80</c:v>
                </c:pt>
                <c:pt idx="8">
                  <c:v>#N/A</c:v>
                </c:pt>
                <c:pt idx="9">
                  <c:v>#N/A</c:v>
                </c:pt>
                <c:pt idx="10">
                  <c:v>-14</c:v>
                </c:pt>
                <c:pt idx="11">
                  <c:v>#N/A</c:v>
                </c:pt>
                <c:pt idx="12">
                  <c:v>#N/A</c:v>
                </c:pt>
                <c:pt idx="13">
                  <c:v>42</c:v>
                </c:pt>
                <c:pt idx="14">
                  <c:v>#N/A</c:v>
                </c:pt>
              </c:numCache>
            </c:numRef>
          </c:val>
          <c:smooth val="0"/>
          <c:extLst>
            <c:ext xmlns:c16="http://schemas.microsoft.com/office/drawing/2014/chart" uri="{C3380CC4-5D6E-409C-BE32-E72D297353CC}">
              <c16:uniqueId val="{00000008-4948-428C-8CCB-2925BBB8218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11849</c:v>
                </c:pt>
                <c:pt idx="5">
                  <c:v>11448</c:v>
                </c:pt>
                <c:pt idx="8">
                  <c:v>11265</c:v>
                </c:pt>
                <c:pt idx="11">
                  <c:v>11182</c:v>
                </c:pt>
                <c:pt idx="14">
                  <c:v>10562</c:v>
                </c:pt>
              </c:numCache>
            </c:numRef>
          </c:val>
          <c:extLst>
            <c:ext xmlns:c16="http://schemas.microsoft.com/office/drawing/2014/chart" uri="{C3380CC4-5D6E-409C-BE32-E72D297353CC}">
              <c16:uniqueId val="{00000000-D3EE-482A-AD89-3717727013E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4898</c:v>
                </c:pt>
                <c:pt idx="5">
                  <c:v>4236</c:v>
                </c:pt>
                <c:pt idx="8">
                  <c:v>3621</c:v>
                </c:pt>
                <c:pt idx="11">
                  <c:v>3135</c:v>
                </c:pt>
                <c:pt idx="14">
                  <c:v>2991</c:v>
                </c:pt>
              </c:numCache>
            </c:numRef>
          </c:val>
          <c:extLst>
            <c:ext xmlns:c16="http://schemas.microsoft.com/office/drawing/2014/chart" uri="{C3380CC4-5D6E-409C-BE32-E72D297353CC}">
              <c16:uniqueId val="{00000001-D3EE-482A-AD89-3717727013E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4943</c:v>
                </c:pt>
                <c:pt idx="5">
                  <c:v>5180</c:v>
                </c:pt>
                <c:pt idx="8">
                  <c:v>5779</c:v>
                </c:pt>
                <c:pt idx="11">
                  <c:v>6341</c:v>
                </c:pt>
                <c:pt idx="14">
                  <c:v>7058</c:v>
                </c:pt>
              </c:numCache>
            </c:numRef>
          </c:val>
          <c:extLst>
            <c:ext xmlns:c16="http://schemas.microsoft.com/office/drawing/2014/chart" uri="{C3380CC4-5D6E-409C-BE32-E72D297353CC}">
              <c16:uniqueId val="{00000002-D3EE-482A-AD89-3717727013E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3EE-482A-AD89-3717727013E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3EE-482A-AD89-3717727013E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16</c:v>
                </c:pt>
                <c:pt idx="6">
                  <c:v>91</c:v>
                </c:pt>
                <c:pt idx="9">
                  <c:v>91</c:v>
                </c:pt>
                <c:pt idx="12">
                  <c:v>91</c:v>
                </c:pt>
              </c:numCache>
            </c:numRef>
          </c:val>
          <c:extLst>
            <c:ext xmlns:c16="http://schemas.microsoft.com/office/drawing/2014/chart" uri="{C3380CC4-5D6E-409C-BE32-E72D297353CC}">
              <c16:uniqueId val="{00000005-D3EE-482A-AD89-3717727013E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2039</c:v>
                </c:pt>
                <c:pt idx="3">
                  <c:v>1570</c:v>
                </c:pt>
                <c:pt idx="6">
                  <c:v>1558</c:v>
                </c:pt>
                <c:pt idx="9">
                  <c:v>1659</c:v>
                </c:pt>
                <c:pt idx="12">
                  <c:v>1681</c:v>
                </c:pt>
              </c:numCache>
            </c:numRef>
          </c:val>
          <c:extLst>
            <c:ext xmlns:c16="http://schemas.microsoft.com/office/drawing/2014/chart" uri="{C3380CC4-5D6E-409C-BE32-E72D297353CC}">
              <c16:uniqueId val="{00000006-D3EE-482A-AD89-3717727013E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2617</c:v>
                </c:pt>
                <c:pt idx="3">
                  <c:v>2834</c:v>
                </c:pt>
                <c:pt idx="6">
                  <c:v>2865</c:v>
                </c:pt>
                <c:pt idx="9">
                  <c:v>2758</c:v>
                </c:pt>
                <c:pt idx="12">
                  <c:v>2522</c:v>
                </c:pt>
              </c:numCache>
            </c:numRef>
          </c:val>
          <c:extLst>
            <c:ext xmlns:c16="http://schemas.microsoft.com/office/drawing/2014/chart" uri="{C3380CC4-5D6E-409C-BE32-E72D297353CC}">
              <c16:uniqueId val="{00000007-D3EE-482A-AD89-3717727013E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6648</c:v>
                </c:pt>
                <c:pt idx="3">
                  <c:v>5677</c:v>
                </c:pt>
                <c:pt idx="6">
                  <c:v>4583</c:v>
                </c:pt>
                <c:pt idx="9">
                  <c:v>3552</c:v>
                </c:pt>
                <c:pt idx="12">
                  <c:v>3063</c:v>
                </c:pt>
              </c:numCache>
            </c:numRef>
          </c:val>
          <c:extLst>
            <c:ext xmlns:c16="http://schemas.microsoft.com/office/drawing/2014/chart" uri="{C3380CC4-5D6E-409C-BE32-E72D297353CC}">
              <c16:uniqueId val="{00000008-D3EE-482A-AD89-3717727013E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287</c:v>
                </c:pt>
                <c:pt idx="3">
                  <c:v>185</c:v>
                </c:pt>
                <c:pt idx="6">
                  <c:v>48</c:v>
                </c:pt>
                <c:pt idx="9">
                  <c:v>58</c:v>
                </c:pt>
                <c:pt idx="12">
                  <c:v>58</c:v>
                </c:pt>
              </c:numCache>
            </c:numRef>
          </c:val>
          <c:extLst>
            <c:ext xmlns:c16="http://schemas.microsoft.com/office/drawing/2014/chart" uri="{C3380CC4-5D6E-409C-BE32-E72D297353CC}">
              <c16:uniqueId val="{00000009-D3EE-482A-AD89-3717727013E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8569</c:v>
                </c:pt>
                <c:pt idx="3">
                  <c:v>8629</c:v>
                </c:pt>
                <c:pt idx="6">
                  <c:v>8424</c:v>
                </c:pt>
                <c:pt idx="9">
                  <c:v>7874</c:v>
                </c:pt>
                <c:pt idx="12">
                  <c:v>7359</c:v>
                </c:pt>
              </c:numCache>
            </c:numRef>
          </c:val>
          <c:extLst>
            <c:ext xmlns:c16="http://schemas.microsoft.com/office/drawing/2014/chart" uri="{C3380CC4-5D6E-409C-BE32-E72D297353CC}">
              <c16:uniqueId val="{0000000A-D3EE-482A-AD89-3717727013E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3EE-482A-AD89-3717727013E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2006</c:v>
                </c:pt>
                <c:pt idx="1">
                  <c:v>2168</c:v>
                </c:pt>
                <c:pt idx="2">
                  <c:v>2507</c:v>
                </c:pt>
              </c:numCache>
            </c:numRef>
          </c:val>
          <c:extLst>
            <c:ext xmlns:c16="http://schemas.microsoft.com/office/drawing/2014/chart" uri="{C3380CC4-5D6E-409C-BE32-E72D297353CC}">
              <c16:uniqueId val="{00000000-97E3-4C9D-9910-27D2B13016C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c:v>
                </c:pt>
                <c:pt idx="1">
                  <c:v>2</c:v>
                </c:pt>
                <c:pt idx="2">
                  <c:v>2</c:v>
                </c:pt>
              </c:numCache>
            </c:numRef>
          </c:val>
          <c:extLst>
            <c:ext xmlns:c16="http://schemas.microsoft.com/office/drawing/2014/chart" uri="{C3380CC4-5D6E-409C-BE32-E72D297353CC}">
              <c16:uniqueId val="{00000001-97E3-4C9D-9910-27D2B13016C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3528</c:v>
                </c:pt>
                <c:pt idx="1">
                  <c:v>3927</c:v>
                </c:pt>
                <c:pt idx="2">
                  <c:v>4304</c:v>
                </c:pt>
              </c:numCache>
            </c:numRef>
          </c:val>
          <c:extLst>
            <c:ext xmlns:c16="http://schemas.microsoft.com/office/drawing/2014/chart" uri="{C3380CC4-5D6E-409C-BE32-E72D297353CC}">
              <c16:uniqueId val="{00000002-97E3-4C9D-9910-27D2B13016C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愛知県東浦町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令和４年度は小中学校の大規模施設整備の償還が開始したことや、</a:t>
          </a:r>
          <a:r>
            <a:rPr kumimoji="1" lang="ja-JP" altLang="ja-JP" sz="1100">
              <a:solidFill>
                <a:schemeClr val="dk1"/>
              </a:solidFill>
              <a:effectLst/>
              <a:latin typeface="+mn-lt"/>
              <a:ea typeface="+mn-ea"/>
              <a:cs typeface="+mn-cs"/>
            </a:rPr>
            <a:t>一部事務組合の負担金の増</a:t>
          </a:r>
          <a:r>
            <a:rPr kumimoji="1" lang="ja-JP" altLang="en-US" sz="1100">
              <a:solidFill>
                <a:schemeClr val="dk1"/>
              </a:solidFill>
              <a:effectLst/>
              <a:latin typeface="+mn-lt"/>
              <a:ea typeface="+mn-ea"/>
              <a:cs typeface="+mn-cs"/>
            </a:rPr>
            <a:t>もあり元利償還金が増加した。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しかし、</a:t>
          </a:r>
          <a:r>
            <a:rPr kumimoji="1" lang="ja-JP" altLang="ja-JP" sz="1100">
              <a:solidFill>
                <a:schemeClr val="dk1"/>
              </a:solidFill>
              <a:effectLst/>
              <a:latin typeface="+mn-lt"/>
              <a:ea typeface="+mn-ea"/>
              <a:cs typeface="+mn-cs"/>
            </a:rPr>
            <a:t>地方債残高を増やさない財政運営により、元利償還金や準元利償還金は逓減</a:t>
          </a:r>
          <a:r>
            <a:rPr kumimoji="1" lang="ja-JP" altLang="en-US" sz="1100">
              <a:solidFill>
                <a:schemeClr val="dk1"/>
              </a:solidFill>
              <a:effectLst/>
              <a:latin typeface="+mn-lt"/>
              <a:ea typeface="+mn-ea"/>
              <a:cs typeface="+mn-cs"/>
            </a:rPr>
            <a:t>していくと予想される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該当なし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愛知県東浦町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地方債残高を増やさない財政運営により、一般会計等に係る地方債の現在高や公営企業債等繰入見込額は逓減傾向にある。また、財政調整基金、新庁舎建設基金、ふるさとづくり基金（ふるさと納税に係る寄附金の積み立て用基金）の残高が増加しているため、充当可能基金も増加傾向にある。しかし、</a:t>
          </a:r>
          <a:r>
            <a:rPr kumimoji="1" lang="ja-JP" altLang="en-US" sz="1100">
              <a:solidFill>
                <a:schemeClr val="dk1"/>
              </a:solidFill>
              <a:effectLst/>
              <a:latin typeface="+mn-lt"/>
              <a:ea typeface="+mn-ea"/>
              <a:cs typeface="+mn-cs"/>
            </a:rPr>
            <a:t>物価高騰等</a:t>
          </a:r>
          <a:r>
            <a:rPr kumimoji="1" lang="ja-JP" altLang="ja-JP" sz="1100">
              <a:solidFill>
                <a:schemeClr val="dk1"/>
              </a:solidFill>
              <a:effectLst/>
              <a:latin typeface="+mn-lt"/>
              <a:ea typeface="+mn-ea"/>
              <a:cs typeface="+mn-cs"/>
            </a:rPr>
            <a:t>の影響により今後の情勢が不透明である。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愛知県東浦町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個々の基金では増減にばらつきがあるが、基金全体としては、新庁舎建設基金への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億円の積み立てや公共施設等整備基金への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億円の積み立てにより、増となった。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コロナの影響により、今後の税収等が不明なため、必要な金額を積み立て、必要な時に取り崩せるようにしていく。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新庁舎建設基金：新庁舎建設のため毎年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億円を積立予定</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公共施設等整備基金：公共施設等の整備の財源確保のため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ふるさとづくり基金：ふるさと寄附のため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土地区画整理事業基金：土地区画整理事業の推進のため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職員退職手当基金：退職手当財源確保のため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新庁舎建設基金：新庁舎建設のため２億円を積立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公共施設等整備基金：公共施設等の整備に備え、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億円を積立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ふるさとづくり基金：ふるさと寄附の減によるもの</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職員退職手当基金：今後の退職者に備え、毎年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百万円を積立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新庁舎建設基金については今後も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億円積み立てを行っていく。その他の基金は、必要に応じ積立、取崩を行う。</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物価高騰等の影響を過大に見込んだため多額の不用額が発生し決算剰余金が膨れ上がったため。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物価高騰</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終了も依然として不明であり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一部事務熊井の施設建て替えによる負担金の増加が近いうちに予定されていることから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ついては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一定額を維持していきたい。</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特になし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愛知県東浦町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50,283
48,623
31.14
18,853,433
18,112,058
557,581
10,815,451
7,358,815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本町は、自動車産業の集積地域にあることから類似団体平均を上回る税収等があり、財政力指数は、</a:t>
          </a:r>
          <a:r>
            <a:rPr kumimoji="1" lang="en-US" altLang="ja-JP" sz="1100">
              <a:solidFill>
                <a:schemeClr val="dk1"/>
              </a:solidFill>
              <a:effectLst/>
              <a:latin typeface="+mn-lt"/>
              <a:ea typeface="+mn-ea"/>
              <a:cs typeface="+mn-cs"/>
            </a:rPr>
            <a:t>0.90</a:t>
          </a:r>
          <a:r>
            <a:rPr kumimoji="1" lang="ja-JP" altLang="ja-JP" sz="1100">
              <a:solidFill>
                <a:schemeClr val="dk1"/>
              </a:solidFill>
              <a:effectLst/>
              <a:latin typeface="+mn-lt"/>
              <a:ea typeface="+mn-ea"/>
              <a:cs typeface="+mn-cs"/>
            </a:rPr>
            <a:t>と比較的高い数値となっている。ただし、近年は、微減傾向にあるため、企業誘致に努め、税収増加等による歳入確保に努める。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048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048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048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048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048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048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85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44</xdr:row>
      <xdr:rowOff>130628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514850" y="5920922"/>
          <a:ext cx="0" cy="15858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4584700" y="7478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425950" y="750678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4584700" y="5672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425950" y="592092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73478</xdr:rowOff>
    </xdr:from>
    <xdr:to>
      <xdr:col>23</xdr:col>
      <xdr:colOff>133350</xdr:colOff>
      <xdr:row>38</xdr:row>
      <xdr:rowOff>125185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752850" y="6443798"/>
          <a:ext cx="762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48277</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4584700" y="675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464050" y="67818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39007</xdr:rowOff>
    </xdr:from>
    <xdr:to>
      <xdr:col>19</xdr:col>
      <xdr:colOff>133350</xdr:colOff>
      <xdr:row>38</xdr:row>
      <xdr:rowOff>73478</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940050" y="6409327"/>
          <a:ext cx="8128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58965</xdr:rowOff>
    </xdr:from>
    <xdr:to>
      <xdr:col>19</xdr:col>
      <xdr:colOff>184150</xdr:colOff>
      <xdr:row>40</xdr:row>
      <xdr:rowOff>160565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702050" y="676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145342</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409950" y="6850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21772</xdr:rowOff>
    </xdr:from>
    <xdr:to>
      <xdr:col>15</xdr:col>
      <xdr:colOff>82550</xdr:colOff>
      <xdr:row>38</xdr:row>
      <xdr:rowOff>39007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127250" y="6392092"/>
          <a:ext cx="8128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161472</xdr:rowOff>
    </xdr:from>
    <xdr:to>
      <xdr:col>15</xdr:col>
      <xdr:colOff>133350</xdr:colOff>
      <xdr:row>40</xdr:row>
      <xdr:rowOff>91622</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889250" y="66994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76399</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597150" y="6781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21772</xdr:rowOff>
    </xdr:from>
    <xdr:to>
      <xdr:col>11</xdr:col>
      <xdr:colOff>31750</xdr:colOff>
      <xdr:row>38</xdr:row>
      <xdr:rowOff>21772</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333500" y="6392092"/>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58965</xdr:rowOff>
    </xdr:from>
    <xdr:to>
      <xdr:col>11</xdr:col>
      <xdr:colOff>82550</xdr:colOff>
      <xdr:row>40</xdr:row>
      <xdr:rowOff>160565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095500" y="676456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145342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784350" y="6850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282700" y="678180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162577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97155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74385</xdr:rowOff>
    </xdr:from>
    <xdr:to>
      <xdr:col>23</xdr:col>
      <xdr:colOff>184150</xdr:colOff>
      <xdr:row>39</xdr:row>
      <xdr:rowOff>4535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464050" y="64447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90913</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4584700" y="6293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22678</xdr:rowOff>
    </xdr:from>
    <xdr:to>
      <xdr:col>19</xdr:col>
      <xdr:colOff>184150</xdr:colOff>
      <xdr:row>38</xdr:row>
      <xdr:rowOff>124278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702050" y="639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134455</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409950" y="6169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159657</xdr:rowOff>
    </xdr:from>
    <xdr:to>
      <xdr:col>15</xdr:col>
      <xdr:colOff>133350</xdr:colOff>
      <xdr:row>38</xdr:row>
      <xdr:rowOff>89807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889250" y="63623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99984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597150" y="6135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142422</xdr:rowOff>
    </xdr:from>
    <xdr:to>
      <xdr:col>11</xdr:col>
      <xdr:colOff>82550</xdr:colOff>
      <xdr:row>38</xdr:row>
      <xdr:rowOff>72572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095500" y="6345102"/>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82749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784350" y="6117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142422</xdr:rowOff>
    </xdr:from>
    <xdr:to>
      <xdr:col>7</xdr:col>
      <xdr:colOff>31750</xdr:colOff>
      <xdr:row>38</xdr:row>
      <xdr:rowOff>72572</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282700" y="6345102"/>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82749</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971550" y="6117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令和４年度は前年度と比較し、一部事務組合負担金の増等により経常経費充当一般財源等が伸びたことにより経常収支比率が悪化した。</a:t>
          </a:r>
          <a:endParaRPr lang="ja-JP" altLang="ja-JP" sz="1400">
            <a:effectLst/>
          </a:endParaRPr>
        </a:p>
        <a:p>
          <a:r>
            <a:rPr kumimoji="1" lang="ja-JP" altLang="ja-JP" sz="1100">
              <a:solidFill>
                <a:schemeClr val="dk1"/>
              </a:solidFill>
              <a:effectLst/>
              <a:latin typeface="+mn-lt"/>
              <a:ea typeface="+mn-ea"/>
              <a:cs typeface="+mn-cs"/>
            </a:rPr>
            <a:t>今後しばらくは同程度の水準が続くことが見込まれる。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04850" y="112636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2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04850" y="107924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4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04850" y="103212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04850" y="98501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7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148590</xdr:rowOff>
    </xdr:from>
    <xdr:to>
      <xdr:col>23</xdr:col>
      <xdr:colOff>133350</xdr:colOff>
      <xdr:row>66</xdr:row>
      <xdr:rowOff>5334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514850" y="10039350"/>
          <a:ext cx="0" cy="10302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148861</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4584700" y="1104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5334</xdr:rowOff>
    </xdr:from>
    <xdr:to>
      <xdr:col>24</xdr:col>
      <xdr:colOff>12700</xdr:colOff>
      <xdr:row>66</xdr:row>
      <xdr:rowOff>5334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425950" y="1106957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63517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45847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148590</xdr:rowOff>
    </xdr:from>
    <xdr:to>
      <xdr:col>24</xdr:col>
      <xdr:colOff>12700</xdr:colOff>
      <xdr:row>59</xdr:row>
      <xdr:rowOff>148590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425950" y="100393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150622</xdr:rowOff>
    </xdr:from>
    <xdr:to>
      <xdr:col>23</xdr:col>
      <xdr:colOff>133350</xdr:colOff>
      <xdr:row>63</xdr:row>
      <xdr:rowOff>70866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752850" y="10544302"/>
          <a:ext cx="762000" cy="87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25925</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4584700" y="105872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464050" y="10615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150622</xdr:rowOff>
    </xdr:from>
    <xdr:to>
      <xdr:col>19</xdr:col>
      <xdr:colOff>133350</xdr:colOff>
      <xdr:row>62</xdr:row>
      <xdr:rowOff>155448</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940050" y="10544302"/>
          <a:ext cx="8128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56388</xdr:rowOff>
    </xdr:from>
    <xdr:to>
      <xdr:col>19</xdr:col>
      <xdr:colOff>184150</xdr:colOff>
      <xdr:row>62</xdr:row>
      <xdr:rowOff>157988</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702050" y="104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168165</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409950" y="10226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155448</xdr:rowOff>
    </xdr:from>
    <xdr:to>
      <xdr:col>15</xdr:col>
      <xdr:colOff>82550</xdr:colOff>
      <xdr:row>62</xdr:row>
      <xdr:rowOff>165100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127250" y="10549128"/>
          <a:ext cx="8128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102108</xdr:rowOff>
    </xdr:from>
    <xdr:to>
      <xdr:col>15</xdr:col>
      <xdr:colOff>133350</xdr:colOff>
      <xdr:row>64</xdr:row>
      <xdr:rowOff>32258</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889250" y="106634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17035</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597150" y="10745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165100</xdr:rowOff>
    </xdr:from>
    <xdr:to>
      <xdr:col>11</xdr:col>
      <xdr:colOff>31750</xdr:colOff>
      <xdr:row>62</xdr:row>
      <xdr:rowOff>169926</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333500" y="10558780"/>
          <a:ext cx="79375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106934</xdr:rowOff>
    </xdr:from>
    <xdr:to>
      <xdr:col>11</xdr:col>
      <xdr:colOff>82550</xdr:colOff>
      <xdr:row>64</xdr:row>
      <xdr:rowOff>37084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095500" y="10668254"/>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21861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784350" y="10750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82804</xdr:rowOff>
    </xdr:from>
    <xdr:to>
      <xdr:col>7</xdr:col>
      <xdr:colOff>31750</xdr:colOff>
      <xdr:row>64</xdr:row>
      <xdr:rowOff>12954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282700" y="10644124"/>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169181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971550" y="1073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20066</xdr:rowOff>
    </xdr:from>
    <xdr:to>
      <xdr:col>23</xdr:col>
      <xdr:colOff>184150</xdr:colOff>
      <xdr:row>63</xdr:row>
      <xdr:rowOff>121666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464050" y="1058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36593</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4584700" y="10430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99822</xdr:rowOff>
    </xdr:from>
    <xdr:to>
      <xdr:col>19</xdr:col>
      <xdr:colOff>184150</xdr:colOff>
      <xdr:row>63</xdr:row>
      <xdr:rowOff>29972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702050" y="104935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14749</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409950" y="10576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104648</xdr:rowOff>
    </xdr:from>
    <xdr:to>
      <xdr:col>15</xdr:col>
      <xdr:colOff>133350</xdr:colOff>
      <xdr:row>63</xdr:row>
      <xdr:rowOff>34798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889250" y="104983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44975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597150" y="10271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114300</xdr:rowOff>
    </xdr:from>
    <xdr:to>
      <xdr:col>11</xdr:col>
      <xdr:colOff>82550</xdr:colOff>
      <xdr:row>63</xdr:row>
      <xdr:rowOff>44450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095500" y="1050798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54627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784350" y="102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119126</xdr:rowOff>
    </xdr:from>
    <xdr:to>
      <xdr:col>7</xdr:col>
      <xdr:colOff>31750</xdr:colOff>
      <xdr:row>63</xdr:row>
      <xdr:rowOff>49276</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282700" y="10512806"/>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59453</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971550" y="10285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[121,641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ごみ・し尿処理、介護保険事業の広域化などにより人件費支出が類似団体より低いこと、一部の経常的な物件費の予算額を前年度と同額とするなど物件費の抑制に努めていることなどにより、例年通り類似団体よりも低い決算額となった。しかし、町立図書館の指定管理の導入等により、決算額としては増加した。</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04850" y="151238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8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04850" y="1478679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4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04850" y="1444969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31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04850" y="141126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04850" y="1377550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3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04850" y="13438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30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76324</xdr:rowOff>
    </xdr:from>
    <xdr:to>
      <xdr:col>23</xdr:col>
      <xdr:colOff>133350</xdr:colOff>
      <xdr:row>90</xdr:row>
      <xdr:rowOff>54359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514850" y="13655164"/>
          <a:ext cx="0" cy="14867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26436</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4584700" y="15114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54359</xdr:rowOff>
    </xdr:from>
    <xdr:to>
      <xdr:col>24</xdr:col>
      <xdr:colOff>12700</xdr:colOff>
      <xdr:row>90</xdr:row>
      <xdr:rowOff>54359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425950" y="1514195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162701</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4584700" y="13406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76324</xdr:rowOff>
    </xdr:from>
    <xdr:to>
      <xdr:col>24</xdr:col>
      <xdr:colOff>12700</xdr:colOff>
      <xdr:row>81</xdr:row>
      <xdr:rowOff>76324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425950" y="136551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148507</xdr:rowOff>
    </xdr:from>
    <xdr:to>
      <xdr:col>23</xdr:col>
      <xdr:colOff>133350</xdr:colOff>
      <xdr:row>82</xdr:row>
      <xdr:rowOff>47884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752850" y="13727347"/>
          <a:ext cx="762000" cy="67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4379</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4584700" y="140861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32302</xdr:rowOff>
    </xdr:from>
    <xdr:to>
      <xdr:col>23</xdr:col>
      <xdr:colOff>184150</xdr:colOff>
      <xdr:row>84</xdr:row>
      <xdr:rowOff>133902</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464050" y="1411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56228</xdr:rowOff>
    </xdr:from>
    <xdr:to>
      <xdr:col>19</xdr:col>
      <xdr:colOff>133350</xdr:colOff>
      <xdr:row>81</xdr:row>
      <xdr:rowOff>148507</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940050" y="13635068"/>
          <a:ext cx="812800" cy="9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128167</xdr:rowOff>
    </xdr:from>
    <xdr:to>
      <xdr:col>19</xdr:col>
      <xdr:colOff>184150</xdr:colOff>
      <xdr:row>84</xdr:row>
      <xdr:rowOff>58317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702050" y="140422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43094</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409950" y="14124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151116</xdr:rowOff>
    </xdr:from>
    <xdr:to>
      <xdr:col>15</xdr:col>
      <xdr:colOff>82550</xdr:colOff>
      <xdr:row>81</xdr:row>
      <xdr:rowOff>56228</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127250" y="13562316"/>
          <a:ext cx="812800" cy="72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18800</xdr:rowOff>
    </xdr:from>
    <xdr:to>
      <xdr:col>15</xdr:col>
      <xdr:colOff>133350</xdr:colOff>
      <xdr:row>83</xdr:row>
      <xdr:rowOff>120400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889250" y="1393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105177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597150" y="14019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150622</xdr:rowOff>
    </xdr:from>
    <xdr:to>
      <xdr:col>11</xdr:col>
      <xdr:colOff>31750</xdr:colOff>
      <xdr:row>80</xdr:row>
      <xdr:rowOff>151116</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333500" y="13561822"/>
          <a:ext cx="793750" cy="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114746</xdr:rowOff>
    </xdr:from>
    <xdr:to>
      <xdr:col>11</xdr:col>
      <xdr:colOff>82550</xdr:colOff>
      <xdr:row>83</xdr:row>
      <xdr:rowOff>44896</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095500" y="13861226"/>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29673</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784350" y="1394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107979</xdr:rowOff>
    </xdr:from>
    <xdr:to>
      <xdr:col>7</xdr:col>
      <xdr:colOff>31750</xdr:colOff>
      <xdr:row>83</xdr:row>
      <xdr:rowOff>38129</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282700" y="13854459"/>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22906</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971550" y="13937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168534</xdr:rowOff>
    </xdr:from>
    <xdr:to>
      <xdr:col>23</xdr:col>
      <xdr:colOff>184150</xdr:colOff>
      <xdr:row>82</xdr:row>
      <xdr:rowOff>98684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464050" y="137473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13611</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4584700" y="13592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97707</xdr:rowOff>
    </xdr:from>
    <xdr:to>
      <xdr:col>19</xdr:col>
      <xdr:colOff>184150</xdr:colOff>
      <xdr:row>82</xdr:row>
      <xdr:rowOff>27857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702050" y="1367654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38034</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409950" y="13449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5428</xdr:rowOff>
    </xdr:from>
    <xdr:to>
      <xdr:col>15</xdr:col>
      <xdr:colOff>133350</xdr:colOff>
      <xdr:row>81</xdr:row>
      <xdr:rowOff>107028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889250" y="1358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117205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597150" y="13360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100316</xdr:rowOff>
    </xdr:from>
    <xdr:to>
      <xdr:col>11</xdr:col>
      <xdr:colOff>82550</xdr:colOff>
      <xdr:row>81</xdr:row>
      <xdr:rowOff>30466</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095500" y="13511516"/>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40643</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784350" y="1328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99822</xdr:rowOff>
    </xdr:from>
    <xdr:to>
      <xdr:col>7</xdr:col>
      <xdr:colOff>31750</xdr:colOff>
      <xdr:row>81</xdr:row>
      <xdr:rowOff>29972</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282700" y="13511022"/>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40149</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971550" y="1328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類似団体平均より高い数値となっているものの、指数は</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を下回っており、給与水準は適正である。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16649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097915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16649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097915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16649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097915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16649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097915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16649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097915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167922</xdr:rowOff>
    </xdr:from>
    <xdr:to>
      <xdr:col>81</xdr:col>
      <xdr:colOff>44450</xdr:colOff>
      <xdr:row>89</xdr:row>
      <xdr:rowOff>136878</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5474950" y="13746762"/>
          <a:ext cx="0" cy="13100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108955</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5563850" y="15028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136878</xdr:rowOff>
    </xdr:from>
    <xdr:to>
      <xdr:col>81</xdr:col>
      <xdr:colOff>133350</xdr:colOff>
      <xdr:row>89</xdr:row>
      <xdr:rowOff>136878</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405100" y="1505683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82849</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5563850" y="1349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167922</xdr:rowOff>
    </xdr:from>
    <xdr:to>
      <xdr:col>81</xdr:col>
      <xdr:colOff>133350</xdr:colOff>
      <xdr:row>81</xdr:row>
      <xdr:rowOff>167922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405100" y="1374676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131234</xdr:rowOff>
    </xdr:from>
    <xdr:to>
      <xdr:col>81</xdr:col>
      <xdr:colOff>44450</xdr:colOff>
      <xdr:row>88</xdr:row>
      <xdr:rowOff>13405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712950" y="14715914"/>
          <a:ext cx="762000" cy="49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299</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5563850" y="14249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5427960" y="14404622"/>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13405</xdr:rowOff>
    </xdr:from>
    <xdr:to>
      <xdr:col>77</xdr:col>
      <xdr:colOff>44450</xdr:colOff>
      <xdr:row>88</xdr:row>
      <xdr:rowOff>13405</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903960" y="14765725"/>
          <a:ext cx="8089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665960" y="14427624"/>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122361</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370050" y="1420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144639</xdr:rowOff>
    </xdr:from>
    <xdr:to>
      <xdr:col>72</xdr:col>
      <xdr:colOff>203200</xdr:colOff>
      <xdr:row>88</xdr:row>
      <xdr:rowOff>13405</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3106400" y="14729319"/>
          <a:ext cx="797560" cy="3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168628</xdr:rowOff>
    </xdr:from>
    <xdr:to>
      <xdr:col>73</xdr:col>
      <xdr:colOff>44450</xdr:colOff>
      <xdr:row>86</xdr:row>
      <xdr:rowOff>98778</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3868400" y="14418028"/>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108955</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557250" y="1419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144639</xdr:rowOff>
    </xdr:from>
    <xdr:to>
      <xdr:col>68</xdr:col>
      <xdr:colOff>152400</xdr:colOff>
      <xdr:row>88</xdr:row>
      <xdr:rowOff>13405</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2293600" y="14729319"/>
          <a:ext cx="812800" cy="3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128411</xdr:rowOff>
    </xdr:from>
    <xdr:to>
      <xdr:col>68</xdr:col>
      <xdr:colOff>203200</xdr:colOff>
      <xdr:row>86</xdr:row>
      <xdr:rowOff>58561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055600" y="14377811"/>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68738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2763500" y="14150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2242800" y="143912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82143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1950700" y="1416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80434</xdr:rowOff>
    </xdr:from>
    <xdr:to>
      <xdr:col>81</xdr:col>
      <xdr:colOff>95250</xdr:colOff>
      <xdr:row>88</xdr:row>
      <xdr:rowOff>10584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427960" y="14665114"/>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52511</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5563850" y="14637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134055</xdr:rowOff>
    </xdr:from>
    <xdr:to>
      <xdr:col>77</xdr:col>
      <xdr:colOff>95250</xdr:colOff>
      <xdr:row>88</xdr:row>
      <xdr:rowOff>64205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665960" y="1471873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48982</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370050" y="14801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134055</xdr:rowOff>
    </xdr:from>
    <xdr:to>
      <xdr:col>73</xdr:col>
      <xdr:colOff>44450</xdr:colOff>
      <xdr:row>88</xdr:row>
      <xdr:rowOff>64205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868400" y="1471873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48982</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557250" y="1480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93839</xdr:rowOff>
    </xdr:from>
    <xdr:to>
      <xdr:col>68</xdr:col>
      <xdr:colOff>203200</xdr:colOff>
      <xdr:row>88</xdr:row>
      <xdr:rowOff>23989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055600" y="14678519"/>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8766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2763500" y="14761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134055</xdr:rowOff>
    </xdr:from>
    <xdr:to>
      <xdr:col>64</xdr:col>
      <xdr:colOff>152400</xdr:colOff>
      <xdr:row>88</xdr:row>
      <xdr:rowOff>64205</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2242800" y="147187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48982</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1950700" y="1480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保育士を計画的に採用しているため平成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年度までは数値が上昇していたが、それ以降は大きな変動はなく推移している。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1664950" y="1140151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0979150" y="1125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1664950" y="110644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0979150" y="10922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1664950" y="1072732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0979150" y="10585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1664950" y="10390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0979150" y="1024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1664950" y="1005313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0979150" y="991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1664950" y="971604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0979150" y="957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159748</xdr:rowOff>
    </xdr:from>
    <xdr:to>
      <xdr:col>81</xdr:col>
      <xdr:colOff>44450</xdr:colOff>
      <xdr:row>67</xdr:row>
      <xdr:rowOff>147229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5474950" y="9882868"/>
          <a:ext cx="0" cy="14962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119306</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5563850" y="11351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147229</xdr:rowOff>
    </xdr:from>
    <xdr:to>
      <xdr:col>81</xdr:col>
      <xdr:colOff>133350</xdr:colOff>
      <xdr:row>67</xdr:row>
      <xdr:rowOff>147229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405100" y="1137910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74675</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5563850" y="9630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159748</xdr:rowOff>
    </xdr:from>
    <xdr:to>
      <xdr:col>81</xdr:col>
      <xdr:colOff>133350</xdr:colOff>
      <xdr:row>58</xdr:row>
      <xdr:rowOff>159748</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405100" y="988286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119380</xdr:rowOff>
    </xdr:from>
    <xdr:to>
      <xdr:col>81</xdr:col>
      <xdr:colOff>44450</xdr:colOff>
      <xdr:row>61</xdr:row>
      <xdr:rowOff>138340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4712950" y="10345420"/>
          <a:ext cx="762000" cy="1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52722</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5563850" y="102787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80645</xdr:rowOff>
    </xdr:from>
    <xdr:to>
      <xdr:col>81</xdr:col>
      <xdr:colOff>95250</xdr:colOff>
      <xdr:row>62</xdr:row>
      <xdr:rowOff>10795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427960" y="1030668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138340</xdr:rowOff>
    </xdr:from>
    <xdr:to>
      <xdr:col>77</xdr:col>
      <xdr:colOff>44450</xdr:colOff>
      <xdr:row>61</xdr:row>
      <xdr:rowOff>141787</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3903960" y="10364380"/>
          <a:ext cx="80899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70303</xdr:rowOff>
    </xdr:from>
    <xdr:to>
      <xdr:col>77</xdr:col>
      <xdr:colOff>95250</xdr:colOff>
      <xdr:row>62</xdr:row>
      <xdr:rowOff>453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665960" y="1029634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10630</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370050" y="10069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117656</xdr:rowOff>
    </xdr:from>
    <xdr:to>
      <xdr:col>72</xdr:col>
      <xdr:colOff>203200</xdr:colOff>
      <xdr:row>61</xdr:row>
      <xdr:rowOff>141787</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106400" y="10343696"/>
          <a:ext cx="79756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25491</xdr:rowOff>
    </xdr:from>
    <xdr:to>
      <xdr:col>73</xdr:col>
      <xdr:colOff>44450</xdr:colOff>
      <xdr:row>61</xdr:row>
      <xdr:rowOff>127091</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868400" y="1025153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137268</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557250" y="10028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117656</xdr:rowOff>
    </xdr:from>
    <xdr:to>
      <xdr:col>68</xdr:col>
      <xdr:colOff>152400</xdr:colOff>
      <xdr:row>61</xdr:row>
      <xdr:rowOff>131445</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flipV="1">
          <a:off x="12293600" y="10343696"/>
          <a:ext cx="8128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32385</xdr:rowOff>
    </xdr:from>
    <xdr:to>
      <xdr:col>68</xdr:col>
      <xdr:colOff>203200</xdr:colOff>
      <xdr:row>61</xdr:row>
      <xdr:rowOff>133985</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055600" y="10258425"/>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144162</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2763500" y="10034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28938</xdr:rowOff>
    </xdr:from>
    <xdr:to>
      <xdr:col>64</xdr:col>
      <xdr:colOff>152400</xdr:colOff>
      <xdr:row>61</xdr:row>
      <xdr:rowOff>130538</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2242800" y="1025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140715</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1950700" y="10031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68580</xdr:rowOff>
    </xdr:from>
    <xdr:to>
      <xdr:col>81</xdr:col>
      <xdr:colOff>95250</xdr:colOff>
      <xdr:row>61</xdr:row>
      <xdr:rowOff>170180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427960" y="1029462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85107</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5563850" y="1014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87540</xdr:rowOff>
    </xdr:from>
    <xdr:to>
      <xdr:col>77</xdr:col>
      <xdr:colOff>95250</xdr:colOff>
      <xdr:row>62</xdr:row>
      <xdr:rowOff>17690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665960" y="1031358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2467</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370050" y="10396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90987</xdr:rowOff>
    </xdr:from>
    <xdr:to>
      <xdr:col>73</xdr:col>
      <xdr:colOff>44450</xdr:colOff>
      <xdr:row>62</xdr:row>
      <xdr:rowOff>21137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868400" y="10317027"/>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5914</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557250" y="10399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66856</xdr:rowOff>
    </xdr:from>
    <xdr:to>
      <xdr:col>68</xdr:col>
      <xdr:colOff>203200</xdr:colOff>
      <xdr:row>61</xdr:row>
      <xdr:rowOff>168456</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055600" y="10292896"/>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153233</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2763500" y="10379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80645</xdr:rowOff>
    </xdr:from>
    <xdr:to>
      <xdr:col>64</xdr:col>
      <xdr:colOff>152400</xdr:colOff>
      <xdr:row>62</xdr:row>
      <xdr:rowOff>10795</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2242800" y="103066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167022</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1950700" y="10393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地方債残高を増やさない財政運営により、近年は地方債の元利償還金、準元利償還金が逓減傾向にあるため、実質公債費比率も逓減傾向にある。引き続き規律ある財政運営により実質公債費比率の減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16649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097915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16649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097915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16649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097915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16649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097915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16649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102447</xdr:rowOff>
    </xdr:from>
    <xdr:to>
      <xdr:col>81</xdr:col>
      <xdr:colOff>44450</xdr:colOff>
      <xdr:row>45</xdr:row>
      <xdr:rowOff>41910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5474950" y="6305127"/>
          <a:ext cx="0" cy="1280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5563850" y="7557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5405100" y="75857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17374</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5563850" y="6052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102447</xdr:rowOff>
    </xdr:from>
    <xdr:to>
      <xdr:col>81</xdr:col>
      <xdr:colOff>133350</xdr:colOff>
      <xdr:row>37</xdr:row>
      <xdr:rowOff>102447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405100" y="630512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35560</xdr:rowOff>
    </xdr:from>
    <xdr:to>
      <xdr:col>81</xdr:col>
      <xdr:colOff>44450</xdr:colOff>
      <xdr:row>38</xdr:row>
      <xdr:rowOff>59690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4712950" y="6405880"/>
          <a:ext cx="762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136754</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5563850" y="68423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164677</xdr:rowOff>
    </xdr:from>
    <xdr:to>
      <xdr:col>81</xdr:col>
      <xdr:colOff>95250</xdr:colOff>
      <xdr:row>41</xdr:row>
      <xdr:rowOff>94827</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427960" y="687027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35560</xdr:rowOff>
    </xdr:from>
    <xdr:to>
      <xdr:col>77</xdr:col>
      <xdr:colOff>44450</xdr:colOff>
      <xdr:row>38</xdr:row>
      <xdr:rowOff>67733</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903960" y="6405880"/>
          <a:ext cx="80899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148590</xdr:rowOff>
    </xdr:from>
    <xdr:to>
      <xdr:col>77</xdr:col>
      <xdr:colOff>95250</xdr:colOff>
      <xdr:row>41</xdr:row>
      <xdr:rowOff>78740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665960" y="685419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63517</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370050" y="693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67733</xdr:rowOff>
    </xdr:from>
    <xdr:to>
      <xdr:col>72</xdr:col>
      <xdr:colOff>203200</xdr:colOff>
      <xdr:row>38</xdr:row>
      <xdr:rowOff>107950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3106400" y="6438053"/>
          <a:ext cx="79756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148590</xdr:rowOff>
    </xdr:from>
    <xdr:to>
      <xdr:col>73</xdr:col>
      <xdr:colOff>44450</xdr:colOff>
      <xdr:row>41</xdr:row>
      <xdr:rowOff>78740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868400" y="685419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63517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557250" y="693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107950</xdr:rowOff>
    </xdr:from>
    <xdr:to>
      <xdr:col>68</xdr:col>
      <xdr:colOff>152400</xdr:colOff>
      <xdr:row>38</xdr:row>
      <xdr:rowOff>148167</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2293600" y="6478270"/>
          <a:ext cx="8128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33444</xdr:rowOff>
    </xdr:from>
    <xdr:to>
      <xdr:col>68</xdr:col>
      <xdr:colOff>203200</xdr:colOff>
      <xdr:row>41</xdr:row>
      <xdr:rowOff>135044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055600" y="6906684"/>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119821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2763500" y="6993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41487</xdr:rowOff>
    </xdr:from>
    <xdr:to>
      <xdr:col>64</xdr:col>
      <xdr:colOff>152400</xdr:colOff>
      <xdr:row>41</xdr:row>
      <xdr:rowOff>143087</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2242800" y="6914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127864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1950700" y="700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8890</xdr:rowOff>
    </xdr:from>
    <xdr:to>
      <xdr:col>81</xdr:col>
      <xdr:colOff>95250</xdr:colOff>
      <xdr:row>38</xdr:row>
      <xdr:rowOff>110490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427960" y="637921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25417</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556385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156210</xdr:rowOff>
    </xdr:from>
    <xdr:to>
      <xdr:col>77</xdr:col>
      <xdr:colOff>95250</xdr:colOff>
      <xdr:row>38</xdr:row>
      <xdr:rowOff>86360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665960" y="635889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96537</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37005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16933</xdr:rowOff>
    </xdr:from>
    <xdr:to>
      <xdr:col>73</xdr:col>
      <xdr:colOff>44450</xdr:colOff>
      <xdr:row>38</xdr:row>
      <xdr:rowOff>118533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868400" y="638725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128710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557250" y="6163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57150</xdr:rowOff>
    </xdr:from>
    <xdr:to>
      <xdr:col>68</xdr:col>
      <xdr:colOff>203200</xdr:colOff>
      <xdr:row>38</xdr:row>
      <xdr:rowOff>158750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055600" y="6427470"/>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168927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2763500" y="6203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97367</xdr:rowOff>
    </xdr:from>
    <xdr:to>
      <xdr:col>64</xdr:col>
      <xdr:colOff>152400</xdr:colOff>
      <xdr:row>39</xdr:row>
      <xdr:rowOff>27517</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2242800" y="646768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37694</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1950700" y="6240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地方債残高を増やさない財政運営と充当可能基金の増により、将来負担比率なしとなっている。引き続き規律ある財政運営を行い現状維持に努める。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1664950" y="38917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0979150" y="3753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1664950" y="35009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0979150" y="335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1664950" y="31064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0979150" y="296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1664950" y="271187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0979150" y="2573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1664950" y="23211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0979150" y="2182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162518</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5474950" y="2321137"/>
          <a:ext cx="0" cy="13618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134595</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5563850" y="3655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162518</xdr:rowOff>
    </xdr:from>
    <xdr:to>
      <xdr:col>81</xdr:col>
      <xdr:colOff>133350</xdr:colOff>
      <xdr:row>21</xdr:row>
      <xdr:rowOff>162518</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5405100" y="368295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5563850" y="201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5405100" y="23211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5563850" y="2242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427960" y="227033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143298</xdr:rowOff>
    </xdr:from>
    <xdr:to>
      <xdr:col>77</xdr:col>
      <xdr:colOff>95250</xdr:colOff>
      <xdr:row>14</xdr:row>
      <xdr:rowOff>73448</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665960" y="2322618"/>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83625</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370050" y="2095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7239</xdr:rowOff>
    </xdr:from>
    <xdr:to>
      <xdr:col>73</xdr:col>
      <xdr:colOff>44450</xdr:colOff>
      <xdr:row>14</xdr:row>
      <xdr:rowOff>108839</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868400" y="235419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119016</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557250" y="2130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3217</xdr:rowOff>
    </xdr:from>
    <xdr:to>
      <xdr:col>68</xdr:col>
      <xdr:colOff>203200</xdr:colOff>
      <xdr:row>14</xdr:row>
      <xdr:rowOff>104817</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055600" y="2350177"/>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114994</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2763500" y="2126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11261</xdr:rowOff>
    </xdr:from>
    <xdr:to>
      <xdr:col>64</xdr:col>
      <xdr:colOff>152400</xdr:colOff>
      <xdr:row>14</xdr:row>
      <xdr:rowOff>112861</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2242800" y="235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123038</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1950700" y="2134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愛知県東浦町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50,283
48,623
31.14
18,853,433
18,112,058
557,581
10,815,451
7,358,815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定年退職者の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により退職金が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図書館の指定管理導入による人件費の減少が大きく</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年度に比べ人件費の数値は減少した。</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66040</xdr:rowOff>
    </xdr:from>
    <xdr:to>
      <xdr:col>24</xdr:col>
      <xdr:colOff>25400</xdr:colOff>
      <xdr:row>41</xdr:row>
      <xdr:rowOff>100330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953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72407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100330</xdr:rowOff>
    </xdr:from>
    <xdr:to>
      <xdr:col>24</xdr:col>
      <xdr:colOff>114300</xdr:colOff>
      <xdr:row>41</xdr:row>
      <xdr:rowOff>100330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152417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638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66040</xdr:rowOff>
    </xdr:from>
    <xdr:to>
      <xdr:col>24</xdr:col>
      <xdr:colOff>114300</xdr:colOff>
      <xdr:row>34</xdr:row>
      <xdr:rowOff>66040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95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123190</xdr:rowOff>
    </xdr:from>
    <xdr:to>
      <xdr:col>24</xdr:col>
      <xdr:colOff>25400</xdr:colOff>
      <xdr:row>38</xdr:row>
      <xdr:rowOff>58420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46684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27957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00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11430</xdr:rowOff>
    </xdr:from>
    <xdr:to>
      <xdr:col>24</xdr:col>
      <xdr:colOff>76200</xdr:colOff>
      <xdr:row>37</xdr:row>
      <xdr:rowOff>113030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58420</xdr:rowOff>
    </xdr:from>
    <xdr:to>
      <xdr:col>19</xdr:col>
      <xdr:colOff>187325</xdr:colOff>
      <xdr:row>38</xdr:row>
      <xdr:rowOff>149860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5735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77487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7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157480</xdr:rowOff>
    </xdr:from>
    <xdr:to>
      <xdr:col>15</xdr:col>
      <xdr:colOff>98425</xdr:colOff>
      <xdr:row>38</xdr:row>
      <xdr:rowOff>149860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329680"/>
          <a:ext cx="889000" cy="3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41910</xdr:rowOff>
    </xdr:from>
    <xdr:to>
      <xdr:col>15</xdr:col>
      <xdr:colOff>149225</xdr:colOff>
      <xdr:row>37</xdr:row>
      <xdr:rowOff>143510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153687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66040</xdr:rowOff>
    </xdr:from>
    <xdr:to>
      <xdr:col>11</xdr:col>
      <xdr:colOff>9525</xdr:colOff>
      <xdr:row>36</xdr:row>
      <xdr:rowOff>157480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382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66057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118110</xdr:rowOff>
    </xdr:from>
    <xdr:to>
      <xdr:col>6</xdr:col>
      <xdr:colOff>171450</xdr:colOff>
      <xdr:row>36</xdr:row>
      <xdr:rowOff>48260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58437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44467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7620</xdr:rowOff>
    </xdr:from>
    <xdr:to>
      <xdr:col>20</xdr:col>
      <xdr:colOff>38100</xdr:colOff>
      <xdr:row>38</xdr:row>
      <xdr:rowOff>109220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93997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60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99060</xdr:rowOff>
    </xdr:from>
    <xdr:to>
      <xdr:col>15</xdr:col>
      <xdr:colOff>149225</xdr:colOff>
      <xdr:row>39</xdr:row>
      <xdr:rowOff>29210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13987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106680</xdr:rowOff>
    </xdr:from>
    <xdr:to>
      <xdr:col>11</xdr:col>
      <xdr:colOff>60325</xdr:colOff>
      <xdr:row>37</xdr:row>
      <xdr:rowOff>36830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21607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101617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図書館の指定管理導入や学校給食調理業務委託料の増加により増加した。</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、指定管理業務が増えていくとさらなる増</a:t>
          </a:r>
          <a:r>
            <a:rPr kumimoji="1" lang="ja-JP" altLang="ja-JP" sz="1100">
              <a:solidFill>
                <a:schemeClr val="dk1"/>
              </a:solidFill>
              <a:effectLst/>
              <a:latin typeface="+mn-lt"/>
              <a:ea typeface="+mn-ea"/>
              <a:cs typeface="+mn-cs"/>
            </a:rPr>
            <a:t>となることが予想される</a:t>
          </a:r>
          <a:r>
            <a:rPr kumimoji="1" lang="ja-JP" altLang="en-US" sz="1100">
              <a:solidFill>
                <a:schemeClr val="dk1"/>
              </a:solidFill>
              <a:effectLst/>
              <a:latin typeface="+mn-lt"/>
              <a:ea typeface="+mn-ea"/>
              <a:cs typeface="+mn-cs"/>
            </a:rPr>
            <a:t>ので支出の抑制に努めたい</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152400</xdr:rowOff>
    </xdr:from>
    <xdr:to>
      <xdr:col>82</xdr:col>
      <xdr:colOff>107950</xdr:colOff>
      <xdr:row>22</xdr:row>
      <xdr:rowOff>25400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098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168927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6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25400</xdr:rowOff>
    </xdr:from>
    <xdr:to>
      <xdr:col>82</xdr:col>
      <xdr:colOff>196850</xdr:colOff>
      <xdr:row>22</xdr:row>
      <xdr:rowOff>25400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9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67327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5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152400</xdr:rowOff>
    </xdr:from>
    <xdr:to>
      <xdr:col>82</xdr:col>
      <xdr:colOff>196850</xdr:colOff>
      <xdr:row>12</xdr:row>
      <xdr:rowOff>152400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0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114300</xdr:rowOff>
    </xdr:from>
    <xdr:to>
      <xdr:col>82</xdr:col>
      <xdr:colOff>107950</xdr:colOff>
      <xdr:row>18</xdr:row>
      <xdr:rowOff>25400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857500"/>
          <a:ext cx="8382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86377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69850</xdr:rowOff>
    </xdr:from>
    <xdr:to>
      <xdr:col>82</xdr:col>
      <xdr:colOff>158750</xdr:colOff>
      <xdr:row>18</xdr:row>
      <xdr:rowOff>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8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114300</xdr:rowOff>
    </xdr:from>
    <xdr:to>
      <xdr:col>78</xdr:col>
      <xdr:colOff>69850</xdr:colOff>
      <xdr:row>16</xdr:row>
      <xdr:rowOff>152400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857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114300</xdr:rowOff>
    </xdr:from>
    <xdr:to>
      <xdr:col>78</xdr:col>
      <xdr:colOff>120650</xdr:colOff>
      <xdr:row>17</xdr:row>
      <xdr:rowOff>44450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29227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152400</xdr:rowOff>
    </xdr:from>
    <xdr:to>
      <xdr:col>73</xdr:col>
      <xdr:colOff>180975</xdr:colOff>
      <xdr:row>19</xdr:row>
      <xdr:rowOff>31750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895600"/>
          <a:ext cx="889000" cy="39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57150</xdr:rowOff>
    </xdr:from>
    <xdr:to>
      <xdr:col>74</xdr:col>
      <xdr:colOff>31750</xdr:colOff>
      <xdr:row>17</xdr:row>
      <xdr:rowOff>158750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143527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31750</xdr:rowOff>
    </xdr:from>
    <xdr:to>
      <xdr:col>69</xdr:col>
      <xdr:colOff>92075</xdr:colOff>
      <xdr:row>19</xdr:row>
      <xdr:rowOff>82550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3289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88900</xdr:rowOff>
    </xdr:from>
    <xdr:to>
      <xdr:col>69</xdr:col>
      <xdr:colOff>142875</xdr:colOff>
      <xdr:row>19</xdr:row>
      <xdr:rowOff>19050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29227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63500</xdr:rowOff>
    </xdr:from>
    <xdr:to>
      <xdr:col>65</xdr:col>
      <xdr:colOff>53975</xdr:colOff>
      <xdr:row>18</xdr:row>
      <xdr:rowOff>165100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14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3827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146050</xdr:rowOff>
    </xdr:from>
    <xdr:to>
      <xdr:col>82</xdr:col>
      <xdr:colOff>158750</xdr:colOff>
      <xdr:row>18</xdr:row>
      <xdr:rowOff>76200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06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118127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63500</xdr:rowOff>
    </xdr:from>
    <xdr:to>
      <xdr:col>78</xdr:col>
      <xdr:colOff>120650</xdr:colOff>
      <xdr:row>16</xdr:row>
      <xdr:rowOff>165100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80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3827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575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101600</xdr:rowOff>
    </xdr:from>
    <xdr:to>
      <xdr:col>74</xdr:col>
      <xdr:colOff>31750</xdr:colOff>
      <xdr:row>17</xdr:row>
      <xdr:rowOff>31750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84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41927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152400</xdr:rowOff>
    </xdr:from>
    <xdr:to>
      <xdr:col>69</xdr:col>
      <xdr:colOff>142875</xdr:colOff>
      <xdr:row>19</xdr:row>
      <xdr:rowOff>82550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67327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32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31750</xdr:rowOff>
    </xdr:from>
    <xdr:to>
      <xdr:col>65</xdr:col>
      <xdr:colOff>53975</xdr:colOff>
      <xdr:row>19</xdr:row>
      <xdr:rowOff>133350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28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118127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37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施設型</a:t>
          </a:r>
          <a:r>
            <a:rPr kumimoji="1" lang="ja-JP" altLang="ja-JP" sz="1100">
              <a:solidFill>
                <a:schemeClr val="dk1"/>
              </a:solidFill>
              <a:effectLst/>
              <a:latin typeface="+mn-lt"/>
              <a:ea typeface="+mn-ea"/>
              <a:cs typeface="+mn-cs"/>
            </a:rPr>
            <a:t>給付</a:t>
          </a:r>
          <a:r>
            <a:rPr kumimoji="1" lang="ja-JP" altLang="en-US" sz="1100">
              <a:solidFill>
                <a:schemeClr val="dk1"/>
              </a:solidFill>
              <a:effectLst/>
              <a:latin typeface="+mn-lt"/>
              <a:ea typeface="+mn-ea"/>
              <a:cs typeface="+mn-cs"/>
            </a:rPr>
            <a:t>費</a:t>
          </a:r>
          <a:r>
            <a:rPr kumimoji="1" lang="ja-JP" altLang="ja-JP" sz="1100">
              <a:solidFill>
                <a:schemeClr val="dk1"/>
              </a:solidFill>
              <a:effectLst/>
              <a:latin typeface="+mn-lt"/>
              <a:ea typeface="+mn-ea"/>
              <a:cs typeface="+mn-cs"/>
            </a:rPr>
            <a:t>や</a:t>
          </a:r>
          <a:r>
            <a:rPr kumimoji="1" lang="ja-JP" altLang="en-US" sz="1100">
              <a:solidFill>
                <a:schemeClr val="dk1"/>
              </a:solidFill>
              <a:effectLst/>
              <a:latin typeface="+mn-lt"/>
              <a:ea typeface="+mn-ea"/>
              <a:cs typeface="+mn-cs"/>
            </a:rPr>
            <a:t>訓練等給付扶助</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により、令和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年度に比べ数値が増加した。</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165100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376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137177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165100</xdr:rowOff>
    </xdr:from>
    <xdr:to>
      <xdr:col>24</xdr:col>
      <xdr:colOff>114300</xdr:colOff>
      <xdr:row>61</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146050</xdr:rowOff>
    </xdr:from>
    <xdr:to>
      <xdr:col>24</xdr:col>
      <xdr:colOff>25400</xdr:colOff>
      <xdr:row>60</xdr:row>
      <xdr:rowOff>31750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102616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54627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55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69850</xdr:rowOff>
    </xdr:from>
    <xdr:to>
      <xdr:col>19</xdr:col>
      <xdr:colOff>187325</xdr:colOff>
      <xdr:row>59</xdr:row>
      <xdr:rowOff>146050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10185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133350</xdr:rowOff>
    </xdr:from>
    <xdr:to>
      <xdr:col>20</xdr:col>
      <xdr:colOff>38100</xdr:colOff>
      <xdr:row>57</xdr:row>
      <xdr:rowOff>63500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73677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503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69850</xdr:rowOff>
    </xdr:from>
    <xdr:to>
      <xdr:col>15</xdr:col>
      <xdr:colOff>98425</xdr:colOff>
      <xdr:row>61</xdr:row>
      <xdr:rowOff>50800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10185400"/>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149877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12700</xdr:rowOff>
    </xdr:from>
    <xdr:to>
      <xdr:col>11</xdr:col>
      <xdr:colOff>9525</xdr:colOff>
      <xdr:row>61</xdr:row>
      <xdr:rowOff>50800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1029970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76200</xdr:rowOff>
    </xdr:from>
    <xdr:to>
      <xdr:col>11</xdr:col>
      <xdr:colOff>60325</xdr:colOff>
      <xdr:row>58</xdr:row>
      <xdr:rowOff>6350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16527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38100</xdr:rowOff>
    </xdr:from>
    <xdr:to>
      <xdr:col>6</xdr:col>
      <xdr:colOff>171450</xdr:colOff>
      <xdr:row>57</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152400</xdr:rowOff>
    </xdr:from>
    <xdr:to>
      <xdr:col>24</xdr:col>
      <xdr:colOff>76200</xdr:colOff>
      <xdr:row>60</xdr:row>
      <xdr:rowOff>82550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124477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1024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95250</xdr:rowOff>
    </xdr:from>
    <xdr:to>
      <xdr:col>20</xdr:col>
      <xdr:colOff>38100</xdr:colOff>
      <xdr:row>60</xdr:row>
      <xdr:rowOff>25400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10177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29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19050</xdr:rowOff>
    </xdr:from>
    <xdr:to>
      <xdr:col>15</xdr:col>
      <xdr:colOff>149225</xdr:colOff>
      <xdr:row>59</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105427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61</xdr:row>
      <xdr:rowOff>0</xdr:rowOff>
    </xdr:from>
    <xdr:to>
      <xdr:col>11</xdr:col>
      <xdr:colOff>60325</xdr:colOff>
      <xdr:row>61</xdr:row>
      <xdr:rowOff>101600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45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86377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54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133350</xdr:rowOff>
    </xdr:from>
    <xdr:to>
      <xdr:col>6</xdr:col>
      <xdr:colOff>171450</xdr:colOff>
      <xdr:row>60</xdr:row>
      <xdr:rowOff>63500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48277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介護保険事業などを広域化して負担金支出し、普通会計からの繰出金がないことから、その他の経常収支比率が類似団体よりも低い。</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121557</xdr:rowOff>
    </xdr:from>
    <xdr:to>
      <xdr:col>82</xdr:col>
      <xdr:colOff>107950</xdr:colOff>
      <xdr:row>61</xdr:row>
      <xdr:rowOff>48078</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369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20155</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7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48078</xdr:rowOff>
    </xdr:from>
    <xdr:to>
      <xdr:col>82</xdr:col>
      <xdr:colOff>196850</xdr:colOff>
      <xdr:row>61</xdr:row>
      <xdr:rowOff>48078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06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36484</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78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121557</xdr:rowOff>
    </xdr:from>
    <xdr:to>
      <xdr:col>82</xdr:col>
      <xdr:colOff>196850</xdr:colOff>
      <xdr:row>52</xdr:row>
      <xdr:rowOff>121557</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36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69850</xdr:rowOff>
    </xdr:from>
    <xdr:to>
      <xdr:col>82</xdr:col>
      <xdr:colOff>107950</xdr:colOff>
      <xdr:row>53</xdr:row>
      <xdr:rowOff>113393</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156700"/>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21062</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222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48985</xdr:rowOff>
    </xdr:from>
    <xdr:to>
      <xdr:col>82</xdr:col>
      <xdr:colOff>158750</xdr:colOff>
      <xdr:row>56</xdr:row>
      <xdr:rowOff>150585</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4535</xdr:rowOff>
    </xdr:from>
    <xdr:to>
      <xdr:col>78</xdr:col>
      <xdr:colOff>69850</xdr:colOff>
      <xdr:row>53</xdr:row>
      <xdr:rowOff>69850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0913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16328</xdr:rowOff>
    </xdr:from>
    <xdr:to>
      <xdr:col>78</xdr:col>
      <xdr:colOff>120650</xdr:colOff>
      <xdr:row>56</xdr:row>
      <xdr:rowOff>117928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102705</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03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52</xdr:row>
      <xdr:rowOff>154215</xdr:rowOff>
    </xdr:from>
    <xdr:to>
      <xdr:col>73</xdr:col>
      <xdr:colOff>180975</xdr:colOff>
      <xdr:row>53</xdr:row>
      <xdr:rowOff>4535</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0696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125185</xdr:rowOff>
    </xdr:from>
    <xdr:to>
      <xdr:col>74</xdr:col>
      <xdr:colOff>31750</xdr:colOff>
      <xdr:row>57</xdr:row>
      <xdr:rowOff>55335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40112</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52</xdr:row>
      <xdr:rowOff>154215</xdr:rowOff>
    </xdr:from>
    <xdr:to>
      <xdr:col>69</xdr:col>
      <xdr:colOff>92075</xdr:colOff>
      <xdr:row>53</xdr:row>
      <xdr:rowOff>91622</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069615"/>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40822</xdr:rowOff>
    </xdr:from>
    <xdr:to>
      <xdr:col>69</xdr:col>
      <xdr:colOff>142875</xdr:colOff>
      <xdr:row>57</xdr:row>
      <xdr:rowOff>142422</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127199</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9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149678</xdr:rowOff>
    </xdr:from>
    <xdr:to>
      <xdr:col>65</xdr:col>
      <xdr:colOff>53975</xdr:colOff>
      <xdr:row>58</xdr:row>
      <xdr:rowOff>79828</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64605</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62593</xdr:rowOff>
    </xdr:from>
    <xdr:to>
      <xdr:col>82</xdr:col>
      <xdr:colOff>158750</xdr:colOff>
      <xdr:row>53</xdr:row>
      <xdr:rowOff>164193</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14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79120</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899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19050</xdr:rowOff>
    </xdr:from>
    <xdr:to>
      <xdr:col>78</xdr:col>
      <xdr:colOff>120650</xdr:colOff>
      <xdr:row>53</xdr:row>
      <xdr:rowOff>120650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130827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887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52</xdr:row>
      <xdr:rowOff>125185</xdr:rowOff>
    </xdr:from>
    <xdr:to>
      <xdr:col>74</xdr:col>
      <xdr:colOff>31750</xdr:colOff>
      <xdr:row>53</xdr:row>
      <xdr:rowOff>55335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04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65512</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8809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52</xdr:row>
      <xdr:rowOff>103415</xdr:rowOff>
    </xdr:from>
    <xdr:to>
      <xdr:col>69</xdr:col>
      <xdr:colOff>142875</xdr:colOff>
      <xdr:row>53</xdr:row>
      <xdr:rowOff>33565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01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43742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878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40822</xdr:rowOff>
    </xdr:from>
    <xdr:to>
      <xdr:col>65</xdr:col>
      <xdr:colOff>53975</xdr:colOff>
      <xdr:row>53</xdr:row>
      <xdr:rowOff>142422</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12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152599</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889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一部事務組合の負担金の増加により令和３年度に比べ数値が増加した。</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145288</xdr:rowOff>
    </xdr:from>
    <xdr:to>
      <xdr:col>82</xdr:col>
      <xdr:colOff>107950</xdr:colOff>
      <xdr:row>41</xdr:row>
      <xdr:rowOff>33274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74588"/>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5351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33274</xdr:rowOff>
    </xdr:from>
    <xdr:to>
      <xdr:col>82</xdr:col>
      <xdr:colOff>196850</xdr:colOff>
      <xdr:row>41</xdr:row>
      <xdr:rowOff>33274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60215</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145288</xdr:rowOff>
    </xdr:from>
    <xdr:to>
      <xdr:col>82</xdr:col>
      <xdr:colOff>196850</xdr:colOff>
      <xdr:row>34</xdr:row>
      <xdr:rowOff>145288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81280</xdr:rowOff>
    </xdr:from>
    <xdr:to>
      <xdr:col>82</xdr:col>
      <xdr:colOff>107950</xdr:colOff>
      <xdr:row>38</xdr:row>
      <xdr:rowOff>104140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5963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156735</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30988</xdr:rowOff>
    </xdr:from>
    <xdr:to>
      <xdr:col>78</xdr:col>
      <xdr:colOff>69850</xdr:colOff>
      <xdr:row>38</xdr:row>
      <xdr:rowOff>81280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54608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121920</xdr:rowOff>
    </xdr:from>
    <xdr:to>
      <xdr:col>78</xdr:col>
      <xdr:colOff>120650</xdr:colOff>
      <xdr:row>37</xdr:row>
      <xdr:rowOff>52070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62247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156718</xdr:rowOff>
    </xdr:from>
    <xdr:to>
      <xdr:col>73</xdr:col>
      <xdr:colOff>180975</xdr:colOff>
      <xdr:row>38</xdr:row>
      <xdr:rowOff>30988</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5003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112539</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156718</xdr:rowOff>
    </xdr:from>
    <xdr:to>
      <xdr:col>69</xdr:col>
      <xdr:colOff>92075</xdr:colOff>
      <xdr:row>37</xdr:row>
      <xdr:rowOff>161290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5003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112539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121920</xdr:rowOff>
    </xdr:from>
    <xdr:to>
      <xdr:col>65</xdr:col>
      <xdr:colOff>53975</xdr:colOff>
      <xdr:row>37</xdr:row>
      <xdr:rowOff>52070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62247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53340</xdr:rowOff>
    </xdr:from>
    <xdr:to>
      <xdr:col>82</xdr:col>
      <xdr:colOff>158750</xdr:colOff>
      <xdr:row>38</xdr:row>
      <xdr:rowOff>154940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25417</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30480</xdr:rowOff>
    </xdr:from>
    <xdr:to>
      <xdr:col>78</xdr:col>
      <xdr:colOff>120650</xdr:colOff>
      <xdr:row>38</xdr:row>
      <xdr:rowOff>132080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116857</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6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151638</xdr:rowOff>
    </xdr:from>
    <xdr:to>
      <xdr:col>74</xdr:col>
      <xdr:colOff>31750</xdr:colOff>
      <xdr:row>38</xdr:row>
      <xdr:rowOff>81788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66565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105918</xdr:rowOff>
    </xdr:from>
    <xdr:to>
      <xdr:col>69</xdr:col>
      <xdr:colOff>142875</xdr:colOff>
      <xdr:row>38</xdr:row>
      <xdr:rowOff>36068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20845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110490</xdr:rowOff>
    </xdr:from>
    <xdr:to>
      <xdr:col>65</xdr:col>
      <xdr:colOff>53975</xdr:colOff>
      <xdr:row>38</xdr:row>
      <xdr:rowOff>40640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25417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地方債残高を増やさない財政運営に努めた結果、公債費の抑制につながっている。引き続き地方債の発行を抑制し、公債費の逓減に努める。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104140</xdr:rowOff>
    </xdr:from>
    <xdr:to>
      <xdr:col>24</xdr:col>
      <xdr:colOff>25400</xdr:colOff>
      <xdr:row>81</xdr:row>
      <xdr:rowOff>152146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448540"/>
          <a:ext cx="0" cy="1591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19067</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19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104140</xdr:rowOff>
    </xdr:from>
    <xdr:to>
      <xdr:col>24</xdr:col>
      <xdr:colOff>114300</xdr:colOff>
      <xdr:row>72</xdr:row>
      <xdr:rowOff>104140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44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99568</xdr:rowOff>
    </xdr:from>
    <xdr:to>
      <xdr:col>24</xdr:col>
      <xdr:colOff>25400</xdr:colOff>
      <xdr:row>74</xdr:row>
      <xdr:rowOff>108712</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987800" y="1278686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99568</xdr:rowOff>
    </xdr:from>
    <xdr:to>
      <xdr:col>19</xdr:col>
      <xdr:colOff>187325</xdr:colOff>
      <xdr:row>74</xdr:row>
      <xdr:rowOff>163576</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098800" y="1278686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59707</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163576</xdr:rowOff>
    </xdr:from>
    <xdr:to>
      <xdr:col>15</xdr:col>
      <xdr:colOff>98425</xdr:colOff>
      <xdr:row>75</xdr:row>
      <xdr:rowOff>83566</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2209800" y="1285087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153924</xdr:rowOff>
    </xdr:from>
    <xdr:to>
      <xdr:col>15</xdr:col>
      <xdr:colOff>149225</xdr:colOff>
      <xdr:row>77</xdr:row>
      <xdr:rowOff>84074</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68851</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83566</xdr:rowOff>
    </xdr:from>
    <xdr:to>
      <xdr:col>11</xdr:col>
      <xdr:colOff>9525</xdr:colOff>
      <xdr:row>75</xdr:row>
      <xdr:rowOff>165863</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1320800" y="12942316"/>
          <a:ext cx="889000" cy="8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151147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160290</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57912</xdr:rowOff>
    </xdr:from>
    <xdr:to>
      <xdr:col>24</xdr:col>
      <xdr:colOff>76200</xdr:colOff>
      <xdr:row>74</xdr:row>
      <xdr:rowOff>159512</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274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74439</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2590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48768</xdr:rowOff>
    </xdr:from>
    <xdr:to>
      <xdr:col>20</xdr:col>
      <xdr:colOff>38100</xdr:colOff>
      <xdr:row>74</xdr:row>
      <xdr:rowOff>150368</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273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160545</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2504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112776</xdr:rowOff>
    </xdr:from>
    <xdr:to>
      <xdr:col>15</xdr:col>
      <xdr:colOff>149225</xdr:colOff>
      <xdr:row>75</xdr:row>
      <xdr:rowOff>42926</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28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53103</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256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32766</xdr:rowOff>
    </xdr:from>
    <xdr:to>
      <xdr:col>11</xdr:col>
      <xdr:colOff>60325</xdr:colOff>
      <xdr:row>75</xdr:row>
      <xdr:rowOff>134366</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144543</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266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115062</xdr:rowOff>
    </xdr:from>
    <xdr:to>
      <xdr:col>6</xdr:col>
      <xdr:colOff>171450</xdr:colOff>
      <xdr:row>76</xdr:row>
      <xdr:rowOff>45213</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55389</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公債費以外の経常収支比率は、</a:t>
          </a:r>
          <a:r>
            <a:rPr kumimoji="1" lang="en-US" altLang="ja-JP" sz="1100">
              <a:solidFill>
                <a:schemeClr val="dk1"/>
              </a:solidFill>
              <a:effectLst/>
              <a:latin typeface="+mn-lt"/>
              <a:ea typeface="+mn-ea"/>
              <a:cs typeface="+mn-cs"/>
            </a:rPr>
            <a:t>75%</a:t>
          </a:r>
          <a:r>
            <a:rPr kumimoji="1" lang="ja-JP" altLang="ja-JP" sz="1100">
              <a:solidFill>
                <a:schemeClr val="dk1"/>
              </a:solidFill>
              <a:effectLst/>
              <a:latin typeface="+mn-lt"/>
              <a:ea typeface="+mn-ea"/>
              <a:cs typeface="+mn-cs"/>
            </a:rPr>
            <a:t>前後</a:t>
          </a:r>
          <a:r>
            <a:rPr kumimoji="1" lang="ja-JP" altLang="en-US" sz="1100">
              <a:solidFill>
                <a:schemeClr val="dk1"/>
              </a:solidFill>
              <a:effectLst/>
              <a:latin typeface="+mn-lt"/>
              <a:ea typeface="+mn-ea"/>
              <a:cs typeface="+mn-cs"/>
            </a:rPr>
            <a:t>で推移していたが令和４年度は経常収支比率の悪化により</a:t>
          </a:r>
          <a:r>
            <a:rPr kumimoji="1" lang="en-US" altLang="ja-JP" sz="1100">
              <a:solidFill>
                <a:schemeClr val="dk1"/>
              </a:solidFill>
              <a:effectLst/>
              <a:latin typeface="+mn-lt"/>
              <a:ea typeface="+mn-ea"/>
              <a:cs typeface="+mn-cs"/>
            </a:rPr>
            <a:t>80</a:t>
          </a:r>
          <a:r>
            <a:rPr kumimoji="1" lang="ja-JP" altLang="en-US" sz="1100">
              <a:solidFill>
                <a:schemeClr val="dk1"/>
              </a:solidFill>
              <a:effectLst/>
              <a:latin typeface="+mn-lt"/>
              <a:ea typeface="+mn-ea"/>
              <a:cs typeface="+mn-cs"/>
            </a:rPr>
            <a:t>％に近くなってきている。</a:t>
          </a:r>
          <a:r>
            <a:rPr kumimoji="1" lang="ja-JP" altLang="ja-JP" sz="1100">
              <a:solidFill>
                <a:schemeClr val="dk1"/>
              </a:solidFill>
              <a:effectLst/>
              <a:latin typeface="+mn-lt"/>
              <a:ea typeface="+mn-ea"/>
              <a:cs typeface="+mn-cs"/>
            </a:rPr>
            <a:t>類似団体より比率が高い区分については、支出逓減に努めたい。</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80</xdr:row>
      <xdr:rowOff>81280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837160"/>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53357</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81280</xdr:rowOff>
    </xdr:from>
    <xdr:to>
      <xdr:col>82</xdr:col>
      <xdr:colOff>196850</xdr:colOff>
      <xdr:row>80</xdr:row>
      <xdr:rowOff>81280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12700</xdr:rowOff>
    </xdr:from>
    <xdr:to>
      <xdr:col>82</xdr:col>
      <xdr:colOff>107950</xdr:colOff>
      <xdr:row>78</xdr:row>
      <xdr:rowOff>94996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3385800"/>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156718</xdr:rowOff>
    </xdr:from>
    <xdr:to>
      <xdr:col>78</xdr:col>
      <xdr:colOff>69850</xdr:colOff>
      <xdr:row>78</xdr:row>
      <xdr:rowOff>12700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4782800" y="133583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44196</xdr:rowOff>
    </xdr:from>
    <xdr:to>
      <xdr:col>78</xdr:col>
      <xdr:colOff>120650</xdr:colOff>
      <xdr:row>76</xdr:row>
      <xdr:rowOff>145796</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155973</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2843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120142</xdr:rowOff>
    </xdr:from>
    <xdr:to>
      <xdr:col>73</xdr:col>
      <xdr:colOff>180975</xdr:colOff>
      <xdr:row>77</xdr:row>
      <xdr:rowOff>156718</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893800" y="133217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73913</xdr:rowOff>
    </xdr:from>
    <xdr:to>
      <xdr:col>74</xdr:col>
      <xdr:colOff>31750</xdr:colOff>
      <xdr:row>78</xdr:row>
      <xdr:rowOff>4063</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14240</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83565</xdr:rowOff>
    </xdr:from>
    <xdr:to>
      <xdr:col>69</xdr:col>
      <xdr:colOff>92075</xdr:colOff>
      <xdr:row>77</xdr:row>
      <xdr:rowOff>120142</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3285215"/>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37337</xdr:rowOff>
    </xdr:from>
    <xdr:to>
      <xdr:col>69</xdr:col>
      <xdr:colOff>142875</xdr:colOff>
      <xdr:row>77</xdr:row>
      <xdr:rowOff>138937</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149114</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xdr:rowOff>
    </xdr:from>
    <xdr:to>
      <xdr:col>65</xdr:col>
      <xdr:colOff>53975</xdr:colOff>
      <xdr:row>77</xdr:row>
      <xdr:rowOff>111506</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121683</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44196</xdr:rowOff>
    </xdr:from>
    <xdr:to>
      <xdr:col>82</xdr:col>
      <xdr:colOff>158750</xdr:colOff>
      <xdr:row>78</xdr:row>
      <xdr:rowOff>145796</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16273</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133350</xdr:rowOff>
    </xdr:from>
    <xdr:to>
      <xdr:col>78</xdr:col>
      <xdr:colOff>120650</xdr:colOff>
      <xdr:row>78</xdr:row>
      <xdr:rowOff>63500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48277</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105918</xdr:rowOff>
    </xdr:from>
    <xdr:to>
      <xdr:col>74</xdr:col>
      <xdr:colOff>31750</xdr:colOff>
      <xdr:row>78</xdr:row>
      <xdr:rowOff>36068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20845</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69342</xdr:rowOff>
    </xdr:from>
    <xdr:to>
      <xdr:col>69</xdr:col>
      <xdr:colOff>142875</xdr:colOff>
      <xdr:row>77</xdr:row>
      <xdr:rowOff>170942</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155719</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32765</xdr:rowOff>
    </xdr:from>
    <xdr:to>
      <xdr:col>65</xdr:col>
      <xdr:colOff>53975</xdr:colOff>
      <xdr:row>77</xdr:row>
      <xdr:rowOff>134365</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119142</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愛知県東浦町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169177</xdr:rowOff>
    </xdr:from>
    <xdr:to>
      <xdr:col>29</xdr:col>
      <xdr:colOff>127000</xdr:colOff>
      <xdr:row>20</xdr:row>
      <xdr:rowOff>120028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02752"/>
          <a:ext cx="0" cy="1493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92105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68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120028</xdr:rowOff>
    </xdr:from>
    <xdr:to>
      <xdr:col>30</xdr:col>
      <xdr:colOff>25400</xdr:colOff>
      <xdr:row>20</xdr:row>
      <xdr:rowOff>120028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966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84104</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46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169177</xdr:rowOff>
    </xdr:from>
    <xdr:to>
      <xdr:col>30</xdr:col>
      <xdr:colOff>25400</xdr:colOff>
      <xdr:row>11</xdr:row>
      <xdr:rowOff>169177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027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105112</xdr:rowOff>
    </xdr:from>
    <xdr:to>
      <xdr:col>29</xdr:col>
      <xdr:colOff>127000</xdr:colOff>
      <xdr:row>18</xdr:row>
      <xdr:rowOff>134258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3238837"/>
          <a:ext cx="647700" cy="291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103852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94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87325</xdr:rowOff>
    </xdr:from>
    <xdr:to>
      <xdr:col>29</xdr:col>
      <xdr:colOff>177800</xdr:colOff>
      <xdr:row>18</xdr:row>
      <xdr:rowOff>17475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496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105112</xdr:rowOff>
    </xdr:from>
    <xdr:to>
      <xdr:col>26</xdr:col>
      <xdr:colOff>50800</xdr:colOff>
      <xdr:row>18</xdr:row>
      <xdr:rowOff>136658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238837"/>
          <a:ext cx="698500" cy="315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101289</xdr:rowOff>
    </xdr:from>
    <xdr:to>
      <xdr:col>26</xdr:col>
      <xdr:colOff>101600</xdr:colOff>
      <xdr:row>18</xdr:row>
      <xdr:rowOff>31439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635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41616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32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136658</xdr:rowOff>
    </xdr:from>
    <xdr:to>
      <xdr:col>22</xdr:col>
      <xdr:colOff>114300</xdr:colOff>
      <xdr:row>19</xdr:row>
      <xdr:rowOff>84690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270383"/>
          <a:ext cx="698500" cy="1194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2915</xdr:rowOff>
    </xdr:from>
    <xdr:to>
      <xdr:col>22</xdr:col>
      <xdr:colOff>165100</xdr:colOff>
      <xdr:row>18</xdr:row>
      <xdr:rowOff>104515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1366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114692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90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44380</xdr:rowOff>
    </xdr:from>
    <xdr:to>
      <xdr:col>18</xdr:col>
      <xdr:colOff>177800</xdr:colOff>
      <xdr:row>19</xdr:row>
      <xdr:rowOff>84690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349555"/>
          <a:ext cx="698500" cy="403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15545</xdr:rowOff>
    </xdr:from>
    <xdr:to>
      <xdr:col>19</xdr:col>
      <xdr:colOff>38100</xdr:colOff>
      <xdr:row>18</xdr:row>
      <xdr:rowOff>117145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149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127322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91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28518</xdr:rowOff>
    </xdr:from>
    <xdr:to>
      <xdr:col>15</xdr:col>
      <xdr:colOff>101600</xdr:colOff>
      <xdr:row>18</xdr:row>
      <xdr:rowOff>130118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162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140295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9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83458</xdr:rowOff>
    </xdr:from>
    <xdr:to>
      <xdr:col>29</xdr:col>
      <xdr:colOff>177800</xdr:colOff>
      <xdr:row>19</xdr:row>
      <xdr:rowOff>13608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2171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55535</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89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54312</xdr:rowOff>
    </xdr:from>
    <xdr:to>
      <xdr:col>26</xdr:col>
      <xdr:colOff>101600</xdr:colOff>
      <xdr:row>18</xdr:row>
      <xdr:rowOff>155911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88037"/>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140688</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74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85858</xdr:rowOff>
    </xdr:from>
    <xdr:to>
      <xdr:col>22</xdr:col>
      <xdr:colOff>165100</xdr:colOff>
      <xdr:row>19</xdr:row>
      <xdr:rowOff>16008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2195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785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30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33890</xdr:rowOff>
    </xdr:from>
    <xdr:to>
      <xdr:col>19</xdr:col>
      <xdr:colOff>38100</xdr:colOff>
      <xdr:row>19</xdr:row>
      <xdr:rowOff>135490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3390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120267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425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165030</xdr:rowOff>
    </xdr:from>
    <xdr:to>
      <xdr:col>15</xdr:col>
      <xdr:colOff>101600</xdr:colOff>
      <xdr:row>19</xdr:row>
      <xdr:rowOff>95180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298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79957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385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33693</xdr:rowOff>
    </xdr:from>
    <xdr:to>
      <xdr:col>29</xdr:col>
      <xdr:colOff>127000</xdr:colOff>
      <xdr:row>38</xdr:row>
      <xdr:rowOff>116522</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5958243"/>
          <a:ext cx="0" cy="16258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88599</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56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116522</xdr:rowOff>
    </xdr:from>
    <xdr:to>
      <xdr:col>30</xdr:col>
      <xdr:colOff>25400</xdr:colOff>
      <xdr:row>38</xdr:row>
      <xdr:rowOff>116522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841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291520</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0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33693</xdr:rowOff>
    </xdr:from>
    <xdr:to>
      <xdr:col>30</xdr:col>
      <xdr:colOff>25400</xdr:colOff>
      <xdr:row>33</xdr:row>
      <xdr:rowOff>33693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59582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56553</xdr:rowOff>
    </xdr:from>
    <xdr:to>
      <xdr:col>29</xdr:col>
      <xdr:colOff>127000</xdr:colOff>
      <xdr:row>38</xdr:row>
      <xdr:rowOff>100064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524153"/>
          <a:ext cx="647700" cy="435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136465</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468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291388</xdr:rowOff>
    </xdr:from>
    <xdr:to>
      <xdr:col>29</xdr:col>
      <xdr:colOff>177800</xdr:colOff>
      <xdr:row>36</xdr:row>
      <xdr:rowOff>50088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017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100064</xdr:rowOff>
    </xdr:from>
    <xdr:to>
      <xdr:col>26</xdr:col>
      <xdr:colOff>50800</xdr:colOff>
      <xdr:row>38</xdr:row>
      <xdr:rowOff>149479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567664"/>
          <a:ext cx="698500" cy="494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28613</xdr:rowOff>
    </xdr:from>
    <xdr:to>
      <xdr:col>26</xdr:col>
      <xdr:colOff>101600</xdr:colOff>
      <xdr:row>36</xdr:row>
      <xdr:rowOff>130213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81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140390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50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104978</xdr:rowOff>
    </xdr:from>
    <xdr:to>
      <xdr:col>22</xdr:col>
      <xdr:colOff>114300</xdr:colOff>
      <xdr:row>38</xdr:row>
      <xdr:rowOff>149479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572578"/>
          <a:ext cx="698500" cy="445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78601</xdr:rowOff>
    </xdr:from>
    <xdr:to>
      <xdr:col>22</xdr:col>
      <xdr:colOff>165100</xdr:colOff>
      <xdr:row>37</xdr:row>
      <xdr:rowOff>8751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190378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80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26797</xdr:rowOff>
    </xdr:from>
    <xdr:to>
      <xdr:col>18</xdr:col>
      <xdr:colOff>177800</xdr:colOff>
      <xdr:row>38</xdr:row>
      <xdr:rowOff>104978</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494397"/>
          <a:ext cx="698500" cy="781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9372</xdr:rowOff>
    </xdr:from>
    <xdr:to>
      <xdr:col>19</xdr:col>
      <xdr:colOff>38100</xdr:colOff>
      <xdr:row>36</xdr:row>
      <xdr:rowOff>110972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62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121149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31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333070</xdr:rowOff>
    </xdr:from>
    <xdr:to>
      <xdr:col>15</xdr:col>
      <xdr:colOff>101600</xdr:colOff>
      <xdr:row>36</xdr:row>
      <xdr:rowOff>91770</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43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101947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1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38</xdr:row>
      <xdr:rowOff>5753</xdr:rowOff>
    </xdr:from>
    <xdr:to>
      <xdr:col>29</xdr:col>
      <xdr:colOff>177800</xdr:colOff>
      <xdr:row>38</xdr:row>
      <xdr:rowOff>107353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4733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257230</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38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38</xdr:row>
      <xdr:rowOff>49264</xdr:rowOff>
    </xdr:from>
    <xdr:to>
      <xdr:col>26</xdr:col>
      <xdr:colOff>101600</xdr:colOff>
      <xdr:row>38</xdr:row>
      <xdr:rowOff>150864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5168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135641</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603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38</xdr:row>
      <xdr:rowOff>98679</xdr:rowOff>
    </xdr:from>
    <xdr:to>
      <xdr:col>22</xdr:col>
      <xdr:colOff>165100</xdr:colOff>
      <xdr:row>39</xdr:row>
      <xdr:rowOff>28829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566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39</xdr:row>
      <xdr:rowOff>13606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652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38</xdr:row>
      <xdr:rowOff>54178</xdr:rowOff>
    </xdr:from>
    <xdr:to>
      <xdr:col>19</xdr:col>
      <xdr:colOff>38100</xdr:colOff>
      <xdr:row>38</xdr:row>
      <xdr:rowOff>155778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5217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140555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608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318897</xdr:rowOff>
    </xdr:from>
    <xdr:to>
      <xdr:col>15</xdr:col>
      <xdr:colOff>101600</xdr:colOff>
      <xdr:row>38</xdr:row>
      <xdr:rowOff>77597</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4435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62374</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529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愛知県東浦町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50,283
48,623
31.14
18,853,433
18,112,058
557,581
10,815,451
7,358,815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112954</xdr:rowOff>
    </xdr:from>
    <xdr:to>
      <xdr:col>24</xdr:col>
      <xdr:colOff>62865</xdr:colOff>
      <xdr:row>38</xdr:row>
      <xdr:rowOff>101360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56454"/>
          <a:ext cx="1270" cy="1360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105187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2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101360</xdr:rowOff>
    </xdr:from>
    <xdr:to>
      <xdr:col>24</xdr:col>
      <xdr:colOff>152400</xdr:colOff>
      <xdr:row>38</xdr:row>
      <xdr:rowOff>101360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1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59631</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3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112954</xdr:rowOff>
    </xdr:from>
    <xdr:to>
      <xdr:col>24</xdr:col>
      <xdr:colOff>152400</xdr:colOff>
      <xdr:row>30</xdr:row>
      <xdr:rowOff>112954</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42855</xdr:rowOff>
    </xdr:from>
    <xdr:to>
      <xdr:col>24</xdr:col>
      <xdr:colOff>63500</xdr:colOff>
      <xdr:row>37</xdr:row>
      <xdr:rowOff>56049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386505"/>
          <a:ext cx="838200" cy="1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163506</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92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140629</xdr:rowOff>
    </xdr:from>
    <xdr:to>
      <xdr:col>24</xdr:col>
      <xdr:colOff>114300</xdr:colOff>
      <xdr:row>36</xdr:row>
      <xdr:rowOff>70779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41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40994</xdr:rowOff>
    </xdr:from>
    <xdr:to>
      <xdr:col>19</xdr:col>
      <xdr:colOff>177800</xdr:colOff>
      <xdr:row>37</xdr:row>
      <xdr:rowOff>42855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384644"/>
          <a:ext cx="889000" cy="1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149414</xdr:rowOff>
    </xdr:from>
    <xdr:to>
      <xdr:col>20</xdr:col>
      <xdr:colOff>38100</xdr:colOff>
      <xdr:row>36</xdr:row>
      <xdr:rowOff>79564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50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96091</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92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40994</xdr:rowOff>
    </xdr:from>
    <xdr:to>
      <xdr:col>15</xdr:col>
      <xdr:colOff>50800</xdr:colOff>
      <xdr:row>38</xdr:row>
      <xdr:rowOff>48325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384644"/>
          <a:ext cx="889000" cy="178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54218</xdr:rowOff>
    </xdr:from>
    <xdr:to>
      <xdr:col>15</xdr:col>
      <xdr:colOff>101600</xdr:colOff>
      <xdr:row>36</xdr:row>
      <xdr:rowOff>155818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2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895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001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42937</xdr:rowOff>
    </xdr:from>
    <xdr:to>
      <xdr:col>10</xdr:col>
      <xdr:colOff>114300</xdr:colOff>
      <xdr:row>38</xdr:row>
      <xdr:rowOff>48325</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558037"/>
          <a:ext cx="889000" cy="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16026</xdr:rowOff>
    </xdr:from>
    <xdr:to>
      <xdr:col>10</xdr:col>
      <xdr:colOff>165100</xdr:colOff>
      <xdr:row>37</xdr:row>
      <xdr:rowOff>117626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134153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3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14246</xdr:rowOff>
    </xdr:from>
    <xdr:to>
      <xdr:col>6</xdr:col>
      <xdr:colOff>38100</xdr:colOff>
      <xdr:row>37</xdr:row>
      <xdr:rowOff>115846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132373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5249</xdr:rowOff>
    </xdr:from>
    <xdr:to>
      <xdr:col>24</xdr:col>
      <xdr:colOff>114300</xdr:colOff>
      <xdr:row>37</xdr:row>
      <xdr:rowOff>106849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34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155126</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327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163505</xdr:rowOff>
    </xdr:from>
    <xdr:to>
      <xdr:col>20</xdr:col>
      <xdr:colOff>38100</xdr:colOff>
      <xdr:row>37</xdr:row>
      <xdr:rowOff>93655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33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84782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42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161644</xdr:rowOff>
    </xdr:from>
    <xdr:to>
      <xdr:col>15</xdr:col>
      <xdr:colOff>101600</xdr:colOff>
      <xdr:row>37</xdr:row>
      <xdr:rowOff>91794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33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82921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42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168975</xdr:rowOff>
    </xdr:from>
    <xdr:to>
      <xdr:col>10</xdr:col>
      <xdr:colOff>165100</xdr:colOff>
      <xdr:row>38</xdr:row>
      <xdr:rowOff>99125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51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90252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60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163587</xdr:rowOff>
    </xdr:from>
    <xdr:to>
      <xdr:col>6</xdr:col>
      <xdr:colOff>38100</xdr:colOff>
      <xdr:row>38</xdr:row>
      <xdr:rowOff>93737</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50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84864</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59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59744</xdr:rowOff>
    </xdr:from>
    <xdr:to>
      <xdr:col>24</xdr:col>
      <xdr:colOff>62865</xdr:colOff>
      <xdr:row>58</xdr:row>
      <xdr:rowOff>27599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32244"/>
          <a:ext cx="1270" cy="1339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31426</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97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27599</xdr:rowOff>
    </xdr:from>
    <xdr:to>
      <xdr:col>24</xdr:col>
      <xdr:colOff>152400</xdr:colOff>
      <xdr:row>58</xdr:row>
      <xdr:rowOff>27599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97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6421</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07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59744</xdr:rowOff>
    </xdr:from>
    <xdr:to>
      <xdr:col>24</xdr:col>
      <xdr:colOff>152400</xdr:colOff>
      <xdr:row>50</xdr:row>
      <xdr:rowOff>59744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32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156736</xdr:rowOff>
    </xdr:from>
    <xdr:to>
      <xdr:col>24</xdr:col>
      <xdr:colOff>63500</xdr:colOff>
      <xdr:row>58</xdr:row>
      <xdr:rowOff>71675</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929386"/>
          <a:ext cx="838200" cy="86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71260</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5010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48383</xdr:rowOff>
    </xdr:from>
    <xdr:to>
      <xdr:col>24</xdr:col>
      <xdr:colOff>114300</xdr:colOff>
      <xdr:row>56</xdr:row>
      <xdr:rowOff>149983</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4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71675</xdr:rowOff>
    </xdr:from>
    <xdr:to>
      <xdr:col>19</xdr:col>
      <xdr:colOff>177800</xdr:colOff>
      <xdr:row>58</xdr:row>
      <xdr:rowOff>133104</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10015775"/>
          <a:ext cx="889000" cy="6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115994</xdr:rowOff>
    </xdr:from>
    <xdr:to>
      <xdr:col>20</xdr:col>
      <xdr:colOff>38100</xdr:colOff>
      <xdr:row>57</xdr:row>
      <xdr:rowOff>46144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71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62671</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49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56065</xdr:rowOff>
    </xdr:from>
    <xdr:to>
      <xdr:col>15</xdr:col>
      <xdr:colOff>50800</xdr:colOff>
      <xdr:row>58</xdr:row>
      <xdr:rowOff>133104</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2019300" y="10000165"/>
          <a:ext cx="889000" cy="77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165895</xdr:rowOff>
    </xdr:from>
    <xdr:to>
      <xdr:col>15</xdr:col>
      <xdr:colOff>101600</xdr:colOff>
      <xdr:row>57</xdr:row>
      <xdr:rowOff>96045</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6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112572</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54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46997</xdr:rowOff>
    </xdr:from>
    <xdr:to>
      <xdr:col>10</xdr:col>
      <xdr:colOff>114300</xdr:colOff>
      <xdr:row>58</xdr:row>
      <xdr:rowOff>56065</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a:off x="1130300" y="9991097"/>
          <a:ext cx="889000" cy="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145146</xdr:rowOff>
    </xdr:from>
    <xdr:to>
      <xdr:col>10</xdr:col>
      <xdr:colOff>165100</xdr:colOff>
      <xdr:row>57</xdr:row>
      <xdr:rowOff>75296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4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91823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521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152070</xdr:rowOff>
    </xdr:from>
    <xdr:to>
      <xdr:col>6</xdr:col>
      <xdr:colOff>38100</xdr:colOff>
      <xdr:row>57</xdr:row>
      <xdr:rowOff>82220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75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98747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52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105936</xdr:rowOff>
    </xdr:from>
    <xdr:to>
      <xdr:col>24</xdr:col>
      <xdr:colOff>114300</xdr:colOff>
      <xdr:row>58</xdr:row>
      <xdr:rowOff>36086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87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20863</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79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20875</xdr:rowOff>
    </xdr:from>
    <xdr:to>
      <xdr:col>20</xdr:col>
      <xdr:colOff>38100</xdr:colOff>
      <xdr:row>58</xdr:row>
      <xdr:rowOff>122475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96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113602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1005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82304</xdr:rowOff>
    </xdr:from>
    <xdr:to>
      <xdr:col>15</xdr:col>
      <xdr:colOff>101600</xdr:colOff>
      <xdr:row>59</xdr:row>
      <xdr:rowOff>12454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1002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3581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1011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5265</xdr:rowOff>
    </xdr:from>
    <xdr:to>
      <xdr:col>10</xdr:col>
      <xdr:colOff>165100</xdr:colOff>
      <xdr:row>58</xdr:row>
      <xdr:rowOff>106865</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94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97992</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100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167647</xdr:rowOff>
    </xdr:from>
    <xdr:to>
      <xdr:col>6</xdr:col>
      <xdr:colOff>38100</xdr:colOff>
      <xdr:row>58</xdr:row>
      <xdr:rowOff>97797</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94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88924</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1003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2025</xdr:rowOff>
    </xdr:from>
    <xdr:to>
      <xdr:col>24</xdr:col>
      <xdr:colOff>62865</xdr:colOff>
      <xdr:row>77</xdr:row>
      <xdr:rowOff>152615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174975"/>
          <a:ext cx="1270" cy="1179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156442</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358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152615</xdr:rowOff>
    </xdr:from>
    <xdr:to>
      <xdr:col>24</xdr:col>
      <xdr:colOff>152400</xdr:colOff>
      <xdr:row>77</xdr:row>
      <xdr:rowOff>152615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35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120152</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95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2025</xdr:rowOff>
    </xdr:from>
    <xdr:to>
      <xdr:col>24</xdr:col>
      <xdr:colOff>152400</xdr:colOff>
      <xdr:row>71</xdr:row>
      <xdr:rowOff>2025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174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75234</xdr:rowOff>
    </xdr:from>
    <xdr:to>
      <xdr:col>24</xdr:col>
      <xdr:colOff>63500</xdr:colOff>
      <xdr:row>77</xdr:row>
      <xdr:rowOff>93751</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276884"/>
          <a:ext cx="838200" cy="1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57084</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9158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34207</xdr:rowOff>
    </xdr:from>
    <xdr:to>
      <xdr:col>24</xdr:col>
      <xdr:colOff>114300</xdr:colOff>
      <xdr:row>76</xdr:row>
      <xdr:rowOff>135807</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0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75234</xdr:rowOff>
    </xdr:from>
    <xdr:to>
      <xdr:col>19</xdr:col>
      <xdr:colOff>177800</xdr:colOff>
      <xdr:row>77</xdr:row>
      <xdr:rowOff>88151</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276884"/>
          <a:ext cx="889000" cy="12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20606</xdr:rowOff>
    </xdr:from>
    <xdr:to>
      <xdr:col>20</xdr:col>
      <xdr:colOff>38100</xdr:colOff>
      <xdr:row>76</xdr:row>
      <xdr:rowOff>122206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05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138733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826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88151</xdr:rowOff>
    </xdr:from>
    <xdr:to>
      <xdr:col>15</xdr:col>
      <xdr:colOff>50800</xdr:colOff>
      <xdr:row>77</xdr:row>
      <xdr:rowOff>90151</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289801"/>
          <a:ext cx="889000" cy="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63582</xdr:rowOff>
    </xdr:from>
    <xdr:to>
      <xdr:col>15</xdr:col>
      <xdr:colOff>101600</xdr:colOff>
      <xdr:row>76</xdr:row>
      <xdr:rowOff>165182</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0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10259</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869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85865</xdr:rowOff>
    </xdr:from>
    <xdr:to>
      <xdr:col>10</xdr:col>
      <xdr:colOff>114300</xdr:colOff>
      <xdr:row>77</xdr:row>
      <xdr:rowOff>90151</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287515"/>
          <a:ext cx="889000" cy="4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77184</xdr:rowOff>
    </xdr:from>
    <xdr:to>
      <xdr:col>10</xdr:col>
      <xdr:colOff>165100</xdr:colOff>
      <xdr:row>77</xdr:row>
      <xdr:rowOff>7334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1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23861</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88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55353</xdr:rowOff>
    </xdr:from>
    <xdr:to>
      <xdr:col>6</xdr:col>
      <xdr:colOff>38100</xdr:colOff>
      <xdr:row>76</xdr:row>
      <xdr:rowOff>156953</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085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2030</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860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42951</xdr:rowOff>
    </xdr:from>
    <xdr:to>
      <xdr:col>24</xdr:col>
      <xdr:colOff>114300</xdr:colOff>
      <xdr:row>77</xdr:row>
      <xdr:rowOff>144551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24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129328</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159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24434</xdr:rowOff>
    </xdr:from>
    <xdr:to>
      <xdr:col>20</xdr:col>
      <xdr:colOff>38100</xdr:colOff>
      <xdr:row>77</xdr:row>
      <xdr:rowOff>126034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22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117161</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318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37351</xdr:rowOff>
    </xdr:from>
    <xdr:to>
      <xdr:col>15</xdr:col>
      <xdr:colOff>101600</xdr:colOff>
      <xdr:row>77</xdr:row>
      <xdr:rowOff>138951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23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130078</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331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39351</xdr:rowOff>
    </xdr:from>
    <xdr:to>
      <xdr:col>10</xdr:col>
      <xdr:colOff>165100</xdr:colOff>
      <xdr:row>77</xdr:row>
      <xdr:rowOff>140951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24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132078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333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35065</xdr:rowOff>
    </xdr:from>
    <xdr:to>
      <xdr:col>6</xdr:col>
      <xdr:colOff>38100</xdr:colOff>
      <xdr:row>77</xdr:row>
      <xdr:rowOff>136665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23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127792</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32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121355</xdr:rowOff>
    </xdr:from>
    <xdr:to>
      <xdr:col>24</xdr:col>
      <xdr:colOff>62865</xdr:colOff>
      <xdr:row>98</xdr:row>
      <xdr:rowOff>5474</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380405"/>
          <a:ext cx="1270" cy="1427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9301</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1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5474</xdr:rowOff>
    </xdr:from>
    <xdr:to>
      <xdr:col>24</xdr:col>
      <xdr:colOff>152400</xdr:colOff>
      <xdr:row>98</xdr:row>
      <xdr:rowOff>5474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0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68032</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15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121355</xdr:rowOff>
    </xdr:from>
    <xdr:to>
      <xdr:col>24</xdr:col>
      <xdr:colOff>152400</xdr:colOff>
      <xdr:row>89</xdr:row>
      <xdr:rowOff>121355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38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150616</xdr:rowOff>
    </xdr:from>
    <xdr:to>
      <xdr:col>24</xdr:col>
      <xdr:colOff>63500</xdr:colOff>
      <xdr:row>95</xdr:row>
      <xdr:rowOff>138024</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266916"/>
          <a:ext cx="838200" cy="15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161878</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106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139001</xdr:rowOff>
    </xdr:from>
    <xdr:to>
      <xdr:col>24</xdr:col>
      <xdr:colOff>114300</xdr:colOff>
      <xdr:row>95</xdr:row>
      <xdr:rowOff>69151</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2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150616</xdr:rowOff>
    </xdr:from>
    <xdr:to>
      <xdr:col>19</xdr:col>
      <xdr:colOff>177800</xdr:colOff>
      <xdr:row>97</xdr:row>
      <xdr:rowOff>60928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266916"/>
          <a:ext cx="889000" cy="424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69641</xdr:rowOff>
    </xdr:from>
    <xdr:to>
      <xdr:col>20</xdr:col>
      <xdr:colOff>38100</xdr:colOff>
      <xdr:row>93</xdr:row>
      <xdr:rowOff>171241</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01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16318</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578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60928</xdr:rowOff>
    </xdr:from>
    <xdr:to>
      <xdr:col>15</xdr:col>
      <xdr:colOff>50800</xdr:colOff>
      <xdr:row>97</xdr:row>
      <xdr:rowOff>65100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691578"/>
          <a:ext cx="889000" cy="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137764</xdr:rowOff>
    </xdr:from>
    <xdr:to>
      <xdr:col>15</xdr:col>
      <xdr:colOff>101600</xdr:colOff>
      <xdr:row>96</xdr:row>
      <xdr:rowOff>67914</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42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84441</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20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65100</xdr:rowOff>
    </xdr:from>
    <xdr:to>
      <xdr:col>10</xdr:col>
      <xdr:colOff>114300</xdr:colOff>
      <xdr:row>97</xdr:row>
      <xdr:rowOff>124194</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695750"/>
          <a:ext cx="889000" cy="59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28550</xdr:rowOff>
    </xdr:from>
    <xdr:to>
      <xdr:col>10</xdr:col>
      <xdr:colOff>165100</xdr:colOff>
      <xdr:row>96</xdr:row>
      <xdr:rowOff>130150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48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146677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26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80671</xdr:rowOff>
    </xdr:from>
    <xdr:to>
      <xdr:col>6</xdr:col>
      <xdr:colOff>38100</xdr:colOff>
      <xdr:row>97</xdr:row>
      <xdr:rowOff>10821</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27348</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31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87224</xdr:rowOff>
    </xdr:from>
    <xdr:to>
      <xdr:col>24</xdr:col>
      <xdr:colOff>114300</xdr:colOff>
      <xdr:row>96</xdr:row>
      <xdr:rowOff>17374</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37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65651</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35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99816</xdr:rowOff>
    </xdr:from>
    <xdr:to>
      <xdr:col>20</xdr:col>
      <xdr:colOff>38100</xdr:colOff>
      <xdr:row>95</xdr:row>
      <xdr:rowOff>29966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21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21093</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30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10128</xdr:rowOff>
    </xdr:from>
    <xdr:to>
      <xdr:col>15</xdr:col>
      <xdr:colOff>101600</xdr:colOff>
      <xdr:row>97</xdr:row>
      <xdr:rowOff>111728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64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102855</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73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14300</xdr:rowOff>
    </xdr:from>
    <xdr:to>
      <xdr:col>10</xdr:col>
      <xdr:colOff>165100</xdr:colOff>
      <xdr:row>97</xdr:row>
      <xdr:rowOff>115900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64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107027</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73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73394</xdr:rowOff>
    </xdr:from>
    <xdr:to>
      <xdr:col>6</xdr:col>
      <xdr:colOff>38100</xdr:colOff>
      <xdr:row>98</xdr:row>
      <xdr:rowOff>3544</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70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166121</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796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97202</xdr:rowOff>
    </xdr:from>
    <xdr:to>
      <xdr:col>54</xdr:col>
      <xdr:colOff>189865</xdr:colOff>
      <xdr:row>38</xdr:row>
      <xdr:rowOff>148224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240702"/>
          <a:ext cx="1270" cy="1422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152051</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667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148224</xdr:rowOff>
    </xdr:from>
    <xdr:to>
      <xdr:col>55</xdr:col>
      <xdr:colOff>88900</xdr:colOff>
      <xdr:row>38</xdr:row>
      <xdr:rowOff>148224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66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43879</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015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97202</xdr:rowOff>
    </xdr:from>
    <xdr:to>
      <xdr:col>55</xdr:col>
      <xdr:colOff>88900</xdr:colOff>
      <xdr:row>30</xdr:row>
      <xdr:rowOff>97202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240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87209</xdr:rowOff>
    </xdr:from>
    <xdr:to>
      <xdr:col>55</xdr:col>
      <xdr:colOff>0</xdr:colOff>
      <xdr:row>37</xdr:row>
      <xdr:rowOff>150074</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9639300" y="6430859"/>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143683</xdr:rowOff>
    </xdr:from>
    <xdr:ext cx="534377"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144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120806</xdr:rowOff>
    </xdr:from>
    <xdr:to>
      <xdr:col>55</xdr:col>
      <xdr:colOff>50800</xdr:colOff>
      <xdr:row>37</xdr:row>
      <xdr:rowOff>50956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293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100620</xdr:rowOff>
    </xdr:from>
    <xdr:to>
      <xdr:col>50</xdr:col>
      <xdr:colOff>114300</xdr:colOff>
      <xdr:row>37</xdr:row>
      <xdr:rowOff>150074</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8750300" y="5415570"/>
          <a:ext cx="889000" cy="1078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9913</xdr:rowOff>
    </xdr:from>
    <xdr:to>
      <xdr:col>50</xdr:col>
      <xdr:colOff>165100</xdr:colOff>
      <xdr:row>37</xdr:row>
      <xdr:rowOff>111513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3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128040</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72111" y="612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100620</xdr:rowOff>
    </xdr:from>
    <xdr:to>
      <xdr:col>45</xdr:col>
      <xdr:colOff>177800</xdr:colOff>
      <xdr:row>38</xdr:row>
      <xdr:rowOff>36732</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5415570"/>
          <a:ext cx="889000" cy="1136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114274</xdr:rowOff>
    </xdr:from>
    <xdr:to>
      <xdr:col>46</xdr:col>
      <xdr:colOff>38100</xdr:colOff>
      <xdr:row>31</xdr:row>
      <xdr:rowOff>44424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5257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60951</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50795" y="5033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36732</xdr:rowOff>
    </xdr:from>
    <xdr:to>
      <xdr:col>41</xdr:col>
      <xdr:colOff>50800</xdr:colOff>
      <xdr:row>38</xdr:row>
      <xdr:rowOff>111375</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6972300" y="6551832"/>
          <a:ext cx="889000" cy="74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68468</xdr:rowOff>
    </xdr:from>
    <xdr:to>
      <xdr:col>41</xdr:col>
      <xdr:colOff>101600</xdr:colOff>
      <xdr:row>37</xdr:row>
      <xdr:rowOff>170067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41211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15145</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94111" y="618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102518</xdr:rowOff>
    </xdr:from>
    <xdr:to>
      <xdr:col>36</xdr:col>
      <xdr:colOff>165100</xdr:colOff>
      <xdr:row>38</xdr:row>
      <xdr:rowOff>32668</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44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49195</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5111" y="622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36409</xdr:rowOff>
    </xdr:from>
    <xdr:to>
      <xdr:col>55</xdr:col>
      <xdr:colOff>50800</xdr:colOff>
      <xdr:row>37</xdr:row>
      <xdr:rowOff>138009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38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14836</xdr:rowOff>
    </xdr:from>
    <xdr:ext cx="534377"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35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99274</xdr:rowOff>
    </xdr:from>
    <xdr:to>
      <xdr:col>50</xdr:col>
      <xdr:colOff>165100</xdr:colOff>
      <xdr:row>38</xdr:row>
      <xdr:rowOff>29425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44292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20551</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72111" y="6535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49820</xdr:rowOff>
    </xdr:from>
    <xdr:to>
      <xdr:col>46</xdr:col>
      <xdr:colOff>38100</xdr:colOff>
      <xdr:row>31</xdr:row>
      <xdr:rowOff>151420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536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142547</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50795" y="5457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157382</xdr:rowOff>
    </xdr:from>
    <xdr:to>
      <xdr:col>41</xdr:col>
      <xdr:colOff>101600</xdr:colOff>
      <xdr:row>38</xdr:row>
      <xdr:rowOff>87532</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50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78659</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59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60575</xdr:rowOff>
    </xdr:from>
    <xdr:to>
      <xdr:col>36</xdr:col>
      <xdr:colOff>165100</xdr:colOff>
      <xdr:row>38</xdr:row>
      <xdr:rowOff>162175</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57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153302</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668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7308</xdr:rowOff>
    </xdr:from>
    <xdr:to>
      <xdr:col>54</xdr:col>
      <xdr:colOff>189865</xdr:colOff>
      <xdr:row>58</xdr:row>
      <xdr:rowOff>81102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751258"/>
          <a:ext cx="1270" cy="1273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84929</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02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81102</xdr:rowOff>
    </xdr:from>
    <xdr:to>
      <xdr:col>55</xdr:col>
      <xdr:colOff>88900</xdr:colOff>
      <xdr:row>58</xdr:row>
      <xdr:rowOff>81102</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02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125435</xdr:rowOff>
    </xdr:from>
    <xdr:ext cx="599010"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526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7308</xdr:rowOff>
    </xdr:from>
    <xdr:to>
      <xdr:col>55</xdr:col>
      <xdr:colOff>88900</xdr:colOff>
      <xdr:row>51</xdr:row>
      <xdr:rowOff>7308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751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142062</xdr:rowOff>
    </xdr:from>
    <xdr:to>
      <xdr:col>55</xdr:col>
      <xdr:colOff>0</xdr:colOff>
      <xdr:row>57</xdr:row>
      <xdr:rowOff>93229</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9639300" y="9743262"/>
          <a:ext cx="838200" cy="122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65730</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495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42853</xdr:rowOff>
    </xdr:from>
    <xdr:to>
      <xdr:col>55</xdr:col>
      <xdr:colOff>50800</xdr:colOff>
      <xdr:row>56</xdr:row>
      <xdr:rowOff>144453</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64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62585</xdr:rowOff>
    </xdr:from>
    <xdr:to>
      <xdr:col>50</xdr:col>
      <xdr:colOff>114300</xdr:colOff>
      <xdr:row>57</xdr:row>
      <xdr:rowOff>93229</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8750300" y="9835235"/>
          <a:ext cx="889000" cy="30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122308</xdr:rowOff>
    </xdr:from>
    <xdr:to>
      <xdr:col>50</xdr:col>
      <xdr:colOff>165100</xdr:colOff>
      <xdr:row>56</xdr:row>
      <xdr:rowOff>52458</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55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68985</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32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33575</xdr:rowOff>
    </xdr:from>
    <xdr:to>
      <xdr:col>45</xdr:col>
      <xdr:colOff>177800</xdr:colOff>
      <xdr:row>57</xdr:row>
      <xdr:rowOff>62585</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7861300" y="9806225"/>
          <a:ext cx="889000" cy="29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147193</xdr:rowOff>
    </xdr:from>
    <xdr:to>
      <xdr:col>46</xdr:col>
      <xdr:colOff>38100</xdr:colOff>
      <xdr:row>56</xdr:row>
      <xdr:rowOff>77343</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576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93870</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352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33575</xdr:rowOff>
    </xdr:from>
    <xdr:to>
      <xdr:col>41</xdr:col>
      <xdr:colOff>50800</xdr:colOff>
      <xdr:row>57</xdr:row>
      <xdr:rowOff>159229</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6972300" y="9806225"/>
          <a:ext cx="889000" cy="12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90326</xdr:rowOff>
    </xdr:from>
    <xdr:to>
      <xdr:col>41</xdr:col>
      <xdr:colOff>101600</xdr:colOff>
      <xdr:row>56</xdr:row>
      <xdr:rowOff>20476</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52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37003</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29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147476</xdr:rowOff>
    </xdr:from>
    <xdr:to>
      <xdr:col>36</xdr:col>
      <xdr:colOff>165100</xdr:colOff>
      <xdr:row>56</xdr:row>
      <xdr:rowOff>77626</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57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94153</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35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91262</xdr:rowOff>
    </xdr:from>
    <xdr:to>
      <xdr:col>55</xdr:col>
      <xdr:colOff>50800</xdr:colOff>
      <xdr:row>57</xdr:row>
      <xdr:rowOff>21412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692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69689</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67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42429</xdr:rowOff>
    </xdr:from>
    <xdr:to>
      <xdr:col>50</xdr:col>
      <xdr:colOff>165100</xdr:colOff>
      <xdr:row>57</xdr:row>
      <xdr:rowOff>144029</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815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135156</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990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11785</xdr:rowOff>
    </xdr:from>
    <xdr:to>
      <xdr:col>46</xdr:col>
      <xdr:colOff>38100</xdr:colOff>
      <xdr:row>57</xdr:row>
      <xdr:rowOff>113385</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78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104512</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987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154225</xdr:rowOff>
    </xdr:from>
    <xdr:to>
      <xdr:col>41</xdr:col>
      <xdr:colOff>101600</xdr:colOff>
      <xdr:row>57</xdr:row>
      <xdr:rowOff>84375</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75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75502</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984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108429</xdr:rowOff>
    </xdr:from>
    <xdr:to>
      <xdr:col>36</xdr:col>
      <xdr:colOff>165100</xdr:colOff>
      <xdr:row>58</xdr:row>
      <xdr:rowOff>38579</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88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29706</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997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16925</xdr:rowOff>
    </xdr:from>
    <xdr:to>
      <xdr:col>54</xdr:col>
      <xdr:colOff>189865</xdr:colOff>
      <xdr:row>79</xdr:row>
      <xdr:rowOff>98862</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018425"/>
          <a:ext cx="1270" cy="1624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102689</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6472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98862</xdr:rowOff>
    </xdr:from>
    <xdr:to>
      <xdr:col>55</xdr:col>
      <xdr:colOff>88900</xdr:colOff>
      <xdr:row>79</xdr:row>
      <xdr:rowOff>98862</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64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135052</xdr:rowOff>
    </xdr:from>
    <xdr:ext cx="534377"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79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16925</xdr:rowOff>
    </xdr:from>
    <xdr:to>
      <xdr:col>55</xdr:col>
      <xdr:colOff>88900</xdr:colOff>
      <xdr:row>70</xdr:row>
      <xdr:rowOff>16925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01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28257</xdr:rowOff>
    </xdr:from>
    <xdr:to>
      <xdr:col>55</xdr:col>
      <xdr:colOff>0</xdr:colOff>
      <xdr:row>78</xdr:row>
      <xdr:rowOff>162723</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9639300" y="13401357"/>
          <a:ext cx="838200" cy="134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16725</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389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38298</xdr:rowOff>
    </xdr:from>
    <xdr:to>
      <xdr:col>55</xdr:col>
      <xdr:colOff>50800</xdr:colOff>
      <xdr:row>78</xdr:row>
      <xdr:rowOff>139898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411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162723</xdr:rowOff>
    </xdr:from>
    <xdr:to>
      <xdr:col>50</xdr:col>
      <xdr:colOff>114300</xdr:colOff>
      <xdr:row>79</xdr:row>
      <xdr:rowOff>32159</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8750300" y="13535823"/>
          <a:ext cx="889000" cy="4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162869</xdr:rowOff>
    </xdr:from>
    <xdr:to>
      <xdr:col>50</xdr:col>
      <xdr:colOff>165100</xdr:colOff>
      <xdr:row>78</xdr:row>
      <xdr:rowOff>93019</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36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109546</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139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32159</xdr:rowOff>
    </xdr:from>
    <xdr:to>
      <xdr:col>45</xdr:col>
      <xdr:colOff>177800</xdr:colOff>
      <xdr:row>79</xdr:row>
      <xdr:rowOff>73586</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7861300" y="13576709"/>
          <a:ext cx="889000" cy="41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5559</xdr:rowOff>
    </xdr:from>
    <xdr:to>
      <xdr:col>46</xdr:col>
      <xdr:colOff>38100</xdr:colOff>
      <xdr:row>78</xdr:row>
      <xdr:rowOff>107159</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378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123686</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15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73586</xdr:rowOff>
    </xdr:from>
    <xdr:to>
      <xdr:col>41</xdr:col>
      <xdr:colOff>50800</xdr:colOff>
      <xdr:row>79</xdr:row>
      <xdr:rowOff>77014</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flipV="1">
          <a:off x="6972300" y="13618136"/>
          <a:ext cx="889000" cy="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130211</xdr:rowOff>
    </xdr:from>
    <xdr:to>
      <xdr:col>41</xdr:col>
      <xdr:colOff>101600</xdr:colOff>
      <xdr:row>78</xdr:row>
      <xdr:rowOff>60361</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33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76888</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10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151749</xdr:rowOff>
    </xdr:from>
    <xdr:to>
      <xdr:col>36</xdr:col>
      <xdr:colOff>165100</xdr:colOff>
      <xdr:row>78</xdr:row>
      <xdr:rowOff>81899</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35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98426</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12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148907</xdr:rowOff>
    </xdr:from>
    <xdr:to>
      <xdr:col>55</xdr:col>
      <xdr:colOff>50800</xdr:colOff>
      <xdr:row>78</xdr:row>
      <xdr:rowOff>79057</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35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334</xdr:rowOff>
    </xdr:from>
    <xdr:ext cx="534377"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201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111923</xdr:rowOff>
    </xdr:from>
    <xdr:to>
      <xdr:col>50</xdr:col>
      <xdr:colOff>165100</xdr:colOff>
      <xdr:row>79</xdr:row>
      <xdr:rowOff>42073</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48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33200</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404428" y="1357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152809</xdr:rowOff>
    </xdr:from>
    <xdr:to>
      <xdr:col>46</xdr:col>
      <xdr:colOff>38100</xdr:colOff>
      <xdr:row>79</xdr:row>
      <xdr:rowOff>82959</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52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74086</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515428" y="13618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22786</xdr:rowOff>
    </xdr:from>
    <xdr:to>
      <xdr:col>41</xdr:col>
      <xdr:colOff>101600</xdr:colOff>
      <xdr:row>79</xdr:row>
      <xdr:rowOff>124386</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56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115513</xdr:rowOff>
    </xdr:from>
    <xdr:ext cx="469744"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626428" y="13660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26214</xdr:rowOff>
    </xdr:from>
    <xdr:to>
      <xdr:col>36</xdr:col>
      <xdr:colOff>165100</xdr:colOff>
      <xdr:row>79</xdr:row>
      <xdr:rowOff>127814</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57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118941</xdr:rowOff>
    </xdr:from>
    <xdr:ext cx="469744"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37428" y="1366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a:extLst>
            <a:ext uri="{FF2B5EF4-FFF2-40B4-BE49-F238E27FC236}">
              <a16:creationId xmlns:a16="http://schemas.microsoft.com/office/drawing/2014/main" id="{00000000-0008-0000-0600-0000D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161874</xdr:rowOff>
    </xdr:from>
    <xdr:to>
      <xdr:col>54</xdr:col>
      <xdr:colOff>189865</xdr:colOff>
      <xdr:row>98</xdr:row>
      <xdr:rowOff>151963</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10475595" y="15592374"/>
          <a:ext cx="1270" cy="136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155790</xdr:rowOff>
    </xdr:from>
    <xdr:ext cx="469744" cy="259045"/>
    <xdr:sp macro="" textlink="">
      <xdr:nvSpPr>
        <xdr:cNvPr id="467" name="普通建設事業費 （ うち更新整備　）最小値テキスト">
          <a:extLst>
            <a:ext uri="{FF2B5EF4-FFF2-40B4-BE49-F238E27FC236}">
              <a16:creationId xmlns:a16="http://schemas.microsoft.com/office/drawing/2014/main" id="{00000000-0008-0000-0600-0000D3010000}"/>
            </a:ext>
          </a:extLst>
        </xdr:cNvPr>
        <xdr:cNvSpPr txBox="1"/>
      </xdr:nvSpPr>
      <xdr:spPr>
        <a:xfrm>
          <a:off x="10528300" y="16957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151963</xdr:rowOff>
    </xdr:from>
    <xdr:to>
      <xdr:col>55</xdr:col>
      <xdr:colOff>88900</xdr:colOff>
      <xdr:row>98</xdr:row>
      <xdr:rowOff>151963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6954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108551</xdr:rowOff>
    </xdr:from>
    <xdr:ext cx="534377" cy="259045"/>
    <xdr:sp macro="" textlink="">
      <xdr:nvSpPr>
        <xdr:cNvPr id="469" name="普通建設事業費 （ うち更新整備　）最大値テキスト">
          <a:extLst>
            <a:ext uri="{FF2B5EF4-FFF2-40B4-BE49-F238E27FC236}">
              <a16:creationId xmlns:a16="http://schemas.microsoft.com/office/drawing/2014/main" id="{00000000-0008-0000-0600-0000D5010000}"/>
            </a:ext>
          </a:extLst>
        </xdr:cNvPr>
        <xdr:cNvSpPr txBox="1"/>
      </xdr:nvSpPr>
      <xdr:spPr>
        <a:xfrm>
          <a:off x="10528300" y="1536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161874</xdr:rowOff>
    </xdr:from>
    <xdr:to>
      <xdr:col>55</xdr:col>
      <xdr:colOff>88900</xdr:colOff>
      <xdr:row>90</xdr:row>
      <xdr:rowOff>161874</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5592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84837</xdr:rowOff>
    </xdr:from>
    <xdr:to>
      <xdr:col>55</xdr:col>
      <xdr:colOff>0</xdr:colOff>
      <xdr:row>97</xdr:row>
      <xdr:rowOff>99564</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9639300" y="16715487"/>
          <a:ext cx="838200" cy="1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125803</xdr:rowOff>
    </xdr:from>
    <xdr:ext cx="534377" cy="259045"/>
    <xdr:sp macro="" textlink="">
      <xdr:nvSpPr>
        <xdr:cNvPr id="472" name="普通建設事業費 （ うち更新整備　）平均値テキスト">
          <a:extLst>
            <a:ext uri="{FF2B5EF4-FFF2-40B4-BE49-F238E27FC236}">
              <a16:creationId xmlns:a16="http://schemas.microsoft.com/office/drawing/2014/main" id="{00000000-0008-0000-0600-0000D8010000}"/>
            </a:ext>
          </a:extLst>
        </xdr:cNvPr>
        <xdr:cNvSpPr txBox="1"/>
      </xdr:nvSpPr>
      <xdr:spPr>
        <a:xfrm>
          <a:off x="10528300" y="164135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102926</xdr:rowOff>
    </xdr:from>
    <xdr:to>
      <xdr:col>55</xdr:col>
      <xdr:colOff>50800</xdr:colOff>
      <xdr:row>97</xdr:row>
      <xdr:rowOff>33076</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10426700" y="16562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28600</xdr:rowOff>
    </xdr:from>
    <xdr:to>
      <xdr:col>50</xdr:col>
      <xdr:colOff>114300</xdr:colOff>
      <xdr:row>97</xdr:row>
      <xdr:rowOff>84837</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8750300" y="16659250"/>
          <a:ext cx="889000" cy="56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25806</xdr:rowOff>
    </xdr:from>
    <xdr:to>
      <xdr:col>50</xdr:col>
      <xdr:colOff>165100</xdr:colOff>
      <xdr:row>96</xdr:row>
      <xdr:rowOff>127406</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9588500" y="16485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143933</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26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28600</xdr:rowOff>
    </xdr:from>
    <xdr:to>
      <xdr:col>45</xdr:col>
      <xdr:colOff>177800</xdr:colOff>
      <xdr:row>97</xdr:row>
      <xdr:rowOff>37843</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7861300" y="16659250"/>
          <a:ext cx="889000" cy="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72033</xdr:rowOff>
    </xdr:from>
    <xdr:to>
      <xdr:col>46</xdr:col>
      <xdr:colOff>38100</xdr:colOff>
      <xdr:row>97</xdr:row>
      <xdr:rowOff>2183</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8699500" y="1653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18710</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306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37843</xdr:rowOff>
    </xdr:from>
    <xdr:to>
      <xdr:col>41</xdr:col>
      <xdr:colOff>50800</xdr:colOff>
      <xdr:row>98</xdr:row>
      <xdr:rowOff>12240</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flipV="1">
          <a:off x="6972300" y="16668493"/>
          <a:ext cx="889000" cy="1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31635</xdr:rowOff>
    </xdr:from>
    <xdr:to>
      <xdr:col>41</xdr:col>
      <xdr:colOff>101600</xdr:colOff>
      <xdr:row>96</xdr:row>
      <xdr:rowOff>133235</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7810500" y="16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149762</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26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72603</xdr:rowOff>
    </xdr:from>
    <xdr:to>
      <xdr:col>36</xdr:col>
      <xdr:colOff>165100</xdr:colOff>
      <xdr:row>97</xdr:row>
      <xdr:rowOff>2753</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6921500" y="1653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19280</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30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48764</xdr:rowOff>
    </xdr:from>
    <xdr:to>
      <xdr:col>55</xdr:col>
      <xdr:colOff>50800</xdr:colOff>
      <xdr:row>97</xdr:row>
      <xdr:rowOff>150364</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10426700" y="1667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27191</xdr:rowOff>
    </xdr:from>
    <xdr:ext cx="534377" cy="259045"/>
    <xdr:sp macro="" textlink="">
      <xdr:nvSpPr>
        <xdr:cNvPr id="491" name="普通建設事業費 （ うち更新整備　）該当値テキスト">
          <a:extLst>
            <a:ext uri="{FF2B5EF4-FFF2-40B4-BE49-F238E27FC236}">
              <a16:creationId xmlns:a16="http://schemas.microsoft.com/office/drawing/2014/main" id="{00000000-0008-0000-0600-0000EB010000}"/>
            </a:ext>
          </a:extLst>
        </xdr:cNvPr>
        <xdr:cNvSpPr txBox="1"/>
      </xdr:nvSpPr>
      <xdr:spPr>
        <a:xfrm>
          <a:off x="10528300" y="1665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34037</xdr:rowOff>
    </xdr:from>
    <xdr:to>
      <xdr:col>50</xdr:col>
      <xdr:colOff>165100</xdr:colOff>
      <xdr:row>97</xdr:row>
      <xdr:rowOff>135637</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9588500" y="1666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126764</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9372111" y="1675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149250</xdr:rowOff>
    </xdr:from>
    <xdr:to>
      <xdr:col>46</xdr:col>
      <xdr:colOff>38100</xdr:colOff>
      <xdr:row>97</xdr:row>
      <xdr:rowOff>79400</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8699500" y="1660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70527</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8483111" y="1670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158493</xdr:rowOff>
    </xdr:from>
    <xdr:to>
      <xdr:col>41</xdr:col>
      <xdr:colOff>101600</xdr:colOff>
      <xdr:row>97</xdr:row>
      <xdr:rowOff>88643</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7810500" y="1661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79770</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7594111" y="16710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132890</xdr:rowOff>
    </xdr:from>
    <xdr:to>
      <xdr:col>36</xdr:col>
      <xdr:colOff>165100</xdr:colOff>
      <xdr:row>98</xdr:row>
      <xdr:rowOff>63040</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6921500" y="1676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54167</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6705111" y="1685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a:extLst>
            <a:ext uri="{FF2B5EF4-FFF2-40B4-BE49-F238E27FC236}">
              <a16:creationId xmlns:a16="http://schemas.microsoft.com/office/drawing/2014/main" id="{00000000-0008-0000-06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99385</xdr:rowOff>
    </xdr:from>
    <xdr:to>
      <xdr:col>85</xdr:col>
      <xdr:colOff>126364</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6317595" y="5242885"/>
          <a:ext cx="1269" cy="1542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109940</xdr:rowOff>
    </xdr:from>
    <xdr:ext cx="249299" cy="259045"/>
    <xdr:sp macro="" textlink="">
      <xdr:nvSpPr>
        <xdr:cNvPr id="526" name="災害復旧事業費最小値テキスト">
          <a:extLst>
            <a:ext uri="{FF2B5EF4-FFF2-40B4-BE49-F238E27FC236}">
              <a16:creationId xmlns:a16="http://schemas.microsoft.com/office/drawing/2014/main" id="{00000000-0008-0000-0600-00000E020000}"/>
            </a:ext>
          </a:extLst>
        </xdr:cNvPr>
        <xdr:cNvSpPr txBox="1"/>
      </xdr:nvSpPr>
      <xdr:spPr>
        <a:xfrm>
          <a:off x="16370300" y="67964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46062</xdr:rowOff>
    </xdr:from>
    <xdr:ext cx="534377" cy="259045"/>
    <xdr:sp macro="" textlink="">
      <xdr:nvSpPr>
        <xdr:cNvPr id="528" name="災害復旧事業費最大値テキスト">
          <a:extLst>
            <a:ext uri="{FF2B5EF4-FFF2-40B4-BE49-F238E27FC236}">
              <a16:creationId xmlns:a16="http://schemas.microsoft.com/office/drawing/2014/main" id="{00000000-0008-0000-0600-000010020000}"/>
            </a:ext>
          </a:extLst>
        </xdr:cNvPr>
        <xdr:cNvSpPr txBox="1"/>
      </xdr:nvSpPr>
      <xdr:spPr>
        <a:xfrm>
          <a:off x="16370300" y="501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99385</xdr:rowOff>
    </xdr:from>
    <xdr:to>
      <xdr:col>86</xdr:col>
      <xdr:colOff>25400</xdr:colOff>
      <xdr:row>30</xdr:row>
      <xdr:rowOff>99385</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6230600" y="5242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51313</xdr:rowOff>
    </xdr:from>
    <xdr:to>
      <xdr:col>85</xdr:col>
      <xdr:colOff>127000</xdr:colOff>
      <xdr:row>39</xdr:row>
      <xdr:rowOff>98878</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5481300" y="6737863"/>
          <a:ext cx="838200" cy="4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154391</xdr:rowOff>
    </xdr:from>
    <xdr:ext cx="469744" cy="259045"/>
    <xdr:sp macro="" textlink="">
      <xdr:nvSpPr>
        <xdr:cNvPr id="531" name="災害復旧事業費平均値テキスト">
          <a:extLst>
            <a:ext uri="{FF2B5EF4-FFF2-40B4-BE49-F238E27FC236}">
              <a16:creationId xmlns:a16="http://schemas.microsoft.com/office/drawing/2014/main" id="{00000000-0008-0000-0600-000013020000}"/>
            </a:ext>
          </a:extLst>
        </xdr:cNvPr>
        <xdr:cNvSpPr txBox="1"/>
      </xdr:nvSpPr>
      <xdr:spPr>
        <a:xfrm>
          <a:off x="16370300" y="6669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4514</xdr:rowOff>
    </xdr:from>
    <xdr:to>
      <xdr:col>85</xdr:col>
      <xdr:colOff>177800</xdr:colOff>
      <xdr:row>39</xdr:row>
      <xdr:rowOff>106114</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6268700" y="66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162623</xdr:rowOff>
    </xdr:from>
    <xdr:to>
      <xdr:col>81</xdr:col>
      <xdr:colOff>101600</xdr:colOff>
      <xdr:row>39</xdr:row>
      <xdr:rowOff>92773</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5430500" y="667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109300</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46428" y="645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89849</xdr:rowOff>
    </xdr:from>
    <xdr:to>
      <xdr:col>76</xdr:col>
      <xdr:colOff>114300</xdr:colOff>
      <xdr:row>39</xdr:row>
      <xdr:rowOff>98878</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a:off x="13703300" y="6776399"/>
          <a:ext cx="889000" cy="9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157137</xdr:rowOff>
    </xdr:from>
    <xdr:to>
      <xdr:col>76</xdr:col>
      <xdr:colOff>165100</xdr:colOff>
      <xdr:row>39</xdr:row>
      <xdr:rowOff>87287</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4541500" y="667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103814</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44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89849</xdr:rowOff>
    </xdr:from>
    <xdr:to>
      <xdr:col>71</xdr:col>
      <xdr:colOff>177800</xdr:colOff>
      <xdr:row>39</xdr:row>
      <xdr:rowOff>92445</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flipV="1">
          <a:off x="12814300" y="6776399"/>
          <a:ext cx="889000" cy="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160517</xdr:rowOff>
    </xdr:from>
    <xdr:to>
      <xdr:col>72</xdr:col>
      <xdr:colOff>38100</xdr:colOff>
      <xdr:row>39</xdr:row>
      <xdr:rowOff>90667</xdr:rowOff>
    </xdr:to>
    <xdr:sp macro="" textlink="">
      <xdr:nvSpPr>
        <xdr:cNvPr id="540" name="フローチャート: 判断 539">
          <a:extLst>
            <a:ext uri="{FF2B5EF4-FFF2-40B4-BE49-F238E27FC236}">
              <a16:creationId xmlns:a16="http://schemas.microsoft.com/office/drawing/2014/main" id="{00000000-0008-0000-0600-00001C020000}"/>
            </a:ext>
          </a:extLst>
        </xdr:cNvPr>
        <xdr:cNvSpPr/>
      </xdr:nvSpPr>
      <xdr:spPr>
        <a:xfrm>
          <a:off x="13652500" y="667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107194</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68428" y="6450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10065</xdr:rowOff>
    </xdr:from>
    <xdr:to>
      <xdr:col>67</xdr:col>
      <xdr:colOff>101600</xdr:colOff>
      <xdr:row>39</xdr:row>
      <xdr:rowOff>111665</xdr:rowOff>
    </xdr:to>
    <xdr:sp macro="" textlink="">
      <xdr:nvSpPr>
        <xdr:cNvPr id="542" name="フローチャート: 判断 541">
          <a:extLst>
            <a:ext uri="{FF2B5EF4-FFF2-40B4-BE49-F238E27FC236}">
              <a16:creationId xmlns:a16="http://schemas.microsoft.com/office/drawing/2014/main" id="{00000000-0008-0000-0600-00001E020000}"/>
            </a:ext>
          </a:extLst>
        </xdr:cNvPr>
        <xdr:cNvSpPr/>
      </xdr:nvSpPr>
      <xdr:spPr>
        <a:xfrm>
          <a:off x="12763500" y="669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128192</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79428" y="6471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513</xdr:rowOff>
    </xdr:from>
    <xdr:to>
      <xdr:col>85</xdr:col>
      <xdr:colOff>177800</xdr:colOff>
      <xdr:row>39</xdr:row>
      <xdr:rowOff>102113</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6268700" y="668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131340</xdr:rowOff>
    </xdr:from>
    <xdr:ext cx="469744" cy="259045"/>
    <xdr:sp macro="" textlink="">
      <xdr:nvSpPr>
        <xdr:cNvPr id="550" name="災害復旧事業費該当値テキスト">
          <a:extLst>
            <a:ext uri="{FF2B5EF4-FFF2-40B4-BE49-F238E27FC236}">
              <a16:creationId xmlns:a16="http://schemas.microsoft.com/office/drawing/2014/main" id="{00000000-0008-0000-0600-000026020000}"/>
            </a:ext>
          </a:extLst>
        </xdr:cNvPr>
        <xdr:cNvSpPr txBox="1"/>
      </xdr:nvSpPr>
      <xdr:spPr>
        <a:xfrm>
          <a:off x="16370300" y="647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39049</xdr:rowOff>
    </xdr:from>
    <xdr:to>
      <xdr:col>72</xdr:col>
      <xdr:colOff>38100</xdr:colOff>
      <xdr:row>39</xdr:row>
      <xdr:rowOff>140649</xdr:rowOff>
    </xdr:to>
    <xdr:sp macro="" textlink="">
      <xdr:nvSpPr>
        <xdr:cNvPr id="555" name="楕円 554">
          <a:extLst>
            <a:ext uri="{FF2B5EF4-FFF2-40B4-BE49-F238E27FC236}">
              <a16:creationId xmlns:a16="http://schemas.microsoft.com/office/drawing/2014/main" id="{00000000-0008-0000-0600-00002B020000}"/>
            </a:ext>
          </a:extLst>
        </xdr:cNvPr>
        <xdr:cNvSpPr/>
      </xdr:nvSpPr>
      <xdr:spPr>
        <a:xfrm>
          <a:off x="13652500" y="672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131776</xdr:rowOff>
    </xdr:from>
    <xdr:ext cx="378565"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3514017" y="6818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41645</xdr:rowOff>
    </xdr:from>
    <xdr:to>
      <xdr:col>67</xdr:col>
      <xdr:colOff>101600</xdr:colOff>
      <xdr:row>39</xdr:row>
      <xdr:rowOff>143245</xdr:rowOff>
    </xdr:to>
    <xdr:sp macro="" textlink="">
      <xdr:nvSpPr>
        <xdr:cNvPr id="557" name="楕円 556">
          <a:extLst>
            <a:ext uri="{FF2B5EF4-FFF2-40B4-BE49-F238E27FC236}">
              <a16:creationId xmlns:a16="http://schemas.microsoft.com/office/drawing/2014/main" id="{00000000-0008-0000-0600-00002D020000}"/>
            </a:ext>
          </a:extLst>
        </xdr:cNvPr>
        <xdr:cNvSpPr/>
      </xdr:nvSpPr>
      <xdr:spPr>
        <a:xfrm>
          <a:off x="12763500" y="672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134372</xdr:rowOff>
    </xdr:from>
    <xdr:ext cx="378565"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625017" y="6820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失業対策事業費グラフ枠">
          <a:extLst>
            <a:ext uri="{FF2B5EF4-FFF2-40B4-BE49-F238E27FC236}">
              <a16:creationId xmlns:a16="http://schemas.microsoft.com/office/drawing/2014/main" id="{00000000-0008-0000-06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5" name="失業対策事業費最小値テキスト">
          <a:extLst>
            <a:ext uri="{FF2B5EF4-FFF2-40B4-BE49-F238E27FC236}">
              <a16:creationId xmlns:a16="http://schemas.microsoft.com/office/drawing/2014/main" id="{00000000-0008-0000-0600-00003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7" name="失業対策事業費最大値テキスト">
          <a:extLst>
            <a:ext uri="{FF2B5EF4-FFF2-40B4-BE49-F238E27FC236}">
              <a16:creationId xmlns:a16="http://schemas.microsoft.com/office/drawing/2014/main" id="{00000000-0008-0000-0600-00004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0" name="失業対策事業費平均値テキスト">
          <a:extLst>
            <a:ext uri="{FF2B5EF4-FFF2-40B4-BE49-F238E27FC236}">
              <a16:creationId xmlns:a16="http://schemas.microsoft.com/office/drawing/2014/main" id="{00000000-0008-0000-0600-00004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9" name="フローチャート: 判断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フローチャート: 判断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9" name="失業対策事業費該当値テキスト">
          <a:extLst>
            <a:ext uri="{FF2B5EF4-FFF2-40B4-BE49-F238E27FC236}">
              <a16:creationId xmlns:a16="http://schemas.microsoft.com/office/drawing/2014/main" id="{00000000-0008-0000-0600-00005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6" name="楕円 605">
          <a:extLst>
            <a:ext uri="{FF2B5EF4-FFF2-40B4-BE49-F238E27FC236}">
              <a16:creationId xmlns:a16="http://schemas.microsoft.com/office/drawing/2014/main" id="{00000000-0008-0000-0600-00005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a:extLst>
            <a:ext uri="{FF2B5EF4-FFF2-40B4-BE49-F238E27FC236}">
              <a16:creationId xmlns:a16="http://schemas.microsoft.com/office/drawing/2014/main" id="{00000000-0008-0000-06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83255</xdr:rowOff>
    </xdr:from>
    <xdr:to>
      <xdr:col>85</xdr:col>
      <xdr:colOff>126364</xdr:colOff>
      <xdr:row>78</xdr:row>
      <xdr:rowOff>22219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6317595" y="12084755"/>
          <a:ext cx="1269" cy="13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26046</xdr:rowOff>
    </xdr:from>
    <xdr:ext cx="534377" cy="259045"/>
    <xdr:sp macro="" textlink="">
      <xdr:nvSpPr>
        <xdr:cNvPr id="632" name="公債費最小値テキスト">
          <a:extLst>
            <a:ext uri="{FF2B5EF4-FFF2-40B4-BE49-F238E27FC236}">
              <a16:creationId xmlns:a16="http://schemas.microsoft.com/office/drawing/2014/main" id="{00000000-0008-0000-0600-000078020000}"/>
            </a:ext>
          </a:extLst>
        </xdr:cNvPr>
        <xdr:cNvSpPr txBox="1"/>
      </xdr:nvSpPr>
      <xdr:spPr>
        <a:xfrm>
          <a:off x="16370300" y="1339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22219</xdr:rowOff>
    </xdr:from>
    <xdr:to>
      <xdr:col>86</xdr:col>
      <xdr:colOff>25400</xdr:colOff>
      <xdr:row>78</xdr:row>
      <xdr:rowOff>22219</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3395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29932</xdr:rowOff>
    </xdr:from>
    <xdr:ext cx="534377" cy="259045"/>
    <xdr:sp macro="" textlink="">
      <xdr:nvSpPr>
        <xdr:cNvPr id="634" name="公債費最大値テキスト">
          <a:extLst>
            <a:ext uri="{FF2B5EF4-FFF2-40B4-BE49-F238E27FC236}">
              <a16:creationId xmlns:a16="http://schemas.microsoft.com/office/drawing/2014/main" id="{00000000-0008-0000-0600-00007A020000}"/>
            </a:ext>
          </a:extLst>
        </xdr:cNvPr>
        <xdr:cNvSpPr txBox="1"/>
      </xdr:nvSpPr>
      <xdr:spPr>
        <a:xfrm>
          <a:off x="16370300" y="1185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83255</xdr:rowOff>
    </xdr:from>
    <xdr:to>
      <xdr:col>86</xdr:col>
      <xdr:colOff>25400</xdr:colOff>
      <xdr:row>70</xdr:row>
      <xdr:rowOff>83255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6230600" y="12084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85655</xdr:rowOff>
    </xdr:from>
    <xdr:to>
      <xdr:col>85</xdr:col>
      <xdr:colOff>127000</xdr:colOff>
      <xdr:row>77</xdr:row>
      <xdr:rowOff>101733</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5481300" y="13287305"/>
          <a:ext cx="838200" cy="1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24033</xdr:rowOff>
    </xdr:from>
    <xdr:ext cx="534377" cy="259045"/>
    <xdr:sp macro="" textlink="">
      <xdr:nvSpPr>
        <xdr:cNvPr id="637" name="公債費平均値テキスト">
          <a:extLst>
            <a:ext uri="{FF2B5EF4-FFF2-40B4-BE49-F238E27FC236}">
              <a16:creationId xmlns:a16="http://schemas.microsoft.com/office/drawing/2014/main" id="{00000000-0008-0000-0600-00007D020000}"/>
            </a:ext>
          </a:extLst>
        </xdr:cNvPr>
        <xdr:cNvSpPr txBox="1"/>
      </xdr:nvSpPr>
      <xdr:spPr>
        <a:xfrm>
          <a:off x="16370300" y="12711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1156</xdr:rowOff>
    </xdr:from>
    <xdr:to>
      <xdr:col>85</xdr:col>
      <xdr:colOff>177800</xdr:colOff>
      <xdr:row>75</xdr:row>
      <xdr:rowOff>102756</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6268700" y="1285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82493</xdr:rowOff>
    </xdr:from>
    <xdr:to>
      <xdr:col>81</xdr:col>
      <xdr:colOff>50800</xdr:colOff>
      <xdr:row>77</xdr:row>
      <xdr:rowOff>101733</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4592300" y="13284143"/>
          <a:ext cx="889000" cy="1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30969</xdr:rowOff>
    </xdr:from>
    <xdr:to>
      <xdr:col>81</xdr:col>
      <xdr:colOff>101600</xdr:colOff>
      <xdr:row>75</xdr:row>
      <xdr:rowOff>132569</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5430500" y="12889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149096</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266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52336</xdr:rowOff>
    </xdr:from>
    <xdr:to>
      <xdr:col>76</xdr:col>
      <xdr:colOff>114300</xdr:colOff>
      <xdr:row>77</xdr:row>
      <xdr:rowOff>82493</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a:off x="13703300" y="13253986"/>
          <a:ext cx="889000" cy="30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84709</xdr:rowOff>
    </xdr:from>
    <xdr:to>
      <xdr:col>76</xdr:col>
      <xdr:colOff>165100</xdr:colOff>
      <xdr:row>76</xdr:row>
      <xdr:rowOff>14858</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4541500" y="129434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31386</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271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22904</xdr:rowOff>
    </xdr:from>
    <xdr:to>
      <xdr:col>71</xdr:col>
      <xdr:colOff>177800</xdr:colOff>
      <xdr:row>77</xdr:row>
      <xdr:rowOff>52336</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a:off x="12814300" y="13224554"/>
          <a:ext cx="889000" cy="29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13348</xdr:rowOff>
    </xdr:from>
    <xdr:to>
      <xdr:col>72</xdr:col>
      <xdr:colOff>38100</xdr:colOff>
      <xdr:row>75</xdr:row>
      <xdr:rowOff>114948</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3652500" y="1287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131475</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264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7385</xdr:rowOff>
    </xdr:from>
    <xdr:to>
      <xdr:col>67</xdr:col>
      <xdr:colOff>101600</xdr:colOff>
      <xdr:row>75</xdr:row>
      <xdr:rowOff>108985</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2763500" y="1286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125512</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264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34855</xdr:rowOff>
    </xdr:from>
    <xdr:to>
      <xdr:col>85</xdr:col>
      <xdr:colOff>177800</xdr:colOff>
      <xdr:row>77</xdr:row>
      <xdr:rowOff>136455</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6268700" y="1323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121232</xdr:rowOff>
    </xdr:from>
    <xdr:ext cx="534377" cy="259045"/>
    <xdr:sp macro="" textlink="">
      <xdr:nvSpPr>
        <xdr:cNvPr id="656" name="公債費該当値テキスト">
          <a:extLst>
            <a:ext uri="{FF2B5EF4-FFF2-40B4-BE49-F238E27FC236}">
              <a16:creationId xmlns:a16="http://schemas.microsoft.com/office/drawing/2014/main" id="{00000000-0008-0000-0600-000090020000}"/>
            </a:ext>
          </a:extLst>
        </xdr:cNvPr>
        <xdr:cNvSpPr txBox="1"/>
      </xdr:nvSpPr>
      <xdr:spPr>
        <a:xfrm>
          <a:off x="16370300" y="13151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50933</xdr:rowOff>
    </xdr:from>
    <xdr:to>
      <xdr:col>81</xdr:col>
      <xdr:colOff>101600</xdr:colOff>
      <xdr:row>77</xdr:row>
      <xdr:rowOff>152533</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5430500" y="1325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143660</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5214111" y="1334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31693</xdr:rowOff>
    </xdr:from>
    <xdr:to>
      <xdr:col>76</xdr:col>
      <xdr:colOff>165100</xdr:colOff>
      <xdr:row>77</xdr:row>
      <xdr:rowOff>133293</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4541500" y="1323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124420</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4325111" y="1332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1536</xdr:rowOff>
    </xdr:from>
    <xdr:to>
      <xdr:col>72</xdr:col>
      <xdr:colOff>38100</xdr:colOff>
      <xdr:row>77</xdr:row>
      <xdr:rowOff>103136</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3652500" y="1320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94263</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3436111" y="13295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143554</xdr:rowOff>
    </xdr:from>
    <xdr:to>
      <xdr:col>67</xdr:col>
      <xdr:colOff>101600</xdr:colOff>
      <xdr:row>77</xdr:row>
      <xdr:rowOff>73704</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2763500" y="1317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64831</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547111" y="1326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a:extLst>
            <a:ext uri="{FF2B5EF4-FFF2-40B4-BE49-F238E27FC236}">
              <a16:creationId xmlns:a16="http://schemas.microsoft.com/office/drawing/2014/main" id="{00000000-0008-0000-06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156969</xdr:rowOff>
    </xdr:from>
    <xdr:to>
      <xdr:col>85</xdr:col>
      <xdr:colOff>126364</xdr:colOff>
      <xdr:row>98</xdr:row>
      <xdr:rowOff>139294</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6317595" y="15758919"/>
          <a:ext cx="1269" cy="1182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143121</xdr:rowOff>
    </xdr:from>
    <xdr:ext cx="313932" cy="259045"/>
    <xdr:sp macro="" textlink="">
      <xdr:nvSpPr>
        <xdr:cNvPr id="687" name="積立金最小値テキスト">
          <a:extLst>
            <a:ext uri="{FF2B5EF4-FFF2-40B4-BE49-F238E27FC236}">
              <a16:creationId xmlns:a16="http://schemas.microsoft.com/office/drawing/2014/main" id="{00000000-0008-0000-0600-0000AF020000}"/>
            </a:ext>
          </a:extLst>
        </xdr:cNvPr>
        <xdr:cNvSpPr txBox="1"/>
      </xdr:nvSpPr>
      <xdr:spPr>
        <a:xfrm>
          <a:off x="16370300" y="169452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139294</xdr:rowOff>
    </xdr:from>
    <xdr:to>
      <xdr:col>86</xdr:col>
      <xdr:colOff>25400</xdr:colOff>
      <xdr:row>98</xdr:row>
      <xdr:rowOff>139294</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6941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103646</xdr:rowOff>
    </xdr:from>
    <xdr:ext cx="599010" cy="259045"/>
    <xdr:sp macro="" textlink="">
      <xdr:nvSpPr>
        <xdr:cNvPr id="689" name="積立金最大値テキスト">
          <a:extLst>
            <a:ext uri="{FF2B5EF4-FFF2-40B4-BE49-F238E27FC236}">
              <a16:creationId xmlns:a16="http://schemas.microsoft.com/office/drawing/2014/main" id="{00000000-0008-0000-0600-0000B1020000}"/>
            </a:ext>
          </a:extLst>
        </xdr:cNvPr>
        <xdr:cNvSpPr txBox="1"/>
      </xdr:nvSpPr>
      <xdr:spPr>
        <a:xfrm>
          <a:off x="16370300" y="15534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156969</xdr:rowOff>
    </xdr:from>
    <xdr:to>
      <xdr:col>86</xdr:col>
      <xdr:colOff>25400</xdr:colOff>
      <xdr:row>91</xdr:row>
      <xdr:rowOff>156969</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5758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47158</xdr:rowOff>
    </xdr:from>
    <xdr:to>
      <xdr:col>85</xdr:col>
      <xdr:colOff>127000</xdr:colOff>
      <xdr:row>98</xdr:row>
      <xdr:rowOff>59333</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5481300" y="16849258"/>
          <a:ext cx="838200" cy="12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148942</xdr:rowOff>
    </xdr:from>
    <xdr:ext cx="534377" cy="259045"/>
    <xdr:sp macro="" textlink="">
      <xdr:nvSpPr>
        <xdr:cNvPr id="692" name="積立金平均値テキスト">
          <a:extLst>
            <a:ext uri="{FF2B5EF4-FFF2-40B4-BE49-F238E27FC236}">
              <a16:creationId xmlns:a16="http://schemas.microsoft.com/office/drawing/2014/main" id="{00000000-0008-0000-0600-0000B4020000}"/>
            </a:ext>
          </a:extLst>
        </xdr:cNvPr>
        <xdr:cNvSpPr txBox="1"/>
      </xdr:nvSpPr>
      <xdr:spPr>
        <a:xfrm>
          <a:off x="16370300" y="16608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126065</xdr:rowOff>
    </xdr:from>
    <xdr:to>
      <xdr:col>85</xdr:col>
      <xdr:colOff>177800</xdr:colOff>
      <xdr:row>98</xdr:row>
      <xdr:rowOff>56215</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6268700" y="1675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47158</xdr:rowOff>
    </xdr:from>
    <xdr:to>
      <xdr:col>81</xdr:col>
      <xdr:colOff>50800</xdr:colOff>
      <xdr:row>98</xdr:row>
      <xdr:rowOff>59539</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4592300" y="16849258"/>
          <a:ext cx="889000" cy="12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125513</xdr:rowOff>
    </xdr:from>
    <xdr:to>
      <xdr:col>81</xdr:col>
      <xdr:colOff>101600</xdr:colOff>
      <xdr:row>98</xdr:row>
      <xdr:rowOff>55663</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5430500" y="1675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72190</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653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59539</xdr:rowOff>
    </xdr:from>
    <xdr:to>
      <xdr:col>76</xdr:col>
      <xdr:colOff>114300</xdr:colOff>
      <xdr:row>98</xdr:row>
      <xdr:rowOff>74544</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3703300" y="16861639"/>
          <a:ext cx="889000" cy="15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12159</xdr:rowOff>
    </xdr:from>
    <xdr:to>
      <xdr:col>76</xdr:col>
      <xdr:colOff>165100</xdr:colOff>
      <xdr:row>98</xdr:row>
      <xdr:rowOff>113759</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4541500" y="1681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104886</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906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168050</xdr:rowOff>
    </xdr:from>
    <xdr:to>
      <xdr:col>71</xdr:col>
      <xdr:colOff>177800</xdr:colOff>
      <xdr:row>98</xdr:row>
      <xdr:rowOff>74544</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2814300" y="16798700"/>
          <a:ext cx="889000" cy="77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22862</xdr:rowOff>
    </xdr:from>
    <xdr:to>
      <xdr:col>72</xdr:col>
      <xdr:colOff>38100</xdr:colOff>
      <xdr:row>98</xdr:row>
      <xdr:rowOff>124462</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3652500" y="1682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140989</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60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6677</xdr:rowOff>
    </xdr:from>
    <xdr:to>
      <xdr:col>67</xdr:col>
      <xdr:colOff>101600</xdr:colOff>
      <xdr:row>98</xdr:row>
      <xdr:rowOff>108277</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2763500" y="1680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99404</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90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8533</xdr:rowOff>
    </xdr:from>
    <xdr:to>
      <xdr:col>85</xdr:col>
      <xdr:colOff>177800</xdr:colOff>
      <xdr:row>98</xdr:row>
      <xdr:rowOff>110133</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6268700" y="1681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104492</xdr:rowOff>
    </xdr:from>
    <xdr:ext cx="534377" cy="259045"/>
    <xdr:sp macro="" textlink="">
      <xdr:nvSpPr>
        <xdr:cNvPr id="711" name="積立金該当値テキスト">
          <a:extLst>
            <a:ext uri="{FF2B5EF4-FFF2-40B4-BE49-F238E27FC236}">
              <a16:creationId xmlns:a16="http://schemas.microsoft.com/office/drawing/2014/main" id="{00000000-0008-0000-0600-0000C7020000}"/>
            </a:ext>
          </a:extLst>
        </xdr:cNvPr>
        <xdr:cNvSpPr txBox="1"/>
      </xdr:nvSpPr>
      <xdr:spPr>
        <a:xfrm>
          <a:off x="16370300" y="1673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167808</xdr:rowOff>
    </xdr:from>
    <xdr:to>
      <xdr:col>81</xdr:col>
      <xdr:colOff>101600</xdr:colOff>
      <xdr:row>98</xdr:row>
      <xdr:rowOff>97958</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5430500" y="1679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89085</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14111" y="1689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8739</xdr:rowOff>
    </xdr:from>
    <xdr:to>
      <xdr:col>76</xdr:col>
      <xdr:colOff>165100</xdr:colOff>
      <xdr:row>98</xdr:row>
      <xdr:rowOff>110339</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4541500" y="1681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126866</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4325111" y="16586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23744</xdr:rowOff>
    </xdr:from>
    <xdr:to>
      <xdr:col>72</xdr:col>
      <xdr:colOff>38100</xdr:colOff>
      <xdr:row>98</xdr:row>
      <xdr:rowOff>125344</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3652500" y="1682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116471</xdr:rowOff>
    </xdr:from>
    <xdr:ext cx="534377"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3436111" y="1691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117250</xdr:rowOff>
    </xdr:from>
    <xdr:to>
      <xdr:col>67</xdr:col>
      <xdr:colOff>101600</xdr:colOff>
      <xdr:row>98</xdr:row>
      <xdr:rowOff>47400</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2763500" y="167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63927</xdr:rowOff>
    </xdr:from>
    <xdr:ext cx="534377"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2547111" y="1652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a:extLst>
            <a:ext uri="{FF2B5EF4-FFF2-40B4-BE49-F238E27FC236}">
              <a16:creationId xmlns:a16="http://schemas.microsoft.com/office/drawing/2014/main" id="{00000000-0008-0000-06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132271</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2159595" y="5275771"/>
          <a:ext cx="1269" cy="145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投資及び出資金最小値テキスト">
          <a:extLst>
            <a:ext uri="{FF2B5EF4-FFF2-40B4-BE49-F238E27FC236}">
              <a16:creationId xmlns:a16="http://schemas.microsoft.com/office/drawing/2014/main" id="{00000000-0008-0000-0600-0000E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78948</xdr:rowOff>
    </xdr:from>
    <xdr:ext cx="469744" cy="259045"/>
    <xdr:sp macro="" textlink="">
      <xdr:nvSpPr>
        <xdr:cNvPr id="746" name="投資及び出資金最大値テキスト">
          <a:extLst>
            <a:ext uri="{FF2B5EF4-FFF2-40B4-BE49-F238E27FC236}">
              <a16:creationId xmlns:a16="http://schemas.microsoft.com/office/drawing/2014/main" id="{00000000-0008-0000-0600-0000EA020000}"/>
            </a:ext>
          </a:extLst>
        </xdr:cNvPr>
        <xdr:cNvSpPr txBox="1"/>
      </xdr:nvSpPr>
      <xdr:spPr>
        <a:xfrm>
          <a:off x="22212300" y="5050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132271</xdr:rowOff>
    </xdr:from>
    <xdr:to>
      <xdr:col>116</xdr:col>
      <xdr:colOff>152400</xdr:colOff>
      <xdr:row>30</xdr:row>
      <xdr:rowOff>132271</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2072600" y="5275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25019</xdr:rowOff>
    </xdr:from>
    <xdr:to>
      <xdr:col>116</xdr:col>
      <xdr:colOff>63500</xdr:colOff>
      <xdr:row>34</xdr:row>
      <xdr:rowOff>49213</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1323300" y="5854319"/>
          <a:ext cx="838200" cy="24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146194</xdr:rowOff>
    </xdr:from>
    <xdr:ext cx="469744" cy="259045"/>
    <xdr:sp macro="" textlink="">
      <xdr:nvSpPr>
        <xdr:cNvPr id="749" name="投資及び出資金平均値テキスト">
          <a:extLst>
            <a:ext uri="{FF2B5EF4-FFF2-40B4-BE49-F238E27FC236}">
              <a16:creationId xmlns:a16="http://schemas.microsoft.com/office/drawing/2014/main" id="{00000000-0008-0000-0600-0000ED020000}"/>
            </a:ext>
          </a:extLst>
        </xdr:cNvPr>
        <xdr:cNvSpPr txBox="1"/>
      </xdr:nvSpPr>
      <xdr:spPr>
        <a:xfrm>
          <a:off x="22212300" y="63183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167767</xdr:rowOff>
    </xdr:from>
    <xdr:to>
      <xdr:col>116</xdr:col>
      <xdr:colOff>114300</xdr:colOff>
      <xdr:row>37</xdr:row>
      <xdr:rowOff>97917</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2110700" y="633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25019</xdr:rowOff>
    </xdr:from>
    <xdr:to>
      <xdr:col>111</xdr:col>
      <xdr:colOff>177800</xdr:colOff>
      <xdr:row>34</xdr:row>
      <xdr:rowOff>50927</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20434300" y="5854319"/>
          <a:ext cx="889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147003</xdr:rowOff>
    </xdr:from>
    <xdr:to>
      <xdr:col>112</xdr:col>
      <xdr:colOff>38100</xdr:colOff>
      <xdr:row>37</xdr:row>
      <xdr:rowOff>77153</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1272500" y="6319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68280</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088428" y="6411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50927</xdr:rowOff>
    </xdr:from>
    <xdr:to>
      <xdr:col>107</xdr:col>
      <xdr:colOff>50800</xdr:colOff>
      <xdr:row>35</xdr:row>
      <xdr:rowOff>160274</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flipV="1">
          <a:off x="19545300" y="5880227"/>
          <a:ext cx="889000" cy="280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73470</xdr:rowOff>
    </xdr:from>
    <xdr:to>
      <xdr:col>107</xdr:col>
      <xdr:colOff>101600</xdr:colOff>
      <xdr:row>37</xdr:row>
      <xdr:rowOff>3620</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0383500" y="624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166197</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199428" y="6338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160274</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flipV="1">
          <a:off x="18656300" y="6161024"/>
          <a:ext cx="889000" cy="569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88138</xdr:rowOff>
    </xdr:from>
    <xdr:to>
      <xdr:col>102</xdr:col>
      <xdr:colOff>165100</xdr:colOff>
      <xdr:row>38</xdr:row>
      <xdr:rowOff>18288</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9494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9415</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10428" y="6524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136144</xdr:rowOff>
    </xdr:from>
    <xdr:to>
      <xdr:col>98</xdr:col>
      <xdr:colOff>38100</xdr:colOff>
      <xdr:row>38</xdr:row>
      <xdr:rowOff>66294</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186055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82821</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21428" y="625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169863</xdr:rowOff>
    </xdr:from>
    <xdr:to>
      <xdr:col>116</xdr:col>
      <xdr:colOff>114300</xdr:colOff>
      <xdr:row>34</xdr:row>
      <xdr:rowOff>100013</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2110700" y="582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21290</xdr:rowOff>
    </xdr:from>
    <xdr:ext cx="469744" cy="259045"/>
    <xdr:sp macro="" textlink="">
      <xdr:nvSpPr>
        <xdr:cNvPr id="768" name="投資及び出資金該当値テキスト">
          <a:extLst>
            <a:ext uri="{FF2B5EF4-FFF2-40B4-BE49-F238E27FC236}">
              <a16:creationId xmlns:a16="http://schemas.microsoft.com/office/drawing/2014/main" id="{00000000-0008-0000-0600-000000030000}"/>
            </a:ext>
          </a:extLst>
        </xdr:cNvPr>
        <xdr:cNvSpPr txBox="1"/>
      </xdr:nvSpPr>
      <xdr:spPr>
        <a:xfrm>
          <a:off x="22212300" y="5679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145669</xdr:rowOff>
    </xdr:from>
    <xdr:to>
      <xdr:col>112</xdr:col>
      <xdr:colOff>38100</xdr:colOff>
      <xdr:row>34</xdr:row>
      <xdr:rowOff>75819</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1272500" y="580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32</xdr:row>
      <xdr:rowOff>92346</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1088428" y="5578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127</xdr:rowOff>
    </xdr:from>
    <xdr:to>
      <xdr:col>107</xdr:col>
      <xdr:colOff>101600</xdr:colOff>
      <xdr:row>34</xdr:row>
      <xdr:rowOff>101727</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20383500" y="582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32</xdr:row>
      <xdr:rowOff>118254</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0199428" y="5604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109474</xdr:rowOff>
    </xdr:from>
    <xdr:to>
      <xdr:col>102</xdr:col>
      <xdr:colOff>165100</xdr:colOff>
      <xdr:row>36</xdr:row>
      <xdr:rowOff>39624</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9494500" y="611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56151</xdr:rowOff>
    </xdr:from>
    <xdr:ext cx="469744"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9310428" y="5885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貸付金グラフ枠">
          <a:extLst>
            <a:ext uri="{FF2B5EF4-FFF2-40B4-BE49-F238E27FC236}">
              <a16:creationId xmlns:a16="http://schemas.microsoft.com/office/drawing/2014/main" id="{00000000-0008-0000-0600-00001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18415</xdr:rowOff>
    </xdr:from>
    <xdr:to>
      <xdr:col>116</xdr:col>
      <xdr:colOff>62864</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2159595" y="8590915"/>
          <a:ext cx="1269" cy="1569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1" name="貸付金最小値テキスト">
          <a:extLst>
            <a:ext uri="{FF2B5EF4-FFF2-40B4-BE49-F238E27FC236}">
              <a16:creationId xmlns:a16="http://schemas.microsoft.com/office/drawing/2014/main" id="{00000000-0008-0000-0600-00002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136542</xdr:rowOff>
    </xdr:from>
    <xdr:ext cx="534377" cy="259045"/>
    <xdr:sp macro="" textlink="">
      <xdr:nvSpPr>
        <xdr:cNvPr id="803" name="貸付金最大値テキスト">
          <a:extLst>
            <a:ext uri="{FF2B5EF4-FFF2-40B4-BE49-F238E27FC236}">
              <a16:creationId xmlns:a16="http://schemas.microsoft.com/office/drawing/2014/main" id="{00000000-0008-0000-0600-000023030000}"/>
            </a:ext>
          </a:extLst>
        </xdr:cNvPr>
        <xdr:cNvSpPr txBox="1"/>
      </xdr:nvSpPr>
      <xdr:spPr>
        <a:xfrm>
          <a:off x="22212300" y="836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18415</xdr:rowOff>
    </xdr:from>
    <xdr:to>
      <xdr:col>116</xdr:col>
      <xdr:colOff>152400</xdr:colOff>
      <xdr:row>50</xdr:row>
      <xdr:rowOff>18415</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2072600" y="8590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124968</xdr:rowOff>
    </xdr:from>
    <xdr:to>
      <xdr:col>116</xdr:col>
      <xdr:colOff>63500</xdr:colOff>
      <xdr:row>58</xdr:row>
      <xdr:rowOff>125222</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21323300" y="10069068"/>
          <a:ext cx="8382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33799</xdr:rowOff>
    </xdr:from>
    <xdr:ext cx="469744" cy="259045"/>
    <xdr:sp macro="" textlink="">
      <xdr:nvSpPr>
        <xdr:cNvPr id="806" name="貸付金平均値テキスト">
          <a:extLst>
            <a:ext uri="{FF2B5EF4-FFF2-40B4-BE49-F238E27FC236}">
              <a16:creationId xmlns:a16="http://schemas.microsoft.com/office/drawing/2014/main" id="{00000000-0008-0000-0600-000026030000}"/>
            </a:ext>
          </a:extLst>
        </xdr:cNvPr>
        <xdr:cNvSpPr txBox="1"/>
      </xdr:nvSpPr>
      <xdr:spPr>
        <a:xfrm>
          <a:off x="22212300" y="9634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10922</xdr:rowOff>
    </xdr:from>
    <xdr:to>
      <xdr:col>116</xdr:col>
      <xdr:colOff>114300</xdr:colOff>
      <xdr:row>57</xdr:row>
      <xdr:rowOff>112522</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2110700" y="978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125095</xdr:rowOff>
    </xdr:from>
    <xdr:to>
      <xdr:col>111</xdr:col>
      <xdr:colOff>177800</xdr:colOff>
      <xdr:row>58</xdr:row>
      <xdr:rowOff>125222</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0434300" y="10069195"/>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168910</xdr:rowOff>
    </xdr:from>
    <xdr:to>
      <xdr:col>112</xdr:col>
      <xdr:colOff>38100</xdr:colOff>
      <xdr:row>57</xdr:row>
      <xdr:rowOff>99060</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1272500" y="977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115587</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088428" y="954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122174</xdr:rowOff>
    </xdr:from>
    <xdr:to>
      <xdr:col>107</xdr:col>
      <xdr:colOff>50800</xdr:colOff>
      <xdr:row>58</xdr:row>
      <xdr:rowOff>125095</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9545300" y="10066274"/>
          <a:ext cx="889000" cy="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168529</xdr:rowOff>
    </xdr:from>
    <xdr:to>
      <xdr:col>107</xdr:col>
      <xdr:colOff>101600</xdr:colOff>
      <xdr:row>57</xdr:row>
      <xdr:rowOff>98679</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0383500" y="976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115206</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9544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119507</xdr:rowOff>
    </xdr:from>
    <xdr:to>
      <xdr:col>102</xdr:col>
      <xdr:colOff>114300</xdr:colOff>
      <xdr:row>58</xdr:row>
      <xdr:rowOff>122174</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8656300" y="10063607"/>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64897</xdr:rowOff>
    </xdr:from>
    <xdr:to>
      <xdr:col>102</xdr:col>
      <xdr:colOff>165100</xdr:colOff>
      <xdr:row>57</xdr:row>
      <xdr:rowOff>166497</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9494500" y="9837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11574</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428" y="9612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28067</xdr:rowOff>
    </xdr:from>
    <xdr:to>
      <xdr:col>98</xdr:col>
      <xdr:colOff>38100</xdr:colOff>
      <xdr:row>57</xdr:row>
      <xdr:rowOff>129667</xdr:rowOff>
    </xdr:to>
    <xdr:sp macro="" textlink="">
      <xdr:nvSpPr>
        <xdr:cNvPr id="817" name="フローチャート: 判断 816">
          <a:extLst>
            <a:ext uri="{FF2B5EF4-FFF2-40B4-BE49-F238E27FC236}">
              <a16:creationId xmlns:a16="http://schemas.microsoft.com/office/drawing/2014/main" id="{00000000-0008-0000-0600-000031030000}"/>
            </a:ext>
          </a:extLst>
        </xdr:cNvPr>
        <xdr:cNvSpPr/>
      </xdr:nvSpPr>
      <xdr:spPr>
        <a:xfrm>
          <a:off x="18605500" y="98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146194</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957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74168</xdr:rowOff>
    </xdr:from>
    <xdr:to>
      <xdr:col>116</xdr:col>
      <xdr:colOff>114300</xdr:colOff>
      <xdr:row>59</xdr:row>
      <xdr:rowOff>4318</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2110700" y="1001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160545</xdr:rowOff>
    </xdr:from>
    <xdr:ext cx="378565" cy="259045"/>
    <xdr:sp macro="" textlink="">
      <xdr:nvSpPr>
        <xdr:cNvPr id="825" name="貸付金該当値テキスト">
          <a:extLst>
            <a:ext uri="{FF2B5EF4-FFF2-40B4-BE49-F238E27FC236}">
              <a16:creationId xmlns:a16="http://schemas.microsoft.com/office/drawing/2014/main" id="{00000000-0008-0000-0600-000039030000}"/>
            </a:ext>
          </a:extLst>
        </xdr:cNvPr>
        <xdr:cNvSpPr txBox="1"/>
      </xdr:nvSpPr>
      <xdr:spPr>
        <a:xfrm>
          <a:off x="22212300" y="9933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74422</xdr:rowOff>
    </xdr:from>
    <xdr:to>
      <xdr:col>112</xdr:col>
      <xdr:colOff>38100</xdr:colOff>
      <xdr:row>59</xdr:row>
      <xdr:rowOff>4572</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1272500" y="1001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167149</xdr:rowOff>
    </xdr:from>
    <xdr:ext cx="378565"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1134017" y="10111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74295</xdr:rowOff>
    </xdr:from>
    <xdr:to>
      <xdr:col>107</xdr:col>
      <xdr:colOff>101600</xdr:colOff>
      <xdr:row>59</xdr:row>
      <xdr:rowOff>4445</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20383500" y="1001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167022</xdr:rowOff>
    </xdr:from>
    <xdr:ext cx="378565"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20245017" y="101111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71374</xdr:rowOff>
    </xdr:from>
    <xdr:to>
      <xdr:col>102</xdr:col>
      <xdr:colOff>165100</xdr:colOff>
      <xdr:row>59</xdr:row>
      <xdr:rowOff>1524</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9494500" y="1001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164101</xdr:rowOff>
    </xdr:from>
    <xdr:ext cx="378565"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9356017" y="10108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68707</xdr:rowOff>
    </xdr:from>
    <xdr:to>
      <xdr:col>98</xdr:col>
      <xdr:colOff>38100</xdr:colOff>
      <xdr:row>58</xdr:row>
      <xdr:rowOff>170307</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18605500" y="1001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161434</xdr:rowOff>
    </xdr:from>
    <xdr:ext cx="378565"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467017" y="10105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83853</xdr:rowOff>
    </xdr:from>
    <xdr:to>
      <xdr:col>116</xdr:col>
      <xdr:colOff>62864</xdr:colOff>
      <xdr:row>78</xdr:row>
      <xdr:rowOff>154970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256803"/>
          <a:ext cx="1269" cy="1271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158797</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53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154970</xdr:rowOff>
    </xdr:from>
    <xdr:to>
      <xdr:col>116</xdr:col>
      <xdr:colOff>152400</xdr:colOff>
      <xdr:row>78</xdr:row>
      <xdr:rowOff>154970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528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30530</xdr:rowOff>
    </xdr:from>
    <xdr:ext cx="534377"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203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83853</xdr:rowOff>
    </xdr:from>
    <xdr:to>
      <xdr:col>116</xdr:col>
      <xdr:colOff>152400</xdr:colOff>
      <xdr:row>71</xdr:row>
      <xdr:rowOff>83853</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256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136728</xdr:rowOff>
    </xdr:from>
    <xdr:to>
      <xdr:col>116</xdr:col>
      <xdr:colOff>63500</xdr:colOff>
      <xdr:row>79</xdr:row>
      <xdr:rowOff>15112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1323300" y="13509828"/>
          <a:ext cx="838200" cy="49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155988</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843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133111</xdr:rowOff>
    </xdr:from>
    <xdr:to>
      <xdr:col>116</xdr:col>
      <xdr:colOff>114300</xdr:colOff>
      <xdr:row>76</xdr:row>
      <xdr:rowOff>63261</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299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15112</xdr:rowOff>
    </xdr:from>
    <xdr:to>
      <xdr:col>111</xdr:col>
      <xdr:colOff>177800</xdr:colOff>
      <xdr:row>79</xdr:row>
      <xdr:rowOff>47825</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0434300" y="13559662"/>
          <a:ext cx="889000" cy="3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166030</xdr:rowOff>
    </xdr:from>
    <xdr:to>
      <xdr:col>112</xdr:col>
      <xdr:colOff>38100</xdr:colOff>
      <xdr:row>76</xdr:row>
      <xdr:rowOff>96180</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30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112706</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80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79</xdr:row>
      <xdr:rowOff>47825</xdr:rowOff>
    </xdr:from>
    <xdr:to>
      <xdr:col>107</xdr:col>
      <xdr:colOff>50800</xdr:colOff>
      <xdr:row>79</xdr:row>
      <xdr:rowOff>62891</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9545300" y="13592375"/>
          <a:ext cx="889000" cy="15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6787</xdr:rowOff>
    </xdr:from>
    <xdr:to>
      <xdr:col>107</xdr:col>
      <xdr:colOff>101600</xdr:colOff>
      <xdr:row>76</xdr:row>
      <xdr:rowOff>108387</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303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124914</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81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39345</xdr:rowOff>
    </xdr:from>
    <xdr:to>
      <xdr:col>102</xdr:col>
      <xdr:colOff>114300</xdr:colOff>
      <xdr:row>79</xdr:row>
      <xdr:rowOff>62891</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18656300" y="13240995"/>
          <a:ext cx="889000" cy="36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58931</xdr:rowOff>
    </xdr:from>
    <xdr:to>
      <xdr:col>102</xdr:col>
      <xdr:colOff>165100</xdr:colOff>
      <xdr:row>75</xdr:row>
      <xdr:rowOff>160530</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29176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5608</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69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5095</xdr:rowOff>
    </xdr:from>
    <xdr:to>
      <xdr:col>98</xdr:col>
      <xdr:colOff>38100</xdr:colOff>
      <xdr:row>75</xdr:row>
      <xdr:rowOff>106695</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286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123222</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63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85928</xdr:rowOff>
    </xdr:from>
    <xdr:to>
      <xdr:col>116</xdr:col>
      <xdr:colOff>114300</xdr:colOff>
      <xdr:row>79</xdr:row>
      <xdr:rowOff>16078</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3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855</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337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135762</xdr:rowOff>
    </xdr:from>
    <xdr:to>
      <xdr:col>112</xdr:col>
      <xdr:colOff>38100</xdr:colOff>
      <xdr:row>79</xdr:row>
      <xdr:rowOff>65912</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350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57039</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360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168475</xdr:rowOff>
    </xdr:from>
    <xdr:to>
      <xdr:col>107</xdr:col>
      <xdr:colOff>101600</xdr:colOff>
      <xdr:row>79</xdr:row>
      <xdr:rowOff>98625</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354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79</xdr:row>
      <xdr:rowOff>89752</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363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79</xdr:row>
      <xdr:rowOff>12091</xdr:rowOff>
    </xdr:from>
    <xdr:to>
      <xdr:col>102</xdr:col>
      <xdr:colOff>165100</xdr:colOff>
      <xdr:row>79</xdr:row>
      <xdr:rowOff>113691</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355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79</xdr:row>
      <xdr:rowOff>104818</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3649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159995</xdr:rowOff>
    </xdr:from>
    <xdr:to>
      <xdr:col>98</xdr:col>
      <xdr:colOff>38100</xdr:colOff>
      <xdr:row>77</xdr:row>
      <xdr:rowOff>90145</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319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81272</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328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令和４年度は子育て世帯臨時特別給付金等の業務もり扶助費は例年よりは高い水準にあったが、令和３年度からは減少している。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都市公園の大規模整備や駅前再整備の用地購入により普通建設事業費の増加が目立ち、今後数年は同程度の水準で推移していくことが予想される。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補助費についても企業立地交付金や一部事務組合の負担金の増により高い水準で推移していくことが予想される。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愛知県東浦町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50,283
48,623
31.14
18,853,433
18,112,058
557,581
10,815,451
7,358,815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74930</xdr:rowOff>
    </xdr:from>
    <xdr:to>
      <xdr:col>24</xdr:col>
      <xdr:colOff>62865</xdr:colOff>
      <xdr:row>38</xdr:row>
      <xdr:rowOff>57404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18430"/>
          <a:ext cx="1270" cy="135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61231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57404</xdr:rowOff>
    </xdr:from>
    <xdr:to>
      <xdr:col>24</xdr:col>
      <xdr:colOff>152400</xdr:colOff>
      <xdr:row>38</xdr:row>
      <xdr:rowOff>57404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72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21607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93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74930</xdr:rowOff>
    </xdr:from>
    <xdr:to>
      <xdr:col>24</xdr:col>
      <xdr:colOff>152400</xdr:colOff>
      <xdr:row>30</xdr:row>
      <xdr:rowOff>74930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1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57404</xdr:rowOff>
    </xdr:from>
    <xdr:to>
      <xdr:col>24</xdr:col>
      <xdr:colOff>63500</xdr:colOff>
      <xdr:row>38</xdr:row>
      <xdr:rowOff>63500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572504"/>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138447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796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115570</xdr:rowOff>
    </xdr:from>
    <xdr:to>
      <xdr:col>24</xdr:col>
      <xdr:colOff>114300</xdr:colOff>
      <xdr:row>35</xdr:row>
      <xdr:rowOff>45720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44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59690</xdr:rowOff>
    </xdr:from>
    <xdr:to>
      <xdr:col>19</xdr:col>
      <xdr:colOff>177800</xdr:colOff>
      <xdr:row>38</xdr:row>
      <xdr:rowOff>63500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5747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108331</xdr:rowOff>
    </xdr:from>
    <xdr:to>
      <xdr:col>20</xdr:col>
      <xdr:colOff>38100</xdr:colOff>
      <xdr:row>35</xdr:row>
      <xdr:rowOff>38481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3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55008</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71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53594</xdr:rowOff>
    </xdr:from>
    <xdr:to>
      <xdr:col>15</xdr:col>
      <xdr:colOff>50800</xdr:colOff>
      <xdr:row>38</xdr:row>
      <xdr:rowOff>59690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568694"/>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125476</xdr:rowOff>
    </xdr:from>
    <xdr:to>
      <xdr:col>15</xdr:col>
      <xdr:colOff>101600</xdr:colOff>
      <xdr:row>35</xdr:row>
      <xdr:rowOff>55626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72153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30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12446</xdr:rowOff>
    </xdr:from>
    <xdr:to>
      <xdr:col>10</xdr:col>
      <xdr:colOff>114300</xdr:colOff>
      <xdr:row>38</xdr:row>
      <xdr:rowOff>53594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52754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58420</xdr:rowOff>
    </xdr:from>
    <xdr:to>
      <xdr:col>10</xdr:col>
      <xdr:colOff>165100</xdr:colOff>
      <xdr:row>34</xdr:row>
      <xdr:rowOff>160020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5097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6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24130</xdr:rowOff>
    </xdr:from>
    <xdr:to>
      <xdr:col>6</xdr:col>
      <xdr:colOff>38100</xdr:colOff>
      <xdr:row>34</xdr:row>
      <xdr:rowOff>125730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5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142257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62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6604</xdr:rowOff>
    </xdr:from>
    <xdr:to>
      <xdr:col>24</xdr:col>
      <xdr:colOff>114300</xdr:colOff>
      <xdr:row>38</xdr:row>
      <xdr:rowOff>108204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52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92981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436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12700</xdr:rowOff>
    </xdr:from>
    <xdr:to>
      <xdr:col>20</xdr:col>
      <xdr:colOff>38100</xdr:colOff>
      <xdr:row>38</xdr:row>
      <xdr:rowOff>114300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105427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62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8890</xdr:rowOff>
    </xdr:from>
    <xdr:to>
      <xdr:col>15</xdr:col>
      <xdr:colOff>101600</xdr:colOff>
      <xdr:row>38</xdr:row>
      <xdr:rowOff>110490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101617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61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2794</xdr:rowOff>
    </xdr:from>
    <xdr:to>
      <xdr:col>10</xdr:col>
      <xdr:colOff>165100</xdr:colOff>
      <xdr:row>38</xdr:row>
      <xdr:rowOff>104394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51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95521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61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133096</xdr:rowOff>
    </xdr:from>
    <xdr:to>
      <xdr:col>6</xdr:col>
      <xdr:colOff>38100</xdr:colOff>
      <xdr:row>38</xdr:row>
      <xdr:rowOff>63246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47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54373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56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33561</xdr:rowOff>
    </xdr:from>
    <xdr:to>
      <xdr:col>24</xdr:col>
      <xdr:colOff>62865</xdr:colOff>
      <xdr:row>58</xdr:row>
      <xdr:rowOff>60644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77511"/>
          <a:ext cx="1270" cy="1227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64471</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1000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60644</xdr:rowOff>
    </xdr:from>
    <xdr:to>
      <xdr:col>24</xdr:col>
      <xdr:colOff>152400</xdr:colOff>
      <xdr:row>58</xdr:row>
      <xdr:rowOff>60644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1000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151688</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52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571,430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33561</xdr:rowOff>
    </xdr:from>
    <xdr:to>
      <xdr:col>24</xdr:col>
      <xdr:colOff>152400</xdr:colOff>
      <xdr:row>51</xdr:row>
      <xdr:rowOff>33561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77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16773</xdr:rowOff>
    </xdr:from>
    <xdr:to>
      <xdr:col>24</xdr:col>
      <xdr:colOff>63500</xdr:colOff>
      <xdr:row>58</xdr:row>
      <xdr:rowOff>22968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960873"/>
          <a:ext cx="838200" cy="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81570</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682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58693</xdr:rowOff>
    </xdr:from>
    <xdr:to>
      <xdr:col>24</xdr:col>
      <xdr:colOff>114300</xdr:colOff>
      <xdr:row>57</xdr:row>
      <xdr:rowOff>160293</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831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135596</xdr:rowOff>
    </xdr:from>
    <xdr:to>
      <xdr:col>19</xdr:col>
      <xdr:colOff>177800</xdr:colOff>
      <xdr:row>58</xdr:row>
      <xdr:rowOff>16773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736796"/>
          <a:ext cx="889000" cy="224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65846</xdr:rowOff>
    </xdr:from>
    <xdr:to>
      <xdr:col>20</xdr:col>
      <xdr:colOff>38100</xdr:colOff>
      <xdr:row>57</xdr:row>
      <xdr:rowOff>167446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83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12523</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61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135596</xdr:rowOff>
    </xdr:from>
    <xdr:to>
      <xdr:col>15</xdr:col>
      <xdr:colOff>50800</xdr:colOff>
      <xdr:row>58</xdr:row>
      <xdr:rowOff>25270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736796"/>
          <a:ext cx="889000" cy="232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49899</xdr:rowOff>
    </xdr:from>
    <xdr:to>
      <xdr:col>15</xdr:col>
      <xdr:colOff>101600</xdr:colOff>
      <xdr:row>56</xdr:row>
      <xdr:rowOff>151499</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5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168026</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426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169016</xdr:rowOff>
    </xdr:from>
    <xdr:to>
      <xdr:col>10</xdr:col>
      <xdr:colOff>114300</xdr:colOff>
      <xdr:row>58</xdr:row>
      <xdr:rowOff>25270</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941666"/>
          <a:ext cx="889000" cy="27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111136</xdr:rowOff>
    </xdr:from>
    <xdr:to>
      <xdr:col>10</xdr:col>
      <xdr:colOff>165100</xdr:colOff>
      <xdr:row>58</xdr:row>
      <xdr:rowOff>41286</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88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57813</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659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98472</xdr:rowOff>
    </xdr:from>
    <xdr:to>
      <xdr:col>6</xdr:col>
      <xdr:colOff>38100</xdr:colOff>
      <xdr:row>58</xdr:row>
      <xdr:rowOff>28622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87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45149</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64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143618</xdr:rowOff>
    </xdr:from>
    <xdr:to>
      <xdr:col>24</xdr:col>
      <xdr:colOff>114300</xdr:colOff>
      <xdr:row>58</xdr:row>
      <xdr:rowOff>73768</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91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58545</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831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137423</xdr:rowOff>
    </xdr:from>
    <xdr:to>
      <xdr:col>20</xdr:col>
      <xdr:colOff>38100</xdr:colOff>
      <xdr:row>58</xdr:row>
      <xdr:rowOff>67573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91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58700</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10002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84796</xdr:rowOff>
    </xdr:from>
    <xdr:to>
      <xdr:col>15</xdr:col>
      <xdr:colOff>101600</xdr:colOff>
      <xdr:row>57</xdr:row>
      <xdr:rowOff>14946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68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6073</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778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145920</xdr:rowOff>
    </xdr:from>
    <xdr:to>
      <xdr:col>10</xdr:col>
      <xdr:colOff>165100</xdr:colOff>
      <xdr:row>58</xdr:row>
      <xdr:rowOff>76070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91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67197</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1001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118216</xdr:rowOff>
    </xdr:from>
    <xdr:to>
      <xdr:col>6</xdr:col>
      <xdr:colOff>38100</xdr:colOff>
      <xdr:row>58</xdr:row>
      <xdr:rowOff>48366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9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39493</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98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154897</xdr:rowOff>
    </xdr:from>
    <xdr:to>
      <xdr:col>24</xdr:col>
      <xdr:colOff>62865</xdr:colOff>
      <xdr:row>77</xdr:row>
      <xdr:rowOff>80187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84947"/>
          <a:ext cx="1270" cy="1296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84014</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285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80187</xdr:rowOff>
    </xdr:from>
    <xdr:to>
      <xdr:col>24</xdr:col>
      <xdr:colOff>152400</xdr:colOff>
      <xdr:row>77</xdr:row>
      <xdr:rowOff>80187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281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101574</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60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154897</xdr:rowOff>
    </xdr:from>
    <xdr:to>
      <xdr:col>24</xdr:col>
      <xdr:colOff>152400</xdr:colOff>
      <xdr:row>69</xdr:row>
      <xdr:rowOff>154897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8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19783</xdr:rowOff>
    </xdr:from>
    <xdr:to>
      <xdr:col>24</xdr:col>
      <xdr:colOff>63500</xdr:colOff>
      <xdr:row>76</xdr:row>
      <xdr:rowOff>50873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049983"/>
          <a:ext cx="838200" cy="3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134550</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218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111673</xdr:rowOff>
    </xdr:from>
    <xdr:to>
      <xdr:col>24</xdr:col>
      <xdr:colOff>114300</xdr:colOff>
      <xdr:row>76</xdr:row>
      <xdr:rowOff>41824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704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50873</xdr:rowOff>
    </xdr:from>
    <xdr:to>
      <xdr:col>19</xdr:col>
      <xdr:colOff>177800</xdr:colOff>
      <xdr:row>77</xdr:row>
      <xdr:rowOff>134398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081073"/>
          <a:ext cx="889000" cy="254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169781</xdr:rowOff>
    </xdr:from>
    <xdr:to>
      <xdr:col>20</xdr:col>
      <xdr:colOff>38100</xdr:colOff>
      <xdr:row>75</xdr:row>
      <xdr:rowOff>99931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85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116458</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63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134398</xdr:rowOff>
    </xdr:from>
    <xdr:to>
      <xdr:col>15</xdr:col>
      <xdr:colOff>50800</xdr:colOff>
      <xdr:row>78</xdr:row>
      <xdr:rowOff>3901</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336048"/>
          <a:ext cx="889000" cy="4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92971</xdr:rowOff>
    </xdr:from>
    <xdr:to>
      <xdr:col>15</xdr:col>
      <xdr:colOff>101600</xdr:colOff>
      <xdr:row>77</xdr:row>
      <xdr:rowOff>23121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12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39648</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98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3901</xdr:rowOff>
    </xdr:from>
    <xdr:to>
      <xdr:col>10</xdr:col>
      <xdr:colOff>114300</xdr:colOff>
      <xdr:row>78</xdr:row>
      <xdr:rowOff>48673</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377001"/>
          <a:ext cx="889000" cy="4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128829</xdr:rowOff>
    </xdr:from>
    <xdr:to>
      <xdr:col>10</xdr:col>
      <xdr:colOff>165100</xdr:colOff>
      <xdr:row>77</xdr:row>
      <xdr:rowOff>58979</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5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75506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934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11699</xdr:rowOff>
    </xdr:from>
    <xdr:to>
      <xdr:col>6</xdr:col>
      <xdr:colOff>38100</xdr:colOff>
      <xdr:row>77</xdr:row>
      <xdr:rowOff>113299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21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129826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988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140433</xdr:rowOff>
    </xdr:from>
    <xdr:to>
      <xdr:col>24</xdr:col>
      <xdr:colOff>114300</xdr:colOff>
      <xdr:row>76</xdr:row>
      <xdr:rowOff>70583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99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118860</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977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73</xdr:rowOff>
    </xdr:from>
    <xdr:to>
      <xdr:col>20</xdr:col>
      <xdr:colOff>38100</xdr:colOff>
      <xdr:row>76</xdr:row>
      <xdr:rowOff>101673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03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92800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123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83598</xdr:rowOff>
    </xdr:from>
    <xdr:to>
      <xdr:col>15</xdr:col>
      <xdr:colOff>101600</xdr:colOff>
      <xdr:row>78</xdr:row>
      <xdr:rowOff>13748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8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4875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377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124551</xdr:rowOff>
    </xdr:from>
    <xdr:to>
      <xdr:col>10</xdr:col>
      <xdr:colOff>165100</xdr:colOff>
      <xdr:row>78</xdr:row>
      <xdr:rowOff>54701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2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45828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418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169323</xdr:rowOff>
    </xdr:from>
    <xdr:to>
      <xdr:col>6</xdr:col>
      <xdr:colOff>38100</xdr:colOff>
      <xdr:row>78</xdr:row>
      <xdr:rowOff>99473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7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90600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463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46169</xdr:rowOff>
    </xdr:from>
    <xdr:to>
      <xdr:col>24</xdr:col>
      <xdr:colOff>62865</xdr:colOff>
      <xdr:row>98</xdr:row>
      <xdr:rowOff>9203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476669"/>
          <a:ext cx="1270" cy="1334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13030</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81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9203</xdr:rowOff>
    </xdr:from>
    <xdr:to>
      <xdr:col>24</xdr:col>
      <xdr:colOff>152400</xdr:colOff>
      <xdr:row>98</xdr:row>
      <xdr:rowOff>9203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811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164296</xdr:rowOff>
    </xdr:from>
    <xdr:ext cx="534377"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5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68,864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46169</xdr:rowOff>
    </xdr:from>
    <xdr:to>
      <xdr:col>24</xdr:col>
      <xdr:colOff>152400</xdr:colOff>
      <xdr:row>90</xdr:row>
      <xdr:rowOff>46169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476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80263</xdr:rowOff>
    </xdr:from>
    <xdr:to>
      <xdr:col>24</xdr:col>
      <xdr:colOff>63500</xdr:colOff>
      <xdr:row>97</xdr:row>
      <xdr:rowOff>94862</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710913"/>
          <a:ext cx="838200" cy="14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82059</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198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59182</xdr:rowOff>
    </xdr:from>
    <xdr:to>
      <xdr:col>24</xdr:col>
      <xdr:colOff>114300</xdr:colOff>
      <xdr:row>95</xdr:row>
      <xdr:rowOff>160782</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346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94862</xdr:rowOff>
    </xdr:from>
    <xdr:to>
      <xdr:col>19</xdr:col>
      <xdr:colOff>177800</xdr:colOff>
      <xdr:row>99</xdr:row>
      <xdr:rowOff>22658</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725512"/>
          <a:ext cx="889000" cy="270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49581</xdr:rowOff>
    </xdr:from>
    <xdr:to>
      <xdr:col>20</xdr:col>
      <xdr:colOff>38100</xdr:colOff>
      <xdr:row>95</xdr:row>
      <xdr:rowOff>151181</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337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167708</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112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22658</xdr:rowOff>
    </xdr:from>
    <xdr:to>
      <xdr:col>15</xdr:col>
      <xdr:colOff>50800</xdr:colOff>
      <xdr:row>99</xdr:row>
      <xdr:rowOff>100447</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996208"/>
          <a:ext cx="889000" cy="77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168256</xdr:rowOff>
    </xdr:from>
    <xdr:to>
      <xdr:col>15</xdr:col>
      <xdr:colOff>101600</xdr:colOff>
      <xdr:row>96</xdr:row>
      <xdr:rowOff>98406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45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114933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23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104822</xdr:rowOff>
    </xdr:from>
    <xdr:to>
      <xdr:col>10</xdr:col>
      <xdr:colOff>114300</xdr:colOff>
      <xdr:row>99</xdr:row>
      <xdr:rowOff>100447</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906922"/>
          <a:ext cx="889000" cy="167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2325</xdr:rowOff>
    </xdr:from>
    <xdr:to>
      <xdr:col>10</xdr:col>
      <xdr:colOff>165100</xdr:colOff>
      <xdr:row>96</xdr:row>
      <xdr:rowOff>103925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46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120452</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23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61730</xdr:rowOff>
    </xdr:from>
    <xdr:to>
      <xdr:col>6</xdr:col>
      <xdr:colOff>38100</xdr:colOff>
      <xdr:row>96</xdr:row>
      <xdr:rowOff>163330</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52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8407</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29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29463</xdr:rowOff>
    </xdr:from>
    <xdr:to>
      <xdr:col>24</xdr:col>
      <xdr:colOff>114300</xdr:colOff>
      <xdr:row>97</xdr:row>
      <xdr:rowOff>131063</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66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115840</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575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44062</xdr:rowOff>
    </xdr:from>
    <xdr:to>
      <xdr:col>20</xdr:col>
      <xdr:colOff>38100</xdr:colOff>
      <xdr:row>97</xdr:row>
      <xdr:rowOff>145662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67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136789</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76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143308</xdr:rowOff>
    </xdr:from>
    <xdr:to>
      <xdr:col>15</xdr:col>
      <xdr:colOff>101600</xdr:colOff>
      <xdr:row>99</xdr:row>
      <xdr:rowOff>73458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94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64585</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703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49647</xdr:rowOff>
    </xdr:from>
    <xdr:to>
      <xdr:col>10</xdr:col>
      <xdr:colOff>165100</xdr:colOff>
      <xdr:row>99</xdr:row>
      <xdr:rowOff>151247</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702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142374</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711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54022</xdr:rowOff>
    </xdr:from>
    <xdr:to>
      <xdr:col>6</xdr:col>
      <xdr:colOff>38100</xdr:colOff>
      <xdr:row>98</xdr:row>
      <xdr:rowOff>155622</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85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146749</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948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92075</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235575"/>
          <a:ext cx="127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38752</xdr:rowOff>
    </xdr:from>
    <xdr:ext cx="469744"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010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92075</xdr:rowOff>
    </xdr:from>
    <xdr:to>
      <xdr:col>55</xdr:col>
      <xdr:colOff>88900</xdr:colOff>
      <xdr:row>30</xdr:row>
      <xdr:rowOff>92075</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235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59309</xdr:rowOff>
    </xdr:from>
    <xdr:to>
      <xdr:col>55</xdr:col>
      <xdr:colOff>0</xdr:colOff>
      <xdr:row>37</xdr:row>
      <xdr:rowOff>146177</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231509"/>
          <a:ext cx="838200" cy="258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82821</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2550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59944</xdr:rowOff>
    </xdr:from>
    <xdr:to>
      <xdr:col>55</xdr:col>
      <xdr:colOff>50800</xdr:colOff>
      <xdr:row>37</xdr:row>
      <xdr:rowOff>161544</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40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59309</xdr:rowOff>
    </xdr:from>
    <xdr:to>
      <xdr:col>50</xdr:col>
      <xdr:colOff>114300</xdr:colOff>
      <xdr:row>36</xdr:row>
      <xdr:rowOff>162941</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8750300" y="6231509"/>
          <a:ext cx="889000" cy="103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65659</xdr:rowOff>
    </xdr:from>
    <xdr:to>
      <xdr:col>50</xdr:col>
      <xdr:colOff>165100</xdr:colOff>
      <xdr:row>37</xdr:row>
      <xdr:rowOff>167260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409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158386</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502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162941</xdr:rowOff>
    </xdr:from>
    <xdr:to>
      <xdr:col>45</xdr:col>
      <xdr:colOff>177800</xdr:colOff>
      <xdr:row>38</xdr:row>
      <xdr:rowOff>38354</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7861300" y="6335141"/>
          <a:ext cx="889000" cy="218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68326</xdr:rowOff>
    </xdr:from>
    <xdr:to>
      <xdr:col>46</xdr:col>
      <xdr:colOff>38100</xdr:colOff>
      <xdr:row>37</xdr:row>
      <xdr:rowOff>169926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161053</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504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38354</xdr:rowOff>
    </xdr:from>
    <xdr:to>
      <xdr:col>41</xdr:col>
      <xdr:colOff>50800</xdr:colOff>
      <xdr:row>38</xdr:row>
      <xdr:rowOff>40259</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6972300" y="6553454"/>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33655</xdr:rowOff>
    </xdr:from>
    <xdr:to>
      <xdr:col>41</xdr:col>
      <xdr:colOff>101600</xdr:colOff>
      <xdr:row>37</xdr:row>
      <xdr:rowOff>135255</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37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151782</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152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52705</xdr:rowOff>
    </xdr:from>
    <xdr:to>
      <xdr:col>36</xdr:col>
      <xdr:colOff>165100</xdr:colOff>
      <xdr:row>37</xdr:row>
      <xdr:rowOff>154305</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170832</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171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95377</xdr:rowOff>
    </xdr:from>
    <xdr:to>
      <xdr:col>55</xdr:col>
      <xdr:colOff>50800</xdr:colOff>
      <xdr:row>38</xdr:row>
      <xdr:rowOff>25527</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43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73804</xdr:rowOff>
    </xdr:from>
    <xdr:ext cx="378565"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417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8509</xdr:rowOff>
    </xdr:from>
    <xdr:to>
      <xdr:col>50</xdr:col>
      <xdr:colOff>165100</xdr:colOff>
      <xdr:row>36</xdr:row>
      <xdr:rowOff>110109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18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126636</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04428" y="5955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112141</xdr:rowOff>
    </xdr:from>
    <xdr:to>
      <xdr:col>46</xdr:col>
      <xdr:colOff>38100</xdr:colOff>
      <xdr:row>37</xdr:row>
      <xdr:rowOff>42291</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28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58818</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15428" y="6059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159004</xdr:rowOff>
    </xdr:from>
    <xdr:to>
      <xdr:col>41</xdr:col>
      <xdr:colOff>101600</xdr:colOff>
      <xdr:row>38</xdr:row>
      <xdr:rowOff>89154</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50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80281</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72017" y="6595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160909</xdr:rowOff>
    </xdr:from>
    <xdr:to>
      <xdr:col>36</xdr:col>
      <xdr:colOff>165100</xdr:colOff>
      <xdr:row>38</xdr:row>
      <xdr:rowOff>91059</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50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82186</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83017" y="6597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59175</xdr:rowOff>
    </xdr:from>
    <xdr:to>
      <xdr:col>54</xdr:col>
      <xdr:colOff>189865</xdr:colOff>
      <xdr:row>58</xdr:row>
      <xdr:rowOff>157664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475595" y="8803125"/>
          <a:ext cx="1270" cy="1298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161491</xdr:rowOff>
    </xdr:from>
    <xdr:ext cx="469744" cy="259045"/>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528300" y="10105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157664</xdr:rowOff>
    </xdr:from>
    <xdr:to>
      <xdr:col>55</xdr:col>
      <xdr:colOff>88900</xdr:colOff>
      <xdr:row>58</xdr:row>
      <xdr:rowOff>157664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1010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5852</xdr:rowOff>
    </xdr:from>
    <xdr:ext cx="534377" cy="259045"/>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528300" y="857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71,227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59175</xdr:rowOff>
    </xdr:from>
    <xdr:to>
      <xdr:col>55</xdr:col>
      <xdr:colOff>88900</xdr:colOff>
      <xdr:row>51</xdr:row>
      <xdr:rowOff>59175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880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141319</xdr:rowOff>
    </xdr:from>
    <xdr:to>
      <xdr:col>55</xdr:col>
      <xdr:colOff>0</xdr:colOff>
      <xdr:row>58</xdr:row>
      <xdr:rowOff>141948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9639300" y="10085419"/>
          <a:ext cx="838200" cy="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7116</xdr:rowOff>
    </xdr:from>
    <xdr:ext cx="534377" cy="259045"/>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528300" y="96083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155689</xdr:rowOff>
    </xdr:from>
    <xdr:to>
      <xdr:col>55</xdr:col>
      <xdr:colOff>50800</xdr:colOff>
      <xdr:row>57</xdr:row>
      <xdr:rowOff>85839</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10426700" y="975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138405</xdr:rowOff>
    </xdr:from>
    <xdr:to>
      <xdr:col>50</xdr:col>
      <xdr:colOff>114300</xdr:colOff>
      <xdr:row>58</xdr:row>
      <xdr:rowOff>141319</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8750300" y="10082505"/>
          <a:ext cx="889000" cy="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159556</xdr:rowOff>
    </xdr:from>
    <xdr:to>
      <xdr:col>50</xdr:col>
      <xdr:colOff>165100</xdr:colOff>
      <xdr:row>57</xdr:row>
      <xdr:rowOff>89706</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9588500" y="976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106233</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372111" y="9535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129527</xdr:rowOff>
    </xdr:from>
    <xdr:to>
      <xdr:col>45</xdr:col>
      <xdr:colOff>177800</xdr:colOff>
      <xdr:row>58</xdr:row>
      <xdr:rowOff>138405</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7861300" y="10073627"/>
          <a:ext cx="889000" cy="8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24302</xdr:rowOff>
    </xdr:from>
    <xdr:to>
      <xdr:col>46</xdr:col>
      <xdr:colOff>38100</xdr:colOff>
      <xdr:row>57</xdr:row>
      <xdr:rowOff>125902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8699500" y="979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142429</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483111" y="957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129527</xdr:rowOff>
    </xdr:from>
    <xdr:to>
      <xdr:col>41</xdr:col>
      <xdr:colOff>50800</xdr:colOff>
      <xdr:row>58</xdr:row>
      <xdr:rowOff>146691</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6972300" y="10073627"/>
          <a:ext cx="889000" cy="1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129191</xdr:rowOff>
    </xdr:from>
    <xdr:to>
      <xdr:col>41</xdr:col>
      <xdr:colOff>101600</xdr:colOff>
      <xdr:row>57</xdr:row>
      <xdr:rowOff>59341</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7810500" y="9730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75868</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594111" y="950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133610</xdr:rowOff>
    </xdr:from>
    <xdr:to>
      <xdr:col>36</xdr:col>
      <xdr:colOff>165100</xdr:colOff>
      <xdr:row>57</xdr:row>
      <xdr:rowOff>63760</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6921500" y="9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80287</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05111" y="951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91148</xdr:rowOff>
    </xdr:from>
    <xdr:to>
      <xdr:col>55</xdr:col>
      <xdr:colOff>50800</xdr:colOff>
      <xdr:row>59</xdr:row>
      <xdr:rowOff>21298</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10426700" y="1003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6075</xdr:rowOff>
    </xdr:from>
    <xdr:ext cx="469744" cy="259045"/>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528300" y="9950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90519</xdr:rowOff>
    </xdr:from>
    <xdr:to>
      <xdr:col>50</xdr:col>
      <xdr:colOff>165100</xdr:colOff>
      <xdr:row>59</xdr:row>
      <xdr:rowOff>20669</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9588500" y="1003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11796</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404428" y="10127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87605</xdr:rowOff>
    </xdr:from>
    <xdr:to>
      <xdr:col>46</xdr:col>
      <xdr:colOff>38100</xdr:colOff>
      <xdr:row>59</xdr:row>
      <xdr:rowOff>17755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8699500" y="100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8882</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515428" y="10124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78727</xdr:rowOff>
    </xdr:from>
    <xdr:to>
      <xdr:col>41</xdr:col>
      <xdr:colOff>101600</xdr:colOff>
      <xdr:row>59</xdr:row>
      <xdr:rowOff>8877</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7810500" y="1002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4</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626428" y="10115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95891</xdr:rowOff>
    </xdr:from>
    <xdr:to>
      <xdr:col>36</xdr:col>
      <xdr:colOff>165100</xdr:colOff>
      <xdr:row>59</xdr:row>
      <xdr:rowOff>26041</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6921500" y="1003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17168</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737428" y="10132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57077</xdr:rowOff>
    </xdr:from>
    <xdr:to>
      <xdr:col>54</xdr:col>
      <xdr:colOff>189865</xdr:colOff>
      <xdr:row>79</xdr:row>
      <xdr:rowOff>23408</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2230027"/>
          <a:ext cx="1270" cy="1337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27235</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571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23408</xdr:rowOff>
    </xdr:from>
    <xdr:to>
      <xdr:col>55</xdr:col>
      <xdr:colOff>88900</xdr:colOff>
      <xdr:row>79</xdr:row>
      <xdr:rowOff>23408</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56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3754</xdr:rowOff>
    </xdr:from>
    <xdr:ext cx="534377"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200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57077</xdr:rowOff>
    </xdr:from>
    <xdr:to>
      <xdr:col>55</xdr:col>
      <xdr:colOff>88900</xdr:colOff>
      <xdr:row>71</xdr:row>
      <xdr:rowOff>57077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2230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28764</xdr:rowOff>
    </xdr:from>
    <xdr:to>
      <xdr:col>55</xdr:col>
      <xdr:colOff>0</xdr:colOff>
      <xdr:row>78</xdr:row>
      <xdr:rowOff>55510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9639300" y="13401864"/>
          <a:ext cx="838200" cy="2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97048</xdr:rowOff>
    </xdr:from>
    <xdr:ext cx="534377"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2955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74172</xdr:rowOff>
    </xdr:from>
    <xdr:to>
      <xdr:col>55</xdr:col>
      <xdr:colOff>50800</xdr:colOff>
      <xdr:row>77</xdr:row>
      <xdr:rowOff>4322</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10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46496</xdr:rowOff>
    </xdr:from>
    <xdr:to>
      <xdr:col>50</xdr:col>
      <xdr:colOff>114300</xdr:colOff>
      <xdr:row>78</xdr:row>
      <xdr:rowOff>55510</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8750300" y="13419596"/>
          <a:ext cx="889000" cy="9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130015</xdr:rowOff>
    </xdr:from>
    <xdr:to>
      <xdr:col>50</xdr:col>
      <xdr:colOff>165100</xdr:colOff>
      <xdr:row>77</xdr:row>
      <xdr:rowOff>60165</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316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76692</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2111" y="1293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46496</xdr:rowOff>
    </xdr:from>
    <xdr:to>
      <xdr:col>45</xdr:col>
      <xdr:colOff>177800</xdr:colOff>
      <xdr:row>78</xdr:row>
      <xdr:rowOff>157042</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7861300" y="13419596"/>
          <a:ext cx="889000" cy="110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124921</xdr:rowOff>
    </xdr:from>
    <xdr:to>
      <xdr:col>46</xdr:col>
      <xdr:colOff>38100</xdr:colOff>
      <xdr:row>77</xdr:row>
      <xdr:rowOff>55071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15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71598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483111" y="1293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157042</xdr:rowOff>
    </xdr:from>
    <xdr:to>
      <xdr:col>41</xdr:col>
      <xdr:colOff>50800</xdr:colOff>
      <xdr:row>79</xdr:row>
      <xdr:rowOff>24583</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6972300" y="13530142"/>
          <a:ext cx="889000" cy="3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79559</xdr:rowOff>
    </xdr:from>
    <xdr:to>
      <xdr:col>41</xdr:col>
      <xdr:colOff>101600</xdr:colOff>
      <xdr:row>78</xdr:row>
      <xdr:rowOff>9709</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28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26236</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26428" y="13056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66497</xdr:rowOff>
    </xdr:from>
    <xdr:to>
      <xdr:col>36</xdr:col>
      <xdr:colOff>165100</xdr:colOff>
      <xdr:row>77</xdr:row>
      <xdr:rowOff>168097</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26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13174</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37428" y="13043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149414</xdr:rowOff>
    </xdr:from>
    <xdr:to>
      <xdr:col>55</xdr:col>
      <xdr:colOff>50800</xdr:colOff>
      <xdr:row>78</xdr:row>
      <xdr:rowOff>79564</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335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127841</xdr:rowOff>
    </xdr:from>
    <xdr:ext cx="469744"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332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4710</xdr:rowOff>
    </xdr:from>
    <xdr:to>
      <xdr:col>50</xdr:col>
      <xdr:colOff>165100</xdr:colOff>
      <xdr:row>78</xdr:row>
      <xdr:rowOff>106310</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337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97437</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404428" y="1347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167146</xdr:rowOff>
    </xdr:from>
    <xdr:to>
      <xdr:col>46</xdr:col>
      <xdr:colOff>38100</xdr:colOff>
      <xdr:row>78</xdr:row>
      <xdr:rowOff>97296</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336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88423</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515428" y="13461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106242</xdr:rowOff>
    </xdr:from>
    <xdr:to>
      <xdr:col>41</xdr:col>
      <xdr:colOff>101600</xdr:colOff>
      <xdr:row>79</xdr:row>
      <xdr:rowOff>36392</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347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27519</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626428" y="13572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145233</xdr:rowOff>
    </xdr:from>
    <xdr:to>
      <xdr:col>36</xdr:col>
      <xdr:colOff>165100</xdr:colOff>
      <xdr:row>79</xdr:row>
      <xdr:rowOff>75383</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351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66510</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37428" y="13611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63210</xdr:rowOff>
    </xdr:from>
    <xdr:to>
      <xdr:col>54</xdr:col>
      <xdr:colOff>189865</xdr:colOff>
      <xdr:row>98</xdr:row>
      <xdr:rowOff>53335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493710"/>
          <a:ext cx="1270" cy="1361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57162</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6859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53335</xdr:rowOff>
    </xdr:from>
    <xdr:to>
      <xdr:col>55</xdr:col>
      <xdr:colOff>88900</xdr:colOff>
      <xdr:row>98</xdr:row>
      <xdr:rowOff>53335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85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9887</xdr:rowOff>
    </xdr:from>
    <xdr:ext cx="534377"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6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83,346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63210</xdr:rowOff>
    </xdr:from>
    <xdr:to>
      <xdr:col>55</xdr:col>
      <xdr:colOff>88900</xdr:colOff>
      <xdr:row>90</xdr:row>
      <xdr:rowOff>63210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493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141666</xdr:rowOff>
    </xdr:from>
    <xdr:to>
      <xdr:col>55</xdr:col>
      <xdr:colOff>0</xdr:colOff>
      <xdr:row>96</xdr:row>
      <xdr:rowOff>42179</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257966"/>
          <a:ext cx="838200" cy="24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74688</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3624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96261</xdr:rowOff>
    </xdr:from>
    <xdr:to>
      <xdr:col>55</xdr:col>
      <xdr:colOff>50800</xdr:colOff>
      <xdr:row>96</xdr:row>
      <xdr:rowOff>26411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38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42179</xdr:rowOff>
    </xdr:from>
    <xdr:to>
      <xdr:col>50</xdr:col>
      <xdr:colOff>114300</xdr:colOff>
      <xdr:row>96</xdr:row>
      <xdr:rowOff>94117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501379"/>
          <a:ext cx="889000" cy="5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91872</xdr:rowOff>
    </xdr:from>
    <xdr:to>
      <xdr:col>50</xdr:col>
      <xdr:colOff>165100</xdr:colOff>
      <xdr:row>96</xdr:row>
      <xdr:rowOff>22022</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379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38549</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15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80538</xdr:rowOff>
    </xdr:from>
    <xdr:to>
      <xdr:col>45</xdr:col>
      <xdr:colOff>177800</xdr:colOff>
      <xdr:row>96</xdr:row>
      <xdr:rowOff>94117</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539738"/>
          <a:ext cx="889000" cy="13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107600</xdr:rowOff>
    </xdr:from>
    <xdr:to>
      <xdr:col>46</xdr:col>
      <xdr:colOff>38100</xdr:colOff>
      <xdr:row>96</xdr:row>
      <xdr:rowOff>37750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395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54277</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17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67073</xdr:rowOff>
    </xdr:from>
    <xdr:to>
      <xdr:col>41</xdr:col>
      <xdr:colOff>50800</xdr:colOff>
      <xdr:row>96</xdr:row>
      <xdr:rowOff>80538</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6526273"/>
          <a:ext cx="889000" cy="1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91255</xdr:rowOff>
    </xdr:from>
    <xdr:to>
      <xdr:col>41</xdr:col>
      <xdr:colOff>101600</xdr:colOff>
      <xdr:row>96</xdr:row>
      <xdr:rowOff>21405</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3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37932</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15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134483</xdr:rowOff>
    </xdr:from>
    <xdr:to>
      <xdr:col>36</xdr:col>
      <xdr:colOff>165100</xdr:colOff>
      <xdr:row>96</xdr:row>
      <xdr:rowOff>64633</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42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81160</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19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90866</xdr:rowOff>
    </xdr:from>
    <xdr:to>
      <xdr:col>55</xdr:col>
      <xdr:colOff>50800</xdr:colOff>
      <xdr:row>95</xdr:row>
      <xdr:rowOff>21016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20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113743</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058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162829</xdr:rowOff>
    </xdr:from>
    <xdr:to>
      <xdr:col>50</xdr:col>
      <xdr:colOff>165100</xdr:colOff>
      <xdr:row>96</xdr:row>
      <xdr:rowOff>92979</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45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84106</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543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43317</xdr:rowOff>
    </xdr:from>
    <xdr:to>
      <xdr:col>46</xdr:col>
      <xdr:colOff>38100</xdr:colOff>
      <xdr:row>96</xdr:row>
      <xdr:rowOff>144917</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50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136044</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59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29738</xdr:rowOff>
    </xdr:from>
    <xdr:to>
      <xdr:col>41</xdr:col>
      <xdr:colOff>101600</xdr:colOff>
      <xdr:row>96</xdr:row>
      <xdr:rowOff>131338</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48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122465</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58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16273</xdr:rowOff>
    </xdr:from>
    <xdr:to>
      <xdr:col>36</xdr:col>
      <xdr:colOff>165100</xdr:colOff>
      <xdr:row>96</xdr:row>
      <xdr:rowOff>117873</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47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109000</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56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88311</xdr:rowOff>
    </xdr:from>
    <xdr:to>
      <xdr:col>85</xdr:col>
      <xdr:colOff>126364</xdr:colOff>
      <xdr:row>38</xdr:row>
      <xdr:rowOff>22840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231811"/>
          <a:ext cx="1269" cy="1306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26667</xdr:rowOff>
    </xdr:from>
    <xdr:ext cx="534377"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54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22840</xdr:rowOff>
    </xdr:from>
    <xdr:to>
      <xdr:col>86</xdr:col>
      <xdr:colOff>25400</xdr:colOff>
      <xdr:row>38</xdr:row>
      <xdr:rowOff>22840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5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34988</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00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88311</xdr:rowOff>
    </xdr:from>
    <xdr:to>
      <xdr:col>86</xdr:col>
      <xdr:colOff>25400</xdr:colOff>
      <xdr:row>30</xdr:row>
      <xdr:rowOff>88311</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23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16256</xdr:rowOff>
    </xdr:from>
    <xdr:to>
      <xdr:col>85</xdr:col>
      <xdr:colOff>127000</xdr:colOff>
      <xdr:row>38</xdr:row>
      <xdr:rowOff>22840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481300" y="6531356"/>
          <a:ext cx="838200" cy="6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39174</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039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16297</xdr:rowOff>
    </xdr:from>
    <xdr:to>
      <xdr:col>85</xdr:col>
      <xdr:colOff>177800</xdr:colOff>
      <xdr:row>36</xdr:row>
      <xdr:rowOff>117897</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188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131379</xdr:rowOff>
    </xdr:from>
    <xdr:to>
      <xdr:col>81</xdr:col>
      <xdr:colOff>50800</xdr:colOff>
      <xdr:row>38</xdr:row>
      <xdr:rowOff>16256</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6475029"/>
          <a:ext cx="889000" cy="5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30378</xdr:rowOff>
    </xdr:from>
    <xdr:to>
      <xdr:col>81</xdr:col>
      <xdr:colOff>101600</xdr:colOff>
      <xdr:row>36</xdr:row>
      <xdr:rowOff>131978</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2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148505</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597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120498</xdr:rowOff>
    </xdr:from>
    <xdr:to>
      <xdr:col>76</xdr:col>
      <xdr:colOff>114300</xdr:colOff>
      <xdr:row>37</xdr:row>
      <xdr:rowOff>131379</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3703300" y="6464148"/>
          <a:ext cx="889000" cy="1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130414</xdr:rowOff>
    </xdr:from>
    <xdr:to>
      <xdr:col>76</xdr:col>
      <xdr:colOff>165100</xdr:colOff>
      <xdr:row>36</xdr:row>
      <xdr:rowOff>60564</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13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77091</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590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110211</xdr:rowOff>
    </xdr:from>
    <xdr:to>
      <xdr:col>71</xdr:col>
      <xdr:colOff>177800</xdr:colOff>
      <xdr:row>37</xdr:row>
      <xdr:rowOff>120498</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2814300" y="6453861"/>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17028</xdr:rowOff>
    </xdr:from>
    <xdr:to>
      <xdr:col>72</xdr:col>
      <xdr:colOff>38100</xdr:colOff>
      <xdr:row>36</xdr:row>
      <xdr:rowOff>118628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135155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596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4867</xdr:rowOff>
    </xdr:from>
    <xdr:to>
      <xdr:col>67</xdr:col>
      <xdr:colOff>101600</xdr:colOff>
      <xdr:row>36</xdr:row>
      <xdr:rowOff>106467</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122994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595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143490</xdr:rowOff>
    </xdr:from>
    <xdr:to>
      <xdr:col>85</xdr:col>
      <xdr:colOff>177800</xdr:colOff>
      <xdr:row>38</xdr:row>
      <xdr:rowOff>73640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48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58417</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402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136906</xdr:rowOff>
    </xdr:from>
    <xdr:to>
      <xdr:col>81</xdr:col>
      <xdr:colOff>101600</xdr:colOff>
      <xdr:row>38</xdr:row>
      <xdr:rowOff>67056</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48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58183</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57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80579</xdr:rowOff>
    </xdr:from>
    <xdr:to>
      <xdr:col>76</xdr:col>
      <xdr:colOff>165100</xdr:colOff>
      <xdr:row>38</xdr:row>
      <xdr:rowOff>10729</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42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1856</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51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69698</xdr:rowOff>
    </xdr:from>
    <xdr:to>
      <xdr:col>72</xdr:col>
      <xdr:colOff>38100</xdr:colOff>
      <xdr:row>37</xdr:row>
      <xdr:rowOff>171298</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41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162424</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50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59411</xdr:rowOff>
    </xdr:from>
    <xdr:to>
      <xdr:col>67</xdr:col>
      <xdr:colOff>101600</xdr:colOff>
      <xdr:row>37</xdr:row>
      <xdr:rowOff>161010</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4030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152137</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49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140206</xdr:rowOff>
    </xdr:from>
    <xdr:to>
      <xdr:col>85</xdr:col>
      <xdr:colOff>126364</xdr:colOff>
      <xdr:row>58</xdr:row>
      <xdr:rowOff>52048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541256"/>
          <a:ext cx="1269" cy="1454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55875</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999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52048</xdr:rowOff>
    </xdr:from>
    <xdr:to>
      <xdr:col>86</xdr:col>
      <xdr:colOff>25400</xdr:colOff>
      <xdr:row>58</xdr:row>
      <xdr:rowOff>52048</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999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86883</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316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122,469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140206</xdr:rowOff>
    </xdr:from>
    <xdr:to>
      <xdr:col>86</xdr:col>
      <xdr:colOff>25400</xdr:colOff>
      <xdr:row>49</xdr:row>
      <xdr:rowOff>140206</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541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147799</xdr:rowOff>
    </xdr:from>
    <xdr:to>
      <xdr:col>85</xdr:col>
      <xdr:colOff>127000</xdr:colOff>
      <xdr:row>58</xdr:row>
      <xdr:rowOff>36340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920449"/>
          <a:ext cx="838200" cy="59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45990</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4757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23113</xdr:rowOff>
    </xdr:from>
    <xdr:to>
      <xdr:col>85</xdr:col>
      <xdr:colOff>177800</xdr:colOff>
      <xdr:row>56</xdr:row>
      <xdr:rowOff>124713</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62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140794</xdr:rowOff>
    </xdr:from>
    <xdr:to>
      <xdr:col>81</xdr:col>
      <xdr:colOff>50800</xdr:colOff>
      <xdr:row>58</xdr:row>
      <xdr:rowOff>36340</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9913444"/>
          <a:ext cx="889000" cy="66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155618</xdr:rowOff>
    </xdr:from>
    <xdr:to>
      <xdr:col>81</xdr:col>
      <xdr:colOff>101600</xdr:colOff>
      <xdr:row>56</xdr:row>
      <xdr:rowOff>85768</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585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102295</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36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140794</xdr:rowOff>
    </xdr:from>
    <xdr:to>
      <xdr:col>76</xdr:col>
      <xdr:colOff>114300</xdr:colOff>
      <xdr:row>57</xdr:row>
      <xdr:rowOff>152404</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913444"/>
          <a:ext cx="889000" cy="1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139616</xdr:rowOff>
    </xdr:from>
    <xdr:to>
      <xdr:col>76</xdr:col>
      <xdr:colOff>165100</xdr:colOff>
      <xdr:row>56</xdr:row>
      <xdr:rowOff>69766</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56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86293</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34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152404</xdr:rowOff>
    </xdr:from>
    <xdr:to>
      <xdr:col>71</xdr:col>
      <xdr:colOff>177800</xdr:colOff>
      <xdr:row>58</xdr:row>
      <xdr:rowOff>31474</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925054"/>
          <a:ext cx="889000" cy="5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22753</xdr:rowOff>
    </xdr:from>
    <xdr:to>
      <xdr:col>72</xdr:col>
      <xdr:colOff>38100</xdr:colOff>
      <xdr:row>56</xdr:row>
      <xdr:rowOff>124353</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6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140880</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39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65207</xdr:rowOff>
    </xdr:from>
    <xdr:to>
      <xdr:col>67</xdr:col>
      <xdr:colOff>101600</xdr:colOff>
      <xdr:row>56</xdr:row>
      <xdr:rowOff>166807</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66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11884</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44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96999</xdr:rowOff>
    </xdr:from>
    <xdr:to>
      <xdr:col>85</xdr:col>
      <xdr:colOff>177800</xdr:colOff>
      <xdr:row>58</xdr:row>
      <xdr:rowOff>27149</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86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11926</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784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156990</xdr:rowOff>
    </xdr:from>
    <xdr:to>
      <xdr:col>81</xdr:col>
      <xdr:colOff>101600</xdr:colOff>
      <xdr:row>58</xdr:row>
      <xdr:rowOff>87140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92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78267</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1002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89994</xdr:rowOff>
    </xdr:from>
    <xdr:to>
      <xdr:col>76</xdr:col>
      <xdr:colOff>165100</xdr:colOff>
      <xdr:row>58</xdr:row>
      <xdr:rowOff>20144</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86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11271</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955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101604</xdr:rowOff>
    </xdr:from>
    <xdr:to>
      <xdr:col>72</xdr:col>
      <xdr:colOff>38100</xdr:colOff>
      <xdr:row>58</xdr:row>
      <xdr:rowOff>31754</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87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22881</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96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152124</xdr:rowOff>
    </xdr:from>
    <xdr:to>
      <xdr:col>67</xdr:col>
      <xdr:colOff>101600</xdr:colOff>
      <xdr:row>58</xdr:row>
      <xdr:rowOff>82274</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92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73401</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10017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a:extLst>
            <a:ext uri="{FF2B5EF4-FFF2-40B4-BE49-F238E27FC236}">
              <a16:creationId xmlns:a16="http://schemas.microsoft.com/office/drawing/2014/main" id="{00000000-0008-0000-07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99385</xdr:rowOff>
    </xdr:from>
    <xdr:to>
      <xdr:col>85</xdr:col>
      <xdr:colOff>126364</xdr:colOff>
      <xdr:row>79</xdr:row>
      <xdr:rowOff>98879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6317595" y="12100885"/>
          <a:ext cx="1269" cy="1542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109941</xdr:rowOff>
    </xdr:from>
    <xdr:ext cx="249299" cy="259045"/>
    <xdr:sp macro="" textlink="">
      <xdr:nvSpPr>
        <xdr:cNvPr id="636" name="災害復旧費最小値テキスト">
          <a:extLst>
            <a:ext uri="{FF2B5EF4-FFF2-40B4-BE49-F238E27FC236}">
              <a16:creationId xmlns:a16="http://schemas.microsoft.com/office/drawing/2014/main" id="{00000000-0008-0000-0700-00007C020000}"/>
            </a:ext>
          </a:extLst>
        </xdr:cNvPr>
        <xdr:cNvSpPr txBox="1"/>
      </xdr:nvSpPr>
      <xdr:spPr>
        <a:xfrm>
          <a:off x="16370300" y="136544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46062</xdr:rowOff>
    </xdr:from>
    <xdr:ext cx="534377" cy="259045"/>
    <xdr:sp macro="" textlink="">
      <xdr:nvSpPr>
        <xdr:cNvPr id="638" name="災害復旧費最大値テキスト">
          <a:extLst>
            <a:ext uri="{FF2B5EF4-FFF2-40B4-BE49-F238E27FC236}">
              <a16:creationId xmlns:a16="http://schemas.microsoft.com/office/drawing/2014/main" id="{00000000-0008-0000-0700-00007E020000}"/>
            </a:ext>
          </a:extLst>
        </xdr:cNvPr>
        <xdr:cNvSpPr txBox="1"/>
      </xdr:nvSpPr>
      <xdr:spPr>
        <a:xfrm>
          <a:off x="16370300" y="11876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94,469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99385</xdr:rowOff>
    </xdr:from>
    <xdr:to>
      <xdr:col>86</xdr:col>
      <xdr:colOff>25400</xdr:colOff>
      <xdr:row>70</xdr:row>
      <xdr:rowOff>99385</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6230600" y="1210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51313</xdr:rowOff>
    </xdr:from>
    <xdr:to>
      <xdr:col>85</xdr:col>
      <xdr:colOff>127000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5481300" y="13595863"/>
          <a:ext cx="838200" cy="4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154391</xdr:rowOff>
    </xdr:from>
    <xdr:ext cx="469744" cy="259045"/>
    <xdr:sp macro="" textlink="">
      <xdr:nvSpPr>
        <xdr:cNvPr id="641" name="災害復旧費平均値テキスト">
          <a:extLst>
            <a:ext uri="{FF2B5EF4-FFF2-40B4-BE49-F238E27FC236}">
              <a16:creationId xmlns:a16="http://schemas.microsoft.com/office/drawing/2014/main" id="{00000000-0008-0000-0700-000081020000}"/>
            </a:ext>
          </a:extLst>
        </xdr:cNvPr>
        <xdr:cNvSpPr txBox="1"/>
      </xdr:nvSpPr>
      <xdr:spPr>
        <a:xfrm>
          <a:off x="16370300" y="13527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4514</xdr:rowOff>
    </xdr:from>
    <xdr:to>
      <xdr:col>85</xdr:col>
      <xdr:colOff>177800</xdr:colOff>
      <xdr:row>79</xdr:row>
      <xdr:rowOff>106114</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6268700" y="1354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162624</xdr:rowOff>
    </xdr:from>
    <xdr:to>
      <xdr:col>81</xdr:col>
      <xdr:colOff>101600</xdr:colOff>
      <xdr:row>79</xdr:row>
      <xdr:rowOff>92774</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5430500" y="1353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109301</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46428" y="1331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89849</xdr:rowOff>
    </xdr:from>
    <xdr:to>
      <xdr:col>76</xdr:col>
      <xdr:colOff>114300</xdr:colOff>
      <xdr:row>79</xdr:row>
      <xdr:rowOff>98879</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3703300" y="13634399"/>
          <a:ext cx="889000" cy="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157138</xdr:rowOff>
    </xdr:from>
    <xdr:to>
      <xdr:col>76</xdr:col>
      <xdr:colOff>165100</xdr:colOff>
      <xdr:row>79</xdr:row>
      <xdr:rowOff>87288</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4541500" y="1353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103815</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357428" y="1330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89849</xdr:rowOff>
    </xdr:from>
    <xdr:to>
      <xdr:col>71</xdr:col>
      <xdr:colOff>177800</xdr:colOff>
      <xdr:row>79</xdr:row>
      <xdr:rowOff>92446</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flipV="1">
          <a:off x="12814300" y="13634399"/>
          <a:ext cx="889000" cy="2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160517</xdr:rowOff>
    </xdr:from>
    <xdr:to>
      <xdr:col>72</xdr:col>
      <xdr:colOff>38100</xdr:colOff>
      <xdr:row>79</xdr:row>
      <xdr:rowOff>90667</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3652500" y="1353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107194</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68428" y="13308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10066</xdr:rowOff>
    </xdr:from>
    <xdr:to>
      <xdr:col>67</xdr:col>
      <xdr:colOff>101600</xdr:colOff>
      <xdr:row>79</xdr:row>
      <xdr:rowOff>111666</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2763500" y="1355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128193</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32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513</xdr:rowOff>
    </xdr:from>
    <xdr:to>
      <xdr:col>85</xdr:col>
      <xdr:colOff>177800</xdr:colOff>
      <xdr:row>79</xdr:row>
      <xdr:rowOff>102113</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6268700" y="1354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131340</xdr:rowOff>
    </xdr:from>
    <xdr:ext cx="469744" cy="259045"/>
    <xdr:sp macro="" textlink="">
      <xdr:nvSpPr>
        <xdr:cNvPr id="660" name="災害復旧費該当値テキスト">
          <a:extLst>
            <a:ext uri="{FF2B5EF4-FFF2-40B4-BE49-F238E27FC236}">
              <a16:creationId xmlns:a16="http://schemas.microsoft.com/office/drawing/2014/main" id="{00000000-0008-0000-0700-000094020000}"/>
            </a:ext>
          </a:extLst>
        </xdr:cNvPr>
        <xdr:cNvSpPr txBox="1"/>
      </xdr:nvSpPr>
      <xdr:spPr>
        <a:xfrm>
          <a:off x="16370300" y="13332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39049</xdr:rowOff>
    </xdr:from>
    <xdr:to>
      <xdr:col>72</xdr:col>
      <xdr:colOff>38100</xdr:colOff>
      <xdr:row>79</xdr:row>
      <xdr:rowOff>140649</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3652500" y="1358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131776</xdr:rowOff>
    </xdr:from>
    <xdr:ext cx="378565"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3514017" y="13676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41646</xdr:rowOff>
    </xdr:from>
    <xdr:to>
      <xdr:col>67</xdr:col>
      <xdr:colOff>101600</xdr:colOff>
      <xdr:row>79</xdr:row>
      <xdr:rowOff>143246</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2763500" y="1358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134373</xdr:rowOff>
    </xdr:from>
    <xdr:ext cx="378565"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625017" y="13678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83255</xdr:rowOff>
    </xdr:from>
    <xdr:to>
      <xdr:col>85</xdr:col>
      <xdr:colOff>126364</xdr:colOff>
      <xdr:row>98</xdr:row>
      <xdr:rowOff>22219</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6317595" y="15513755"/>
          <a:ext cx="1269" cy="13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26046</xdr:rowOff>
    </xdr:from>
    <xdr:ext cx="534377" cy="259045"/>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6370300" y="1682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22219</xdr:rowOff>
    </xdr:from>
    <xdr:to>
      <xdr:col>86</xdr:col>
      <xdr:colOff>25400</xdr:colOff>
      <xdr:row>98</xdr:row>
      <xdr:rowOff>22219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6824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29932</xdr:rowOff>
    </xdr:from>
    <xdr:ext cx="534377" cy="259045"/>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6370300" y="1528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78,963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83255</xdr:rowOff>
    </xdr:from>
    <xdr:to>
      <xdr:col>86</xdr:col>
      <xdr:colOff>25400</xdr:colOff>
      <xdr:row>90</xdr:row>
      <xdr:rowOff>83255</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551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85655</xdr:rowOff>
    </xdr:from>
    <xdr:to>
      <xdr:col>85</xdr:col>
      <xdr:colOff>127000</xdr:colOff>
      <xdr:row>97</xdr:row>
      <xdr:rowOff>101733</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5481300" y="16716305"/>
          <a:ext cx="838200" cy="1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24032</xdr:rowOff>
    </xdr:from>
    <xdr:ext cx="534377" cy="259045"/>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6370300" y="16140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1155</xdr:rowOff>
    </xdr:from>
    <xdr:to>
      <xdr:col>85</xdr:col>
      <xdr:colOff>177800</xdr:colOff>
      <xdr:row>95</xdr:row>
      <xdr:rowOff>102755</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6268700" y="162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82493</xdr:rowOff>
    </xdr:from>
    <xdr:to>
      <xdr:col>81</xdr:col>
      <xdr:colOff>50800</xdr:colOff>
      <xdr:row>97</xdr:row>
      <xdr:rowOff>101733</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4592300" y="16713143"/>
          <a:ext cx="889000" cy="1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30702</xdr:rowOff>
    </xdr:from>
    <xdr:to>
      <xdr:col>81</xdr:col>
      <xdr:colOff>101600</xdr:colOff>
      <xdr:row>95</xdr:row>
      <xdr:rowOff>132302</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5430500" y="1631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148829</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09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52336</xdr:rowOff>
    </xdr:from>
    <xdr:to>
      <xdr:col>76</xdr:col>
      <xdr:colOff>114300</xdr:colOff>
      <xdr:row>97</xdr:row>
      <xdr:rowOff>82493</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3703300" y="16682986"/>
          <a:ext cx="889000" cy="30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84710</xdr:rowOff>
    </xdr:from>
    <xdr:to>
      <xdr:col>76</xdr:col>
      <xdr:colOff>165100</xdr:colOff>
      <xdr:row>96</xdr:row>
      <xdr:rowOff>14860</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4541500" y="163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31387</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14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22904</xdr:rowOff>
    </xdr:from>
    <xdr:to>
      <xdr:col>71</xdr:col>
      <xdr:colOff>177800</xdr:colOff>
      <xdr:row>97</xdr:row>
      <xdr:rowOff>52336</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2814300" y="16653554"/>
          <a:ext cx="889000" cy="29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13329</xdr:rowOff>
    </xdr:from>
    <xdr:to>
      <xdr:col>72</xdr:col>
      <xdr:colOff>38100</xdr:colOff>
      <xdr:row>95</xdr:row>
      <xdr:rowOff>114929</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3652500" y="163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131456</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07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7386</xdr:rowOff>
    </xdr:from>
    <xdr:to>
      <xdr:col>67</xdr:col>
      <xdr:colOff>101600</xdr:colOff>
      <xdr:row>95</xdr:row>
      <xdr:rowOff>108986</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2763500" y="1629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125513</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07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34855</xdr:rowOff>
    </xdr:from>
    <xdr:to>
      <xdr:col>85</xdr:col>
      <xdr:colOff>177800</xdr:colOff>
      <xdr:row>97</xdr:row>
      <xdr:rowOff>136455</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6268700" y="1666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121232</xdr:rowOff>
    </xdr:from>
    <xdr:ext cx="534377" cy="259045"/>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6370300" y="1658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50933</xdr:rowOff>
    </xdr:from>
    <xdr:to>
      <xdr:col>81</xdr:col>
      <xdr:colOff>101600</xdr:colOff>
      <xdr:row>97</xdr:row>
      <xdr:rowOff>152533</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5430500" y="1668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143660</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14111" y="1677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31693</xdr:rowOff>
    </xdr:from>
    <xdr:to>
      <xdr:col>76</xdr:col>
      <xdr:colOff>165100</xdr:colOff>
      <xdr:row>97</xdr:row>
      <xdr:rowOff>133293</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4541500" y="1666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124420</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325111" y="16755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1536</xdr:rowOff>
    </xdr:from>
    <xdr:to>
      <xdr:col>72</xdr:col>
      <xdr:colOff>38100</xdr:colOff>
      <xdr:row>97</xdr:row>
      <xdr:rowOff>103136</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3652500" y="1663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94263</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436111" y="1672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143554</xdr:rowOff>
    </xdr:from>
    <xdr:to>
      <xdr:col>67</xdr:col>
      <xdr:colOff>101600</xdr:colOff>
      <xdr:row>97</xdr:row>
      <xdr:rowOff>73704</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2763500" y="16602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64831</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547111" y="1669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a:extLst>
            <a:ext uri="{FF2B5EF4-FFF2-40B4-BE49-F238E27FC236}">
              <a16:creationId xmlns:a16="http://schemas.microsoft.com/office/drawing/2014/main" id="{00000000-0008-0000-0700-0000E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58057</xdr:rowOff>
    </xdr:from>
    <xdr:to>
      <xdr:col>116</xdr:col>
      <xdr:colOff>62864</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flipV="1">
          <a:off x="22159595" y="5201557"/>
          <a:ext cx="1269"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113228</xdr:rowOff>
    </xdr:from>
    <xdr:ext cx="249299" cy="259045"/>
    <xdr:sp macro="" textlink="">
      <xdr:nvSpPr>
        <xdr:cNvPr id="752" name="諸支出金最小値テキスト">
          <a:extLst>
            <a:ext uri="{FF2B5EF4-FFF2-40B4-BE49-F238E27FC236}">
              <a16:creationId xmlns:a16="http://schemas.microsoft.com/office/drawing/2014/main" id="{00000000-0008-0000-0700-0000F0020000}"/>
            </a:ext>
          </a:extLst>
        </xdr:cNvPr>
        <xdr:cNvSpPr txBox="1"/>
      </xdr:nvSpPr>
      <xdr:spPr>
        <a:xfrm>
          <a:off x="22212300" y="6799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4734</xdr:rowOff>
    </xdr:from>
    <xdr:ext cx="469744" cy="259045"/>
    <xdr:sp macro="" textlink="">
      <xdr:nvSpPr>
        <xdr:cNvPr id="754" name="諸支出金最大値テキスト">
          <a:extLst>
            <a:ext uri="{FF2B5EF4-FFF2-40B4-BE49-F238E27FC236}">
              <a16:creationId xmlns:a16="http://schemas.microsoft.com/office/drawing/2014/main" id="{00000000-0008-0000-0700-0000F2020000}"/>
            </a:ext>
          </a:extLst>
        </xdr:cNvPr>
        <xdr:cNvSpPr txBox="1"/>
      </xdr:nvSpPr>
      <xdr:spPr>
        <a:xfrm>
          <a:off x="22212300" y="4976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1,455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58057</xdr:rowOff>
    </xdr:from>
    <xdr:to>
      <xdr:col>116</xdr:col>
      <xdr:colOff>152400</xdr:colOff>
      <xdr:row>30</xdr:row>
      <xdr:rowOff>58057</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2072600" y="5201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30678</xdr:rowOff>
    </xdr:from>
    <xdr:ext cx="313932" cy="259045"/>
    <xdr:sp macro="" textlink="">
      <xdr:nvSpPr>
        <xdr:cNvPr id="757" name="諸支出金平均値テキスト">
          <a:extLst>
            <a:ext uri="{FF2B5EF4-FFF2-40B4-BE49-F238E27FC236}">
              <a16:creationId xmlns:a16="http://schemas.microsoft.com/office/drawing/2014/main" id="{00000000-0008-0000-0700-0000F5020000}"/>
            </a:ext>
          </a:extLst>
        </xdr:cNvPr>
        <xdr:cNvSpPr txBox="1"/>
      </xdr:nvSpPr>
      <xdr:spPr>
        <a:xfrm>
          <a:off x="22212300" y="654577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7801</xdr:rowOff>
    </xdr:from>
    <xdr:to>
      <xdr:col>116</xdr:col>
      <xdr:colOff>114300</xdr:colOff>
      <xdr:row>39</xdr:row>
      <xdr:rowOff>109401</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21107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45901</xdr:rowOff>
    </xdr:from>
    <xdr:to>
      <xdr:col>112</xdr:col>
      <xdr:colOff>38100</xdr:colOff>
      <xdr:row>39</xdr:row>
      <xdr:rowOff>147501</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1272500" y="673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164028</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5076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48078</xdr:rowOff>
    </xdr:from>
    <xdr:to>
      <xdr:col>107</xdr:col>
      <xdr:colOff>101600</xdr:colOff>
      <xdr:row>39</xdr:row>
      <xdr:rowOff>149678</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20383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43361</xdr:rowOff>
    </xdr:from>
    <xdr:to>
      <xdr:col>102</xdr:col>
      <xdr:colOff>114300</xdr:colOff>
      <xdr:row>39</xdr:row>
      <xdr:rowOff>98878</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18656300" y="5701211"/>
          <a:ext cx="889000" cy="1084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5624</xdr:rowOff>
    </xdr:from>
    <xdr:to>
      <xdr:col>102</xdr:col>
      <xdr:colOff>165100</xdr:colOff>
      <xdr:row>39</xdr:row>
      <xdr:rowOff>107224</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9494500" y="669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123751</xdr:rowOff>
    </xdr:from>
    <xdr:ext cx="313932"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88333" y="64674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46990</xdr:rowOff>
    </xdr:from>
    <xdr:to>
      <xdr:col>98</xdr:col>
      <xdr:colOff>38100</xdr:colOff>
      <xdr:row>39</xdr:row>
      <xdr:rowOff>148590</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18605500" y="673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139717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8262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157678</xdr:rowOff>
    </xdr:from>
    <xdr:ext cx="249299" cy="259045"/>
    <xdr:sp macro="" textlink="">
      <xdr:nvSpPr>
        <xdr:cNvPr id="776" name="諸支出金該当値テキスト">
          <a:extLst>
            <a:ext uri="{FF2B5EF4-FFF2-40B4-BE49-F238E27FC236}">
              <a16:creationId xmlns:a16="http://schemas.microsoft.com/office/drawing/2014/main" id="{00000000-0008-0000-0700-000008030000}"/>
            </a:ext>
          </a:extLst>
        </xdr:cNvPr>
        <xdr:cNvSpPr txBox="1"/>
      </xdr:nvSpPr>
      <xdr:spPr>
        <a:xfrm>
          <a:off x="22212300" y="6672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166205</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0309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164011</xdr:rowOff>
    </xdr:from>
    <xdr:to>
      <xdr:col>98</xdr:col>
      <xdr:colOff>38100</xdr:colOff>
      <xdr:row>33</xdr:row>
      <xdr:rowOff>94161</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18605500" y="565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31</xdr:row>
      <xdr:rowOff>110688</xdr:rowOff>
    </xdr:from>
    <xdr:ext cx="378565"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467017" y="5425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a:extLst>
            <a:ext uri="{FF2B5EF4-FFF2-40B4-BE49-F238E27FC236}">
              <a16:creationId xmlns:a16="http://schemas.microsoft.com/office/drawing/2014/main" id="{00000000-0008-0000-0700-00001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a:extLst>
            <a:ext uri="{FF2B5EF4-FFF2-40B4-BE49-F238E27FC236}">
              <a16:creationId xmlns:a16="http://schemas.microsoft.com/office/drawing/2014/main" id="{00000000-0008-0000-0700-00002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a:extLst>
            <a:ext uri="{FF2B5EF4-FFF2-40B4-BE49-F238E27FC236}">
              <a16:creationId xmlns:a16="http://schemas.microsoft.com/office/drawing/2014/main" id="{00000000-0008-0000-0700-00002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a:extLst>
            <a:ext uri="{FF2B5EF4-FFF2-40B4-BE49-F238E27FC236}">
              <a16:creationId xmlns:a16="http://schemas.microsoft.com/office/drawing/2014/main" id="{00000000-0008-0000-0700-00002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a:extLst>
            <a:ext uri="{FF2B5EF4-FFF2-40B4-BE49-F238E27FC236}">
              <a16:creationId xmlns:a16="http://schemas.microsoft.com/office/drawing/2014/main" id="{00000000-0008-0000-0700-00003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a:extLst>
            <a:ext uri="{FF2B5EF4-FFF2-40B4-BE49-F238E27FC236}">
              <a16:creationId xmlns:a16="http://schemas.microsoft.com/office/drawing/2014/main" id="{00000000-0008-0000-0700-00004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子育て世帯臨時特別給付金</a:t>
          </a:r>
          <a:r>
            <a:rPr kumimoji="1" lang="ja-JP" altLang="en-US" sz="1100">
              <a:solidFill>
                <a:schemeClr val="dk1"/>
              </a:solidFill>
              <a:effectLst/>
              <a:latin typeface="+mn-lt"/>
              <a:ea typeface="+mn-ea"/>
              <a:cs typeface="+mn-cs"/>
            </a:rPr>
            <a:t>や電力・ガス・食料品等価格高騰緊急支援給付金等により民生費は令和３年度よりもやや増加している。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都市公園の大規模整備と駅前再整備事業により土木費が増加しており今後も同程度で推移していくと予想される。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労働費については令和４年度では施設改修工事がなかったため減少した。</a:t>
          </a:r>
          <a:endParaRPr kumimoji="1" lang="en-US" altLang="ja-JP" sz="1100">
            <a:solidFill>
              <a:schemeClr val="dk1"/>
            </a:solidFill>
            <a:effectLst/>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愛知県東浦町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純繰越金及び財政調整基金の取崩しにより実質収支は黒字を確保している。</a:t>
          </a:r>
          <a:endParaRPr lang="ja-JP" altLang="ja-JP" sz="1400">
            <a:effectLst/>
          </a:endParaRPr>
        </a:p>
        <a:p>
          <a:r>
            <a:rPr kumimoji="1" lang="ja-JP" altLang="ja-JP" sz="1100">
              <a:solidFill>
                <a:schemeClr val="dk1"/>
              </a:solidFill>
              <a:effectLst/>
              <a:latin typeface="+mn-lt"/>
              <a:ea typeface="+mn-ea"/>
              <a:cs typeface="+mn-cs"/>
            </a:rPr>
            <a:t>財政調整基金残高は、平成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年度以降は公共施設等整備基金を設置し、財政調整基金から積み換えを行ったことにより</a:t>
          </a:r>
          <a:r>
            <a:rPr kumimoji="1" lang="ja-JP" altLang="en-US" sz="1100">
              <a:solidFill>
                <a:schemeClr val="dk1"/>
              </a:solidFill>
              <a:effectLst/>
              <a:latin typeface="+mn-lt"/>
              <a:ea typeface="+mn-ea"/>
              <a:cs typeface="+mn-cs"/>
            </a:rPr>
            <a:t>一時的に減少</a:t>
          </a:r>
          <a:r>
            <a:rPr kumimoji="1" lang="ja-JP" altLang="ja-JP" sz="1100">
              <a:solidFill>
                <a:schemeClr val="dk1"/>
              </a:solidFill>
              <a:effectLst/>
              <a:latin typeface="+mn-lt"/>
              <a:ea typeface="+mn-ea"/>
              <a:cs typeface="+mn-cs"/>
            </a:rPr>
            <a:t>していたが</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税収等の増により、歳計剰余金の積立額等が取崩し額を上回る</a:t>
          </a:r>
          <a:r>
            <a:rPr kumimoji="1" lang="ja-JP" altLang="en-US" sz="1100">
              <a:solidFill>
                <a:schemeClr val="dk1"/>
              </a:solidFill>
              <a:effectLst/>
              <a:latin typeface="+mn-lt"/>
              <a:ea typeface="+mn-ea"/>
              <a:cs typeface="+mn-cs"/>
            </a:rPr>
            <a:t>結果となった</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愛知県東浦町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引き続き黒字を確保していくよう、健全な財政運営を行う。</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令和元年度から下水道事業が公営企業に移行</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18853433</v>
      </c>
      <c r="BO4" s="371"/>
      <c r="BP4" s="371"/>
      <c r="BQ4" s="371"/>
      <c r="BR4" s="371"/>
      <c r="BS4" s="371"/>
      <c r="BT4" s="371"/>
      <c r="BU4" s="372"/>
      <c r="BV4" s="370">
        <v>18572003</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5.2</v>
      </c>
      <c r="CU4" s="377"/>
      <c r="CV4" s="377"/>
      <c r="CW4" s="377"/>
      <c r="CX4" s="377"/>
      <c r="CY4" s="377"/>
      <c r="CZ4" s="377"/>
      <c r="DA4" s="378"/>
      <c r="DB4" s="376">
        <v>10.199999999999999</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18112058</v>
      </c>
      <c r="BO5" s="408"/>
      <c r="BP5" s="408"/>
      <c r="BQ5" s="408"/>
      <c r="BR5" s="408"/>
      <c r="BS5" s="408"/>
      <c r="BT5" s="408"/>
      <c r="BU5" s="409"/>
      <c r="BV5" s="407">
        <v>17219279</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86.6</v>
      </c>
      <c r="CU5" s="405"/>
      <c r="CV5" s="405"/>
      <c r="CW5" s="405"/>
      <c r="CX5" s="405"/>
      <c r="CY5" s="405"/>
      <c r="CZ5" s="405"/>
      <c r="DA5" s="406"/>
      <c r="DB5" s="404">
        <v>84.7</v>
      </c>
      <c r="DC5" s="405"/>
      <c r="DD5" s="405"/>
      <c r="DE5" s="405"/>
      <c r="DF5" s="405"/>
      <c r="DG5" s="405"/>
      <c r="DH5" s="405"/>
      <c r="DI5" s="406"/>
    </row>
    <row r="6" spans="1:119" ht="18.75" customHeight="1" x14ac:dyDescent="0.15">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104</v>
      </c>
      <c r="AV6" s="440"/>
      <c r="AW6" s="440"/>
      <c r="AX6" s="440"/>
      <c r="AY6" s="441" t="s">
        <v>105</v>
      </c>
      <c r="AZ6" s="442"/>
      <c r="BA6" s="442"/>
      <c r="BB6" s="442"/>
      <c r="BC6" s="442"/>
      <c r="BD6" s="442"/>
      <c r="BE6" s="442"/>
      <c r="BF6" s="442"/>
      <c r="BG6" s="442"/>
      <c r="BH6" s="442"/>
      <c r="BI6" s="442"/>
      <c r="BJ6" s="442"/>
      <c r="BK6" s="442"/>
      <c r="BL6" s="442"/>
      <c r="BM6" s="443"/>
      <c r="BN6" s="407">
        <v>741375</v>
      </c>
      <c r="BO6" s="408"/>
      <c r="BP6" s="408"/>
      <c r="BQ6" s="408"/>
      <c r="BR6" s="408"/>
      <c r="BS6" s="408"/>
      <c r="BT6" s="408"/>
      <c r="BU6" s="409"/>
      <c r="BV6" s="407">
        <v>1352724</v>
      </c>
      <c r="BW6" s="408"/>
      <c r="BX6" s="408"/>
      <c r="BY6" s="408"/>
      <c r="BZ6" s="408"/>
      <c r="CA6" s="408"/>
      <c r="CB6" s="408"/>
      <c r="CC6" s="409"/>
      <c r="CD6" s="410" t="s">
        <v>106</v>
      </c>
      <c r="CE6" s="411"/>
      <c r="CF6" s="411"/>
      <c r="CG6" s="411"/>
      <c r="CH6" s="411"/>
      <c r="CI6" s="411"/>
      <c r="CJ6" s="411"/>
      <c r="CK6" s="411"/>
      <c r="CL6" s="411"/>
      <c r="CM6" s="411"/>
      <c r="CN6" s="411"/>
      <c r="CO6" s="411"/>
      <c r="CP6" s="411"/>
      <c r="CQ6" s="411"/>
      <c r="CR6" s="411"/>
      <c r="CS6" s="412"/>
      <c r="CT6" s="444">
        <v>86.6</v>
      </c>
      <c r="CU6" s="445"/>
      <c r="CV6" s="445"/>
      <c r="CW6" s="445"/>
      <c r="CX6" s="445"/>
      <c r="CY6" s="445"/>
      <c r="CZ6" s="445"/>
      <c r="DA6" s="446"/>
      <c r="DB6" s="444">
        <v>84.7</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107</v>
      </c>
      <c r="AN7" s="437"/>
      <c r="AO7" s="437"/>
      <c r="AP7" s="437"/>
      <c r="AQ7" s="437"/>
      <c r="AR7" s="437"/>
      <c r="AS7" s="437"/>
      <c r="AT7" s="438"/>
      <c r="AU7" s="439" t="s">
        <v>96</v>
      </c>
      <c r="AV7" s="440"/>
      <c r="AW7" s="440"/>
      <c r="AX7" s="440"/>
      <c r="AY7" s="441" t="s">
        <v>108</v>
      </c>
      <c r="AZ7" s="442"/>
      <c r="BA7" s="442"/>
      <c r="BB7" s="442"/>
      <c r="BC7" s="442"/>
      <c r="BD7" s="442"/>
      <c r="BE7" s="442"/>
      <c r="BF7" s="442"/>
      <c r="BG7" s="442"/>
      <c r="BH7" s="442"/>
      <c r="BI7" s="442"/>
      <c r="BJ7" s="442"/>
      <c r="BK7" s="442"/>
      <c r="BL7" s="442"/>
      <c r="BM7" s="443"/>
      <c r="BN7" s="407">
        <v>183794</v>
      </c>
      <c r="BO7" s="408"/>
      <c r="BP7" s="408"/>
      <c r="BQ7" s="408"/>
      <c r="BR7" s="408"/>
      <c r="BS7" s="408"/>
      <c r="BT7" s="408"/>
      <c r="BU7" s="409"/>
      <c r="BV7" s="407">
        <v>230765</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10815451</v>
      </c>
      <c r="CU7" s="408"/>
      <c r="CV7" s="408"/>
      <c r="CW7" s="408"/>
      <c r="CX7" s="408"/>
      <c r="CY7" s="408"/>
      <c r="CZ7" s="408"/>
      <c r="DA7" s="409"/>
      <c r="DB7" s="407">
        <v>11010863</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111</v>
      </c>
      <c r="AV8" s="440"/>
      <c r="AW8" s="440"/>
      <c r="AX8" s="440"/>
      <c r="AY8" s="441" t="s">
        <v>112</v>
      </c>
      <c r="AZ8" s="442"/>
      <c r="BA8" s="442"/>
      <c r="BB8" s="442"/>
      <c r="BC8" s="442"/>
      <c r="BD8" s="442"/>
      <c r="BE8" s="442"/>
      <c r="BF8" s="442"/>
      <c r="BG8" s="442"/>
      <c r="BH8" s="442"/>
      <c r="BI8" s="442"/>
      <c r="BJ8" s="442"/>
      <c r="BK8" s="442"/>
      <c r="BL8" s="442"/>
      <c r="BM8" s="443"/>
      <c r="BN8" s="407">
        <v>557581</v>
      </c>
      <c r="BO8" s="408"/>
      <c r="BP8" s="408"/>
      <c r="BQ8" s="408"/>
      <c r="BR8" s="408"/>
      <c r="BS8" s="408"/>
      <c r="BT8" s="408"/>
      <c r="BU8" s="409"/>
      <c r="BV8" s="407">
        <v>1121959</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0.9</v>
      </c>
      <c r="CU8" s="448"/>
      <c r="CV8" s="448"/>
      <c r="CW8" s="448"/>
      <c r="CX8" s="448"/>
      <c r="CY8" s="448"/>
      <c r="CZ8" s="448"/>
      <c r="DA8" s="449"/>
      <c r="DB8" s="447">
        <v>0.93</v>
      </c>
      <c r="DC8" s="448"/>
      <c r="DD8" s="448"/>
      <c r="DE8" s="448"/>
      <c r="DF8" s="448"/>
      <c r="DG8" s="448"/>
      <c r="DH8" s="448"/>
      <c r="DI8" s="449"/>
    </row>
    <row r="9" spans="1:119" ht="18.75" customHeight="1" thickBot="1" x14ac:dyDescent="0.2">
      <c r="A9" s="181"/>
      <c r="B9" s="401" t="s">
        <v>114</v>
      </c>
      <c r="C9" s="402"/>
      <c r="D9" s="402"/>
      <c r="E9" s="402"/>
      <c r="F9" s="402"/>
      <c r="G9" s="402"/>
      <c r="H9" s="402"/>
      <c r="I9" s="402"/>
      <c r="J9" s="402"/>
      <c r="K9" s="450"/>
      <c r="L9" s="451" t="s">
        <v>115</v>
      </c>
      <c r="M9" s="452"/>
      <c r="N9" s="452"/>
      <c r="O9" s="452"/>
      <c r="P9" s="452"/>
      <c r="Q9" s="453"/>
      <c r="R9" s="454">
        <v>49596</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118</v>
      </c>
      <c r="AV9" s="440"/>
      <c r="AW9" s="440"/>
      <c r="AX9" s="440"/>
      <c r="AY9" s="441" t="s">
        <v>119</v>
      </c>
      <c r="AZ9" s="442"/>
      <c r="BA9" s="442"/>
      <c r="BB9" s="442"/>
      <c r="BC9" s="442"/>
      <c r="BD9" s="442"/>
      <c r="BE9" s="442"/>
      <c r="BF9" s="442"/>
      <c r="BG9" s="442"/>
      <c r="BH9" s="442"/>
      <c r="BI9" s="442"/>
      <c r="BJ9" s="442"/>
      <c r="BK9" s="442"/>
      <c r="BL9" s="442"/>
      <c r="BM9" s="443"/>
      <c r="BN9" s="407">
        <v>-564378</v>
      </c>
      <c r="BO9" s="408"/>
      <c r="BP9" s="408"/>
      <c r="BQ9" s="408"/>
      <c r="BR9" s="408"/>
      <c r="BS9" s="408"/>
      <c r="BT9" s="408"/>
      <c r="BU9" s="409"/>
      <c r="BV9" s="407">
        <v>421128</v>
      </c>
      <c r="BW9" s="408"/>
      <c r="BX9" s="408"/>
      <c r="BY9" s="408"/>
      <c r="BZ9" s="408"/>
      <c r="CA9" s="408"/>
      <c r="CB9" s="408"/>
      <c r="CC9" s="409"/>
      <c r="CD9" s="410" t="s">
        <v>120</v>
      </c>
      <c r="CE9" s="411"/>
      <c r="CF9" s="411"/>
      <c r="CG9" s="411"/>
      <c r="CH9" s="411"/>
      <c r="CI9" s="411"/>
      <c r="CJ9" s="411"/>
      <c r="CK9" s="411"/>
      <c r="CL9" s="411"/>
      <c r="CM9" s="411"/>
      <c r="CN9" s="411"/>
      <c r="CO9" s="411"/>
      <c r="CP9" s="411"/>
      <c r="CQ9" s="411"/>
      <c r="CR9" s="411"/>
      <c r="CS9" s="412"/>
      <c r="CT9" s="404">
        <v>5.7</v>
      </c>
      <c r="CU9" s="405"/>
      <c r="CV9" s="405"/>
      <c r="CW9" s="405"/>
      <c r="CX9" s="405"/>
      <c r="CY9" s="405"/>
      <c r="CZ9" s="405"/>
      <c r="DA9" s="406"/>
      <c r="DB9" s="404">
        <v>5.6</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121</v>
      </c>
      <c r="M10" s="437"/>
      <c r="N10" s="437"/>
      <c r="O10" s="437"/>
      <c r="P10" s="437"/>
      <c r="Q10" s="438"/>
      <c r="R10" s="458">
        <v>49230</v>
      </c>
      <c r="S10" s="459"/>
      <c r="T10" s="459"/>
      <c r="U10" s="459"/>
      <c r="V10" s="460"/>
      <c r="W10" s="395"/>
      <c r="X10" s="396"/>
      <c r="Y10" s="396"/>
      <c r="Z10" s="396"/>
      <c r="AA10" s="396"/>
      <c r="AB10" s="396"/>
      <c r="AC10" s="396"/>
      <c r="AD10" s="396"/>
      <c r="AE10" s="396"/>
      <c r="AF10" s="396"/>
      <c r="AG10" s="396"/>
      <c r="AH10" s="396"/>
      <c r="AI10" s="396"/>
      <c r="AJ10" s="396"/>
      <c r="AK10" s="396"/>
      <c r="AL10" s="399"/>
      <c r="AM10" s="436" t="s">
        <v>122</v>
      </c>
      <c r="AN10" s="437"/>
      <c r="AO10" s="437"/>
      <c r="AP10" s="437"/>
      <c r="AQ10" s="437"/>
      <c r="AR10" s="437"/>
      <c r="AS10" s="437"/>
      <c r="AT10" s="438"/>
      <c r="AU10" s="439" t="s">
        <v>96</v>
      </c>
      <c r="AV10" s="440"/>
      <c r="AW10" s="440"/>
      <c r="AX10" s="440"/>
      <c r="AY10" s="441" t="s">
        <v>123</v>
      </c>
      <c r="AZ10" s="442"/>
      <c r="BA10" s="442"/>
      <c r="BB10" s="442"/>
      <c r="BC10" s="442"/>
      <c r="BD10" s="442"/>
      <c r="BE10" s="442"/>
      <c r="BF10" s="442"/>
      <c r="BG10" s="442"/>
      <c r="BH10" s="442"/>
      <c r="BI10" s="442"/>
      <c r="BJ10" s="442"/>
      <c r="BK10" s="442"/>
      <c r="BL10" s="442"/>
      <c r="BM10" s="443"/>
      <c r="BN10" s="407">
        <v>2259</v>
      </c>
      <c r="BO10" s="408"/>
      <c r="BP10" s="408"/>
      <c r="BQ10" s="408"/>
      <c r="BR10" s="408"/>
      <c r="BS10" s="408"/>
      <c r="BT10" s="408"/>
      <c r="BU10" s="409"/>
      <c r="BV10" s="407">
        <v>2231</v>
      </c>
      <c r="BW10" s="408"/>
      <c r="BX10" s="408"/>
      <c r="BY10" s="408"/>
      <c r="BZ10" s="408"/>
      <c r="CA10" s="408"/>
      <c r="CB10" s="408"/>
      <c r="CC10" s="409"/>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96</v>
      </c>
      <c r="AV11" s="440"/>
      <c r="AW11" s="440"/>
      <c r="AX11" s="440"/>
      <c r="AY11" s="441" t="s">
        <v>128</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129</v>
      </c>
      <c r="CE11" s="411"/>
      <c r="CF11" s="411"/>
      <c r="CG11" s="411"/>
      <c r="CH11" s="411"/>
      <c r="CI11" s="411"/>
      <c r="CJ11" s="411"/>
      <c r="CK11" s="411"/>
      <c r="CL11" s="411"/>
      <c r="CM11" s="411"/>
      <c r="CN11" s="411"/>
      <c r="CO11" s="411"/>
      <c r="CP11" s="411"/>
      <c r="CQ11" s="411"/>
      <c r="CR11" s="411"/>
      <c r="CS11" s="412"/>
      <c r="CT11" s="447" t="s">
        <v>130</v>
      </c>
      <c r="CU11" s="448"/>
      <c r="CV11" s="448"/>
      <c r="CW11" s="448"/>
      <c r="CX11" s="448"/>
      <c r="CY11" s="448"/>
      <c r="CZ11" s="448"/>
      <c r="DA11" s="449"/>
      <c r="DB11" s="447" t="s">
        <v>130</v>
      </c>
      <c r="DC11" s="448"/>
      <c r="DD11" s="448"/>
      <c r="DE11" s="448"/>
      <c r="DF11" s="448"/>
      <c r="DG11" s="448"/>
      <c r="DH11" s="448"/>
      <c r="DI11" s="449"/>
    </row>
    <row r="12" spans="1:119" ht="18.75" customHeight="1" x14ac:dyDescent="0.15">
      <c r="A12" s="181"/>
      <c r="B12" s="467" t="s">
        <v>131</v>
      </c>
      <c r="C12" s="468"/>
      <c r="D12" s="468"/>
      <c r="E12" s="468"/>
      <c r="F12" s="468"/>
      <c r="G12" s="468"/>
      <c r="H12" s="468"/>
      <c r="I12" s="468"/>
      <c r="J12" s="468"/>
      <c r="K12" s="469"/>
      <c r="L12" s="476" t="s">
        <v>132</v>
      </c>
      <c r="M12" s="477"/>
      <c r="N12" s="477"/>
      <c r="O12" s="477"/>
      <c r="P12" s="477"/>
      <c r="Q12" s="478"/>
      <c r="R12" s="479">
        <v>50283</v>
      </c>
      <c r="S12" s="480"/>
      <c r="T12" s="480"/>
      <c r="U12" s="480"/>
      <c r="V12" s="481"/>
      <c r="W12" s="482" t="s">
        <v>1</v>
      </c>
      <c r="X12" s="440"/>
      <c r="Y12" s="440"/>
      <c r="Z12" s="440"/>
      <c r="AA12" s="440"/>
      <c r="AB12" s="483"/>
      <c r="AC12" s="484" t="s">
        <v>133</v>
      </c>
      <c r="AD12" s="485"/>
      <c r="AE12" s="485"/>
      <c r="AF12" s="485"/>
      <c r="AG12" s="486"/>
      <c r="AH12" s="484" t="s">
        <v>134</v>
      </c>
      <c r="AI12" s="485"/>
      <c r="AJ12" s="485"/>
      <c r="AK12" s="485"/>
      <c r="AL12" s="487"/>
      <c r="AM12" s="436" t="s">
        <v>135</v>
      </c>
      <c r="AN12" s="437"/>
      <c r="AO12" s="437"/>
      <c r="AP12" s="437"/>
      <c r="AQ12" s="437"/>
      <c r="AR12" s="437"/>
      <c r="AS12" s="437"/>
      <c r="AT12" s="438"/>
      <c r="AU12" s="439" t="s">
        <v>96</v>
      </c>
      <c r="AV12" s="440"/>
      <c r="AW12" s="440"/>
      <c r="AX12" s="440"/>
      <c r="AY12" s="441" t="s">
        <v>136</v>
      </c>
      <c r="AZ12" s="442"/>
      <c r="BA12" s="442"/>
      <c r="BB12" s="442"/>
      <c r="BC12" s="442"/>
      <c r="BD12" s="442"/>
      <c r="BE12" s="442"/>
      <c r="BF12" s="442"/>
      <c r="BG12" s="442"/>
      <c r="BH12" s="442"/>
      <c r="BI12" s="442"/>
      <c r="BJ12" s="442"/>
      <c r="BK12" s="442"/>
      <c r="BL12" s="442"/>
      <c r="BM12" s="443"/>
      <c r="BN12" s="407">
        <v>233000</v>
      </c>
      <c r="BO12" s="408"/>
      <c r="BP12" s="408"/>
      <c r="BQ12" s="408"/>
      <c r="BR12" s="408"/>
      <c r="BS12" s="408"/>
      <c r="BT12" s="408"/>
      <c r="BU12" s="409"/>
      <c r="BV12" s="407">
        <v>200000</v>
      </c>
      <c r="BW12" s="408"/>
      <c r="BX12" s="408"/>
      <c r="BY12" s="408"/>
      <c r="BZ12" s="408"/>
      <c r="CA12" s="408"/>
      <c r="CB12" s="408"/>
      <c r="CC12" s="409"/>
      <c r="CD12" s="410" t="s">
        <v>137</v>
      </c>
      <c r="CE12" s="411"/>
      <c r="CF12" s="411"/>
      <c r="CG12" s="411"/>
      <c r="CH12" s="411"/>
      <c r="CI12" s="411"/>
      <c r="CJ12" s="411"/>
      <c r="CK12" s="411"/>
      <c r="CL12" s="411"/>
      <c r="CM12" s="411"/>
      <c r="CN12" s="411"/>
      <c r="CO12" s="411"/>
      <c r="CP12" s="411"/>
      <c r="CQ12" s="411"/>
      <c r="CR12" s="411"/>
      <c r="CS12" s="412"/>
      <c r="CT12" s="447" t="s">
        <v>130</v>
      </c>
      <c r="CU12" s="448"/>
      <c r="CV12" s="448"/>
      <c r="CW12" s="448"/>
      <c r="CX12" s="448"/>
      <c r="CY12" s="448"/>
      <c r="CZ12" s="448"/>
      <c r="DA12" s="449"/>
      <c r="DB12" s="447" t="s">
        <v>130</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138</v>
      </c>
      <c r="N13" s="499"/>
      <c r="O13" s="499"/>
      <c r="P13" s="499"/>
      <c r="Q13" s="500"/>
      <c r="R13" s="491">
        <v>48623</v>
      </c>
      <c r="S13" s="492"/>
      <c r="T13" s="492"/>
      <c r="U13" s="492"/>
      <c r="V13" s="493"/>
      <c r="W13" s="423" t="s">
        <v>139</v>
      </c>
      <c r="X13" s="424"/>
      <c r="Y13" s="424"/>
      <c r="Z13" s="424"/>
      <c r="AA13" s="424"/>
      <c r="AB13" s="414"/>
      <c r="AC13" s="458">
        <v>460</v>
      </c>
      <c r="AD13" s="459"/>
      <c r="AE13" s="459"/>
      <c r="AF13" s="459"/>
      <c r="AG13" s="501"/>
      <c r="AH13" s="458">
        <v>497</v>
      </c>
      <c r="AI13" s="459"/>
      <c r="AJ13" s="459"/>
      <c r="AK13" s="459"/>
      <c r="AL13" s="460"/>
      <c r="AM13" s="436" t="s">
        <v>140</v>
      </c>
      <c r="AN13" s="437"/>
      <c r="AO13" s="437"/>
      <c r="AP13" s="437"/>
      <c r="AQ13" s="437"/>
      <c r="AR13" s="437"/>
      <c r="AS13" s="437"/>
      <c r="AT13" s="438"/>
      <c r="AU13" s="439" t="s">
        <v>118</v>
      </c>
      <c r="AV13" s="440"/>
      <c r="AW13" s="440"/>
      <c r="AX13" s="440"/>
      <c r="AY13" s="441" t="s">
        <v>141</v>
      </c>
      <c r="AZ13" s="442"/>
      <c r="BA13" s="442"/>
      <c r="BB13" s="442"/>
      <c r="BC13" s="442"/>
      <c r="BD13" s="442"/>
      <c r="BE13" s="442"/>
      <c r="BF13" s="442"/>
      <c r="BG13" s="442"/>
      <c r="BH13" s="442"/>
      <c r="BI13" s="442"/>
      <c r="BJ13" s="442"/>
      <c r="BK13" s="442"/>
      <c r="BL13" s="442"/>
      <c r="BM13" s="443"/>
      <c r="BN13" s="407">
        <v>-795119</v>
      </c>
      <c r="BO13" s="408"/>
      <c r="BP13" s="408"/>
      <c r="BQ13" s="408"/>
      <c r="BR13" s="408"/>
      <c r="BS13" s="408"/>
      <c r="BT13" s="408"/>
      <c r="BU13" s="409"/>
      <c r="BV13" s="407">
        <v>223359</v>
      </c>
      <c r="BW13" s="408"/>
      <c r="BX13" s="408"/>
      <c r="BY13" s="408"/>
      <c r="BZ13" s="408"/>
      <c r="CA13" s="408"/>
      <c r="CB13" s="408"/>
      <c r="CC13" s="409"/>
      <c r="CD13" s="410" t="s">
        <v>142</v>
      </c>
      <c r="CE13" s="411"/>
      <c r="CF13" s="411"/>
      <c r="CG13" s="411"/>
      <c r="CH13" s="411"/>
      <c r="CI13" s="411"/>
      <c r="CJ13" s="411"/>
      <c r="CK13" s="411"/>
      <c r="CL13" s="411"/>
      <c r="CM13" s="411"/>
      <c r="CN13" s="411"/>
      <c r="CO13" s="411"/>
      <c r="CP13" s="411"/>
      <c r="CQ13" s="411"/>
      <c r="CR13" s="411"/>
      <c r="CS13" s="412"/>
      <c r="CT13" s="404">
        <v>-0.1</v>
      </c>
      <c r="CU13" s="405"/>
      <c r="CV13" s="405"/>
      <c r="CW13" s="405"/>
      <c r="CX13" s="405"/>
      <c r="CY13" s="405"/>
      <c r="CZ13" s="405"/>
      <c r="DA13" s="406"/>
      <c r="DB13" s="404">
        <v>-0.4</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143</v>
      </c>
      <c r="M14" s="489"/>
      <c r="N14" s="489"/>
      <c r="O14" s="489"/>
      <c r="P14" s="489"/>
      <c r="Q14" s="490"/>
      <c r="R14" s="491">
        <v>50415</v>
      </c>
      <c r="S14" s="492"/>
      <c r="T14" s="492"/>
      <c r="U14" s="492"/>
      <c r="V14" s="493"/>
      <c r="W14" s="397"/>
      <c r="X14" s="398"/>
      <c r="Y14" s="398"/>
      <c r="Z14" s="398"/>
      <c r="AA14" s="398"/>
      <c r="AB14" s="387"/>
      <c r="AC14" s="494">
        <v>2</v>
      </c>
      <c r="AD14" s="495"/>
      <c r="AE14" s="495"/>
      <c r="AF14" s="495"/>
      <c r="AG14" s="496"/>
      <c r="AH14" s="494">
        <v>2.1</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144</v>
      </c>
      <c r="CE14" s="503"/>
      <c r="CF14" s="503"/>
      <c r="CG14" s="503"/>
      <c r="CH14" s="503"/>
      <c r="CI14" s="503"/>
      <c r="CJ14" s="503"/>
      <c r="CK14" s="503"/>
      <c r="CL14" s="503"/>
      <c r="CM14" s="503"/>
      <c r="CN14" s="503"/>
      <c r="CO14" s="503"/>
      <c r="CP14" s="503"/>
      <c r="CQ14" s="503"/>
      <c r="CR14" s="503"/>
      <c r="CS14" s="504"/>
      <c r="CT14" s="505" t="s">
        <v>130</v>
      </c>
      <c r="CU14" s="506"/>
      <c r="CV14" s="506"/>
      <c r="CW14" s="506"/>
      <c r="CX14" s="506"/>
      <c r="CY14" s="506"/>
      <c r="CZ14" s="506"/>
      <c r="DA14" s="507"/>
      <c r="DB14" s="505" t="s">
        <v>130</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145</v>
      </c>
      <c r="N15" s="499"/>
      <c r="O15" s="499"/>
      <c r="P15" s="499"/>
      <c r="Q15" s="500"/>
      <c r="R15" s="491">
        <v>48872</v>
      </c>
      <c r="S15" s="492"/>
      <c r="T15" s="492"/>
      <c r="U15" s="492"/>
      <c r="V15" s="493"/>
      <c r="W15" s="423" t="s">
        <v>146</v>
      </c>
      <c r="X15" s="424"/>
      <c r="Y15" s="424"/>
      <c r="Z15" s="424"/>
      <c r="AA15" s="424"/>
      <c r="AB15" s="414"/>
      <c r="AC15" s="458">
        <v>9532</v>
      </c>
      <c r="AD15" s="459"/>
      <c r="AE15" s="459"/>
      <c r="AF15" s="459"/>
      <c r="AG15" s="501"/>
      <c r="AH15" s="458">
        <v>9566</v>
      </c>
      <c r="AI15" s="459"/>
      <c r="AJ15" s="459"/>
      <c r="AK15" s="459"/>
      <c r="AL15" s="460"/>
      <c r="AM15" s="436"/>
      <c r="AN15" s="437"/>
      <c r="AO15" s="437"/>
      <c r="AP15" s="437"/>
      <c r="AQ15" s="437"/>
      <c r="AR15" s="437"/>
      <c r="AS15" s="437"/>
      <c r="AT15" s="438"/>
      <c r="AU15" s="439"/>
      <c r="AV15" s="440"/>
      <c r="AW15" s="440"/>
      <c r="AX15" s="440"/>
      <c r="AY15" s="367" t="s">
        <v>147</v>
      </c>
      <c r="AZ15" s="368"/>
      <c r="BA15" s="368"/>
      <c r="BB15" s="368"/>
      <c r="BC15" s="368"/>
      <c r="BD15" s="368"/>
      <c r="BE15" s="368"/>
      <c r="BF15" s="368"/>
      <c r="BG15" s="368"/>
      <c r="BH15" s="368"/>
      <c r="BI15" s="368"/>
      <c r="BJ15" s="368"/>
      <c r="BK15" s="368"/>
      <c r="BL15" s="368"/>
      <c r="BM15" s="369"/>
      <c r="BN15" s="370">
        <v>7400845</v>
      </c>
      <c r="BO15" s="371"/>
      <c r="BP15" s="371"/>
      <c r="BQ15" s="371"/>
      <c r="BR15" s="371"/>
      <c r="BS15" s="371"/>
      <c r="BT15" s="371"/>
      <c r="BU15" s="372"/>
      <c r="BV15" s="370">
        <v>7134541</v>
      </c>
      <c r="BW15" s="371"/>
      <c r="BX15" s="371"/>
      <c r="BY15" s="371"/>
      <c r="BZ15" s="371"/>
      <c r="CA15" s="371"/>
      <c r="CB15" s="371"/>
      <c r="CC15" s="372"/>
      <c r="CD15" s="508" t="s">
        <v>148</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149</v>
      </c>
      <c r="M16" s="511"/>
      <c r="N16" s="511"/>
      <c r="O16" s="511"/>
      <c r="P16" s="511"/>
      <c r="Q16" s="512"/>
      <c r="R16" s="513" t="s">
        <v>150</v>
      </c>
      <c r="S16" s="514"/>
      <c r="T16" s="514"/>
      <c r="U16" s="514"/>
      <c r="V16" s="515"/>
      <c r="W16" s="397"/>
      <c r="X16" s="398"/>
      <c r="Y16" s="398"/>
      <c r="Z16" s="398"/>
      <c r="AA16" s="398"/>
      <c r="AB16" s="387"/>
      <c r="AC16" s="494">
        <v>40.4</v>
      </c>
      <c r="AD16" s="495"/>
      <c r="AE16" s="495"/>
      <c r="AF16" s="495"/>
      <c r="AG16" s="496"/>
      <c r="AH16" s="494">
        <v>41</v>
      </c>
      <c r="AI16" s="495"/>
      <c r="AJ16" s="495"/>
      <c r="AK16" s="495"/>
      <c r="AL16" s="497"/>
      <c r="AM16" s="436"/>
      <c r="AN16" s="437"/>
      <c r="AO16" s="437"/>
      <c r="AP16" s="437"/>
      <c r="AQ16" s="437"/>
      <c r="AR16" s="437"/>
      <c r="AS16" s="437"/>
      <c r="AT16" s="438"/>
      <c r="AU16" s="439"/>
      <c r="AV16" s="440"/>
      <c r="AW16" s="440"/>
      <c r="AX16" s="440"/>
      <c r="AY16" s="441" t="s">
        <v>151</v>
      </c>
      <c r="AZ16" s="442"/>
      <c r="BA16" s="442"/>
      <c r="BB16" s="442"/>
      <c r="BC16" s="442"/>
      <c r="BD16" s="442"/>
      <c r="BE16" s="442"/>
      <c r="BF16" s="442"/>
      <c r="BG16" s="442"/>
      <c r="BH16" s="442"/>
      <c r="BI16" s="442"/>
      <c r="BJ16" s="442"/>
      <c r="BK16" s="442"/>
      <c r="BL16" s="442"/>
      <c r="BM16" s="443"/>
      <c r="BN16" s="407">
        <v>8548832</v>
      </c>
      <c r="BO16" s="408"/>
      <c r="BP16" s="408"/>
      <c r="BQ16" s="408"/>
      <c r="BR16" s="408"/>
      <c r="BS16" s="408"/>
      <c r="BT16" s="408"/>
      <c r="BU16" s="409"/>
      <c r="BV16" s="407">
        <v>8087882</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152</v>
      </c>
      <c r="N17" s="519"/>
      <c r="O17" s="519"/>
      <c r="P17" s="519"/>
      <c r="Q17" s="520"/>
      <c r="R17" s="513" t="s">
        <v>153</v>
      </c>
      <c r="S17" s="514"/>
      <c r="T17" s="514"/>
      <c r="U17" s="514"/>
      <c r="V17" s="515"/>
      <c r="W17" s="423" t="s">
        <v>154</v>
      </c>
      <c r="X17" s="424"/>
      <c r="Y17" s="424"/>
      <c r="Z17" s="424"/>
      <c r="AA17" s="424"/>
      <c r="AB17" s="414"/>
      <c r="AC17" s="458">
        <v>13576</v>
      </c>
      <c r="AD17" s="459"/>
      <c r="AE17" s="459"/>
      <c r="AF17" s="459"/>
      <c r="AG17" s="501"/>
      <c r="AH17" s="458">
        <v>13293</v>
      </c>
      <c r="AI17" s="459"/>
      <c r="AJ17" s="459"/>
      <c r="AK17" s="459"/>
      <c r="AL17" s="460"/>
      <c r="AM17" s="436"/>
      <c r="AN17" s="437"/>
      <c r="AO17" s="437"/>
      <c r="AP17" s="437"/>
      <c r="AQ17" s="437"/>
      <c r="AR17" s="437"/>
      <c r="AS17" s="437"/>
      <c r="AT17" s="438"/>
      <c r="AU17" s="439"/>
      <c r="AV17" s="440"/>
      <c r="AW17" s="440"/>
      <c r="AX17" s="440"/>
      <c r="AY17" s="441" t="s">
        <v>155</v>
      </c>
      <c r="AZ17" s="442"/>
      <c r="BA17" s="442"/>
      <c r="BB17" s="442"/>
      <c r="BC17" s="442"/>
      <c r="BD17" s="442"/>
      <c r="BE17" s="442"/>
      <c r="BF17" s="442"/>
      <c r="BG17" s="442"/>
      <c r="BH17" s="442"/>
      <c r="BI17" s="442"/>
      <c r="BJ17" s="442"/>
      <c r="BK17" s="442"/>
      <c r="BL17" s="442"/>
      <c r="BM17" s="443"/>
      <c r="BN17" s="407">
        <v>9402829</v>
      </c>
      <c r="BO17" s="408"/>
      <c r="BP17" s="408"/>
      <c r="BQ17" s="408"/>
      <c r="BR17" s="408"/>
      <c r="BS17" s="408"/>
      <c r="BT17" s="408"/>
      <c r="BU17" s="409"/>
      <c r="BV17" s="407">
        <v>9086363</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156</v>
      </c>
      <c r="C18" s="450"/>
      <c r="D18" s="450"/>
      <c r="E18" s="530"/>
      <c r="F18" s="530"/>
      <c r="G18" s="530"/>
      <c r="H18" s="530"/>
      <c r="I18" s="530"/>
      <c r="J18" s="530"/>
      <c r="K18" s="530"/>
      <c r="L18" s="531">
        <v>31.14</v>
      </c>
      <c r="M18" s="531"/>
      <c r="N18" s="531"/>
      <c r="O18" s="531"/>
      <c r="P18" s="531"/>
      <c r="Q18" s="531"/>
      <c r="R18" s="532"/>
      <c r="S18" s="532"/>
      <c r="T18" s="532"/>
      <c r="U18" s="532"/>
      <c r="V18" s="533"/>
      <c r="W18" s="425"/>
      <c r="X18" s="426"/>
      <c r="Y18" s="426"/>
      <c r="Z18" s="426"/>
      <c r="AA18" s="426"/>
      <c r="AB18" s="417"/>
      <c r="AC18" s="534">
        <v>57.6</v>
      </c>
      <c r="AD18" s="535"/>
      <c r="AE18" s="535"/>
      <c r="AF18" s="535"/>
      <c r="AG18" s="536"/>
      <c r="AH18" s="534">
        <v>56.9</v>
      </c>
      <c r="AI18" s="535"/>
      <c r="AJ18" s="535"/>
      <c r="AK18" s="535"/>
      <c r="AL18" s="537"/>
      <c r="AM18" s="436"/>
      <c r="AN18" s="437"/>
      <c r="AO18" s="437"/>
      <c r="AP18" s="437"/>
      <c r="AQ18" s="437"/>
      <c r="AR18" s="437"/>
      <c r="AS18" s="437"/>
      <c r="AT18" s="438"/>
      <c r="AU18" s="439"/>
      <c r="AV18" s="440"/>
      <c r="AW18" s="440"/>
      <c r="AX18" s="440"/>
      <c r="AY18" s="441" t="s">
        <v>157</v>
      </c>
      <c r="AZ18" s="442"/>
      <c r="BA18" s="442"/>
      <c r="BB18" s="442"/>
      <c r="BC18" s="442"/>
      <c r="BD18" s="442"/>
      <c r="BE18" s="442"/>
      <c r="BF18" s="442"/>
      <c r="BG18" s="442"/>
      <c r="BH18" s="442"/>
      <c r="BI18" s="442"/>
      <c r="BJ18" s="442"/>
      <c r="BK18" s="442"/>
      <c r="BL18" s="442"/>
      <c r="BM18" s="443"/>
      <c r="BN18" s="407">
        <v>9415047</v>
      </c>
      <c r="BO18" s="408"/>
      <c r="BP18" s="408"/>
      <c r="BQ18" s="408"/>
      <c r="BR18" s="408"/>
      <c r="BS18" s="408"/>
      <c r="BT18" s="408"/>
      <c r="BU18" s="409"/>
      <c r="BV18" s="407">
        <v>8866660</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158</v>
      </c>
      <c r="C19" s="450"/>
      <c r="D19" s="450"/>
      <c r="E19" s="530"/>
      <c r="F19" s="530"/>
      <c r="G19" s="530"/>
      <c r="H19" s="530"/>
      <c r="I19" s="530"/>
      <c r="J19" s="530"/>
      <c r="K19" s="530"/>
      <c r="L19" s="538">
        <v>1593</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159</v>
      </c>
      <c r="AZ19" s="442"/>
      <c r="BA19" s="442"/>
      <c r="BB19" s="442"/>
      <c r="BC19" s="442"/>
      <c r="BD19" s="442"/>
      <c r="BE19" s="442"/>
      <c r="BF19" s="442"/>
      <c r="BG19" s="442"/>
      <c r="BH19" s="442"/>
      <c r="BI19" s="442"/>
      <c r="BJ19" s="442"/>
      <c r="BK19" s="442"/>
      <c r="BL19" s="442"/>
      <c r="BM19" s="443"/>
      <c r="BN19" s="407">
        <v>14058344</v>
      </c>
      <c r="BO19" s="408"/>
      <c r="BP19" s="408"/>
      <c r="BQ19" s="408"/>
      <c r="BR19" s="408"/>
      <c r="BS19" s="408"/>
      <c r="BT19" s="408"/>
      <c r="BU19" s="409"/>
      <c r="BV19" s="407">
        <v>13502833</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160</v>
      </c>
      <c r="C20" s="450"/>
      <c r="D20" s="450"/>
      <c r="E20" s="530"/>
      <c r="F20" s="530"/>
      <c r="G20" s="530"/>
      <c r="H20" s="530"/>
      <c r="I20" s="530"/>
      <c r="J20" s="530"/>
      <c r="K20" s="530"/>
      <c r="L20" s="538">
        <v>19406</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161</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162</v>
      </c>
      <c r="C22" s="551"/>
      <c r="D22" s="552"/>
      <c r="E22" s="419" t="s">
        <v>1</v>
      </c>
      <c r="F22" s="424"/>
      <c r="G22" s="424"/>
      <c r="H22" s="424"/>
      <c r="I22" s="424"/>
      <c r="J22" s="424"/>
      <c r="K22" s="414"/>
      <c r="L22" s="419" t="s">
        <v>163</v>
      </c>
      <c r="M22" s="424"/>
      <c r="N22" s="424"/>
      <c r="O22" s="424"/>
      <c r="P22" s="414"/>
      <c r="Q22" s="582" t="s">
        <v>164</v>
      </c>
      <c r="R22" s="583"/>
      <c r="S22" s="583"/>
      <c r="T22" s="583"/>
      <c r="U22" s="583"/>
      <c r="V22" s="584"/>
      <c r="W22" s="550" t="s">
        <v>165</v>
      </c>
      <c r="X22" s="551"/>
      <c r="Y22" s="552"/>
      <c r="Z22" s="419" t="s">
        <v>1</v>
      </c>
      <c r="AA22" s="424"/>
      <c r="AB22" s="424"/>
      <c r="AC22" s="424"/>
      <c r="AD22" s="424"/>
      <c r="AE22" s="424"/>
      <c r="AF22" s="424"/>
      <c r="AG22" s="414"/>
      <c r="AH22" s="588" t="s">
        <v>166</v>
      </c>
      <c r="AI22" s="424"/>
      <c r="AJ22" s="424"/>
      <c r="AK22" s="424"/>
      <c r="AL22" s="414"/>
      <c r="AM22" s="588" t="s">
        <v>167</v>
      </c>
      <c r="AN22" s="589"/>
      <c r="AO22" s="589"/>
      <c r="AP22" s="589"/>
      <c r="AQ22" s="589"/>
      <c r="AR22" s="590"/>
      <c r="AS22" s="582" t="s">
        <v>164</v>
      </c>
      <c r="AT22" s="583"/>
      <c r="AU22" s="583"/>
      <c r="AV22" s="583"/>
      <c r="AW22" s="583"/>
      <c r="AX22" s="594"/>
      <c r="AY22" s="367" t="s">
        <v>168</v>
      </c>
      <c r="AZ22" s="368"/>
      <c r="BA22" s="368"/>
      <c r="BB22" s="368"/>
      <c r="BC22" s="368"/>
      <c r="BD22" s="368"/>
      <c r="BE22" s="368"/>
      <c r="BF22" s="368"/>
      <c r="BG22" s="368"/>
      <c r="BH22" s="368"/>
      <c r="BI22" s="368"/>
      <c r="BJ22" s="368"/>
      <c r="BK22" s="368"/>
      <c r="BL22" s="368"/>
      <c r="BM22" s="369"/>
      <c r="BN22" s="370">
        <v>7358815</v>
      </c>
      <c r="BO22" s="371"/>
      <c r="BP22" s="371"/>
      <c r="BQ22" s="371"/>
      <c r="BR22" s="371"/>
      <c r="BS22" s="371"/>
      <c r="BT22" s="371"/>
      <c r="BU22" s="372"/>
      <c r="BV22" s="370">
        <v>7873937</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169</v>
      </c>
      <c r="AZ23" s="442"/>
      <c r="BA23" s="442"/>
      <c r="BB23" s="442"/>
      <c r="BC23" s="442"/>
      <c r="BD23" s="442"/>
      <c r="BE23" s="442"/>
      <c r="BF23" s="442"/>
      <c r="BG23" s="442"/>
      <c r="BH23" s="442"/>
      <c r="BI23" s="442"/>
      <c r="BJ23" s="442"/>
      <c r="BK23" s="442"/>
      <c r="BL23" s="442"/>
      <c r="BM23" s="443"/>
      <c r="BN23" s="407">
        <v>6471575</v>
      </c>
      <c r="BO23" s="408"/>
      <c r="BP23" s="408"/>
      <c r="BQ23" s="408"/>
      <c r="BR23" s="408"/>
      <c r="BS23" s="408"/>
      <c r="BT23" s="408"/>
      <c r="BU23" s="409"/>
      <c r="BV23" s="407">
        <v>6914793</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170</v>
      </c>
      <c r="F24" s="437"/>
      <c r="G24" s="437"/>
      <c r="H24" s="437"/>
      <c r="I24" s="437"/>
      <c r="J24" s="437"/>
      <c r="K24" s="438"/>
      <c r="L24" s="458">
        <v>1</v>
      </c>
      <c r="M24" s="459"/>
      <c r="N24" s="459"/>
      <c r="O24" s="459"/>
      <c r="P24" s="501"/>
      <c r="Q24" s="458">
        <v>8710</v>
      </c>
      <c r="R24" s="459"/>
      <c r="S24" s="459"/>
      <c r="T24" s="459"/>
      <c r="U24" s="459"/>
      <c r="V24" s="501"/>
      <c r="W24" s="553"/>
      <c r="X24" s="554"/>
      <c r="Y24" s="555"/>
      <c r="Z24" s="457" t="s">
        <v>171</v>
      </c>
      <c r="AA24" s="437"/>
      <c r="AB24" s="437"/>
      <c r="AC24" s="437"/>
      <c r="AD24" s="437"/>
      <c r="AE24" s="437"/>
      <c r="AF24" s="437"/>
      <c r="AG24" s="438"/>
      <c r="AH24" s="458">
        <v>389</v>
      </c>
      <c r="AI24" s="459"/>
      <c r="AJ24" s="459"/>
      <c r="AK24" s="459"/>
      <c r="AL24" s="501"/>
      <c r="AM24" s="458">
        <v>1043687</v>
      </c>
      <c r="AN24" s="459"/>
      <c r="AO24" s="459"/>
      <c r="AP24" s="459"/>
      <c r="AQ24" s="459"/>
      <c r="AR24" s="501"/>
      <c r="AS24" s="458">
        <v>2683</v>
      </c>
      <c r="AT24" s="459"/>
      <c r="AU24" s="459"/>
      <c r="AV24" s="459"/>
      <c r="AW24" s="459"/>
      <c r="AX24" s="460"/>
      <c r="AY24" s="523" t="s">
        <v>172</v>
      </c>
      <c r="AZ24" s="524"/>
      <c r="BA24" s="524"/>
      <c r="BB24" s="524"/>
      <c r="BC24" s="524"/>
      <c r="BD24" s="524"/>
      <c r="BE24" s="524"/>
      <c r="BF24" s="524"/>
      <c r="BG24" s="524"/>
      <c r="BH24" s="524"/>
      <c r="BI24" s="524"/>
      <c r="BJ24" s="524"/>
      <c r="BK24" s="524"/>
      <c r="BL24" s="524"/>
      <c r="BM24" s="525"/>
      <c r="BN24" s="407">
        <v>3113855</v>
      </c>
      <c r="BO24" s="408"/>
      <c r="BP24" s="408"/>
      <c r="BQ24" s="408"/>
      <c r="BR24" s="408"/>
      <c r="BS24" s="408"/>
      <c r="BT24" s="408"/>
      <c r="BU24" s="409"/>
      <c r="BV24" s="407">
        <v>3150035</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173</v>
      </c>
      <c r="F25" s="437"/>
      <c r="G25" s="437"/>
      <c r="H25" s="437"/>
      <c r="I25" s="437"/>
      <c r="J25" s="437"/>
      <c r="K25" s="438"/>
      <c r="L25" s="458">
        <v>1</v>
      </c>
      <c r="M25" s="459"/>
      <c r="N25" s="459"/>
      <c r="O25" s="459"/>
      <c r="P25" s="501"/>
      <c r="Q25" s="458">
        <v>6820</v>
      </c>
      <c r="R25" s="459"/>
      <c r="S25" s="459"/>
      <c r="T25" s="459"/>
      <c r="U25" s="459"/>
      <c r="V25" s="501"/>
      <c r="W25" s="553"/>
      <c r="X25" s="554"/>
      <c r="Y25" s="555"/>
      <c r="Z25" s="457" t="s">
        <v>174</v>
      </c>
      <c r="AA25" s="437"/>
      <c r="AB25" s="437"/>
      <c r="AC25" s="437"/>
      <c r="AD25" s="437"/>
      <c r="AE25" s="437"/>
      <c r="AF25" s="437"/>
      <c r="AG25" s="438"/>
      <c r="AH25" s="458" t="s">
        <v>175</v>
      </c>
      <c r="AI25" s="459"/>
      <c r="AJ25" s="459"/>
      <c r="AK25" s="459"/>
      <c r="AL25" s="501"/>
      <c r="AM25" s="458" t="s">
        <v>130</v>
      </c>
      <c r="AN25" s="459"/>
      <c r="AO25" s="459"/>
      <c r="AP25" s="459"/>
      <c r="AQ25" s="459"/>
      <c r="AR25" s="501"/>
      <c r="AS25" s="458" t="s">
        <v>176</v>
      </c>
      <c r="AT25" s="459"/>
      <c r="AU25" s="459"/>
      <c r="AV25" s="459"/>
      <c r="AW25" s="459"/>
      <c r="AX25" s="460"/>
      <c r="AY25" s="367" t="s">
        <v>177</v>
      </c>
      <c r="AZ25" s="368"/>
      <c r="BA25" s="368"/>
      <c r="BB25" s="368"/>
      <c r="BC25" s="368"/>
      <c r="BD25" s="368"/>
      <c r="BE25" s="368"/>
      <c r="BF25" s="368"/>
      <c r="BG25" s="368"/>
      <c r="BH25" s="368"/>
      <c r="BI25" s="368"/>
      <c r="BJ25" s="368"/>
      <c r="BK25" s="368"/>
      <c r="BL25" s="368"/>
      <c r="BM25" s="369"/>
      <c r="BN25" s="370">
        <v>1199710</v>
      </c>
      <c r="BO25" s="371"/>
      <c r="BP25" s="371"/>
      <c r="BQ25" s="371"/>
      <c r="BR25" s="371"/>
      <c r="BS25" s="371"/>
      <c r="BT25" s="371"/>
      <c r="BU25" s="372"/>
      <c r="BV25" s="370">
        <v>1119418</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178</v>
      </c>
      <c r="F26" s="437"/>
      <c r="G26" s="437"/>
      <c r="H26" s="437"/>
      <c r="I26" s="437"/>
      <c r="J26" s="437"/>
      <c r="K26" s="438"/>
      <c r="L26" s="458">
        <v>1</v>
      </c>
      <c r="M26" s="459"/>
      <c r="N26" s="459"/>
      <c r="O26" s="459"/>
      <c r="P26" s="501"/>
      <c r="Q26" s="458">
        <v>6400</v>
      </c>
      <c r="R26" s="459"/>
      <c r="S26" s="459"/>
      <c r="T26" s="459"/>
      <c r="U26" s="459"/>
      <c r="V26" s="501"/>
      <c r="W26" s="553"/>
      <c r="X26" s="554"/>
      <c r="Y26" s="555"/>
      <c r="Z26" s="457" t="s">
        <v>179</v>
      </c>
      <c r="AA26" s="559"/>
      <c r="AB26" s="559"/>
      <c r="AC26" s="559"/>
      <c r="AD26" s="559"/>
      <c r="AE26" s="559"/>
      <c r="AF26" s="559"/>
      <c r="AG26" s="560"/>
      <c r="AH26" s="458">
        <v>10</v>
      </c>
      <c r="AI26" s="459"/>
      <c r="AJ26" s="459"/>
      <c r="AK26" s="459"/>
      <c r="AL26" s="501"/>
      <c r="AM26" s="458">
        <v>20350</v>
      </c>
      <c r="AN26" s="459"/>
      <c r="AO26" s="459"/>
      <c r="AP26" s="459"/>
      <c r="AQ26" s="459"/>
      <c r="AR26" s="501"/>
      <c r="AS26" s="458">
        <v>2035</v>
      </c>
      <c r="AT26" s="459"/>
      <c r="AU26" s="459"/>
      <c r="AV26" s="459"/>
      <c r="AW26" s="459"/>
      <c r="AX26" s="460"/>
      <c r="AY26" s="410" t="s">
        <v>180</v>
      </c>
      <c r="AZ26" s="411"/>
      <c r="BA26" s="411"/>
      <c r="BB26" s="411"/>
      <c r="BC26" s="411"/>
      <c r="BD26" s="411"/>
      <c r="BE26" s="411"/>
      <c r="BF26" s="411"/>
      <c r="BG26" s="411"/>
      <c r="BH26" s="411"/>
      <c r="BI26" s="411"/>
      <c r="BJ26" s="411"/>
      <c r="BK26" s="411"/>
      <c r="BL26" s="411"/>
      <c r="BM26" s="412"/>
      <c r="BN26" s="407" t="s">
        <v>130</v>
      </c>
      <c r="BO26" s="408"/>
      <c r="BP26" s="408"/>
      <c r="BQ26" s="408"/>
      <c r="BR26" s="408"/>
      <c r="BS26" s="408"/>
      <c r="BT26" s="408"/>
      <c r="BU26" s="409"/>
      <c r="BV26" s="407" t="s">
        <v>130</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181</v>
      </c>
      <c r="F27" s="437"/>
      <c r="G27" s="437"/>
      <c r="H27" s="437"/>
      <c r="I27" s="437"/>
      <c r="J27" s="437"/>
      <c r="K27" s="438"/>
      <c r="L27" s="458">
        <v>1</v>
      </c>
      <c r="M27" s="459"/>
      <c r="N27" s="459"/>
      <c r="O27" s="459"/>
      <c r="P27" s="501"/>
      <c r="Q27" s="458">
        <v>3800</v>
      </c>
      <c r="R27" s="459"/>
      <c r="S27" s="459"/>
      <c r="T27" s="459"/>
      <c r="U27" s="459"/>
      <c r="V27" s="501"/>
      <c r="W27" s="553"/>
      <c r="X27" s="554"/>
      <c r="Y27" s="555"/>
      <c r="Z27" s="457" t="s">
        <v>182</v>
      </c>
      <c r="AA27" s="437"/>
      <c r="AB27" s="437"/>
      <c r="AC27" s="437"/>
      <c r="AD27" s="437"/>
      <c r="AE27" s="437"/>
      <c r="AF27" s="437"/>
      <c r="AG27" s="438"/>
      <c r="AH27" s="458" t="s">
        <v>130</v>
      </c>
      <c r="AI27" s="459"/>
      <c r="AJ27" s="459"/>
      <c r="AK27" s="459"/>
      <c r="AL27" s="501"/>
      <c r="AM27" s="458" t="s">
        <v>130</v>
      </c>
      <c r="AN27" s="459"/>
      <c r="AO27" s="459"/>
      <c r="AP27" s="459"/>
      <c r="AQ27" s="459"/>
      <c r="AR27" s="501"/>
      <c r="AS27" s="458" t="s">
        <v>130</v>
      </c>
      <c r="AT27" s="459"/>
      <c r="AU27" s="459"/>
      <c r="AV27" s="459"/>
      <c r="AW27" s="459"/>
      <c r="AX27" s="460"/>
      <c r="AY27" s="502" t="s">
        <v>183</v>
      </c>
      <c r="AZ27" s="503"/>
      <c r="BA27" s="503"/>
      <c r="BB27" s="503"/>
      <c r="BC27" s="503"/>
      <c r="BD27" s="503"/>
      <c r="BE27" s="503"/>
      <c r="BF27" s="503"/>
      <c r="BG27" s="503"/>
      <c r="BH27" s="503"/>
      <c r="BI27" s="503"/>
      <c r="BJ27" s="503"/>
      <c r="BK27" s="503"/>
      <c r="BL27" s="503"/>
      <c r="BM27" s="504"/>
      <c r="BN27" s="526">
        <v>399641</v>
      </c>
      <c r="BO27" s="527"/>
      <c r="BP27" s="527"/>
      <c r="BQ27" s="527"/>
      <c r="BR27" s="527"/>
      <c r="BS27" s="527"/>
      <c r="BT27" s="527"/>
      <c r="BU27" s="528"/>
      <c r="BV27" s="526">
        <v>398906</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184</v>
      </c>
      <c r="F28" s="437"/>
      <c r="G28" s="437"/>
      <c r="H28" s="437"/>
      <c r="I28" s="437"/>
      <c r="J28" s="437"/>
      <c r="K28" s="438"/>
      <c r="L28" s="458">
        <v>1</v>
      </c>
      <c r="M28" s="459"/>
      <c r="N28" s="459"/>
      <c r="O28" s="459"/>
      <c r="P28" s="501"/>
      <c r="Q28" s="458">
        <v>3000</v>
      </c>
      <c r="R28" s="459"/>
      <c r="S28" s="459"/>
      <c r="T28" s="459"/>
      <c r="U28" s="459"/>
      <c r="V28" s="501"/>
      <c r="W28" s="553"/>
      <c r="X28" s="554"/>
      <c r="Y28" s="555"/>
      <c r="Z28" s="457" t="s">
        <v>185</v>
      </c>
      <c r="AA28" s="437"/>
      <c r="AB28" s="437"/>
      <c r="AC28" s="437"/>
      <c r="AD28" s="437"/>
      <c r="AE28" s="437"/>
      <c r="AF28" s="437"/>
      <c r="AG28" s="438"/>
      <c r="AH28" s="458" t="s">
        <v>176</v>
      </c>
      <c r="AI28" s="459"/>
      <c r="AJ28" s="459"/>
      <c r="AK28" s="459"/>
      <c r="AL28" s="501"/>
      <c r="AM28" s="458" t="s">
        <v>176</v>
      </c>
      <c r="AN28" s="459"/>
      <c r="AO28" s="459"/>
      <c r="AP28" s="459"/>
      <c r="AQ28" s="459"/>
      <c r="AR28" s="501"/>
      <c r="AS28" s="458" t="s">
        <v>176</v>
      </c>
      <c r="AT28" s="459"/>
      <c r="AU28" s="459"/>
      <c r="AV28" s="459"/>
      <c r="AW28" s="459"/>
      <c r="AX28" s="460"/>
      <c r="AY28" s="561" t="s">
        <v>186</v>
      </c>
      <c r="AZ28" s="562"/>
      <c r="BA28" s="562"/>
      <c r="BB28" s="563"/>
      <c r="BC28" s="367" t="s">
        <v>50</v>
      </c>
      <c r="BD28" s="368"/>
      <c r="BE28" s="368"/>
      <c r="BF28" s="368"/>
      <c r="BG28" s="368"/>
      <c r="BH28" s="368"/>
      <c r="BI28" s="368"/>
      <c r="BJ28" s="368"/>
      <c r="BK28" s="368"/>
      <c r="BL28" s="368"/>
      <c r="BM28" s="369"/>
      <c r="BN28" s="370">
        <v>2507398</v>
      </c>
      <c r="BO28" s="371"/>
      <c r="BP28" s="371"/>
      <c r="BQ28" s="371"/>
      <c r="BR28" s="371"/>
      <c r="BS28" s="371"/>
      <c r="BT28" s="371"/>
      <c r="BU28" s="372"/>
      <c r="BV28" s="370">
        <v>2168139</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187</v>
      </c>
      <c r="F29" s="437"/>
      <c r="G29" s="437"/>
      <c r="H29" s="437"/>
      <c r="I29" s="437"/>
      <c r="J29" s="437"/>
      <c r="K29" s="438"/>
      <c r="L29" s="458">
        <v>14</v>
      </c>
      <c r="M29" s="459"/>
      <c r="N29" s="459"/>
      <c r="O29" s="459"/>
      <c r="P29" s="501"/>
      <c r="Q29" s="458">
        <v>2721</v>
      </c>
      <c r="R29" s="459"/>
      <c r="S29" s="459"/>
      <c r="T29" s="459"/>
      <c r="U29" s="459"/>
      <c r="V29" s="501"/>
      <c r="W29" s="556"/>
      <c r="X29" s="557"/>
      <c r="Y29" s="558"/>
      <c r="Z29" s="457" t="s">
        <v>188</v>
      </c>
      <c r="AA29" s="437"/>
      <c r="AB29" s="437"/>
      <c r="AC29" s="437"/>
      <c r="AD29" s="437"/>
      <c r="AE29" s="437"/>
      <c r="AF29" s="437"/>
      <c r="AG29" s="438"/>
      <c r="AH29" s="458">
        <v>389</v>
      </c>
      <c r="AI29" s="459"/>
      <c r="AJ29" s="459"/>
      <c r="AK29" s="459"/>
      <c r="AL29" s="501"/>
      <c r="AM29" s="458">
        <v>1043687</v>
      </c>
      <c r="AN29" s="459"/>
      <c r="AO29" s="459"/>
      <c r="AP29" s="459"/>
      <c r="AQ29" s="459"/>
      <c r="AR29" s="501"/>
      <c r="AS29" s="458">
        <v>2683</v>
      </c>
      <c r="AT29" s="459"/>
      <c r="AU29" s="459"/>
      <c r="AV29" s="459"/>
      <c r="AW29" s="459"/>
      <c r="AX29" s="460"/>
      <c r="AY29" s="564"/>
      <c r="AZ29" s="565"/>
      <c r="BA29" s="565"/>
      <c r="BB29" s="566"/>
      <c r="BC29" s="441" t="s">
        <v>189</v>
      </c>
      <c r="BD29" s="442"/>
      <c r="BE29" s="442"/>
      <c r="BF29" s="442"/>
      <c r="BG29" s="442"/>
      <c r="BH29" s="442"/>
      <c r="BI29" s="442"/>
      <c r="BJ29" s="442"/>
      <c r="BK29" s="442"/>
      <c r="BL29" s="442"/>
      <c r="BM29" s="443"/>
      <c r="BN29" s="407">
        <v>2301</v>
      </c>
      <c r="BO29" s="408"/>
      <c r="BP29" s="408"/>
      <c r="BQ29" s="408"/>
      <c r="BR29" s="408"/>
      <c r="BS29" s="408"/>
      <c r="BT29" s="408"/>
      <c r="BU29" s="409"/>
      <c r="BV29" s="407">
        <v>2302</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190</v>
      </c>
      <c r="X30" s="575"/>
      <c r="Y30" s="575"/>
      <c r="Z30" s="575"/>
      <c r="AA30" s="575"/>
      <c r="AB30" s="575"/>
      <c r="AC30" s="575"/>
      <c r="AD30" s="575"/>
      <c r="AE30" s="575"/>
      <c r="AF30" s="575"/>
      <c r="AG30" s="576"/>
      <c r="AH30" s="534">
        <v>99.3</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4304019</v>
      </c>
      <c r="BO30" s="527"/>
      <c r="BP30" s="527"/>
      <c r="BQ30" s="527"/>
      <c r="BR30" s="527"/>
      <c r="BS30" s="527"/>
      <c r="BT30" s="527"/>
      <c r="BU30" s="528"/>
      <c r="BV30" s="526">
        <v>3927387</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191</v>
      </c>
      <c r="D32" s="570"/>
      <c r="E32" s="570"/>
      <c r="F32" s="570"/>
      <c r="G32" s="570"/>
      <c r="H32" s="570"/>
      <c r="I32" s="570"/>
      <c r="J32" s="570"/>
      <c r="K32" s="570"/>
      <c r="L32" s="570"/>
      <c r="M32" s="570"/>
      <c r="N32" s="570"/>
      <c r="O32" s="570"/>
      <c r="P32" s="570"/>
      <c r="Q32" s="570"/>
      <c r="R32" s="570"/>
      <c r="S32" s="570"/>
      <c r="U32" s="411" t="s">
        <v>192</v>
      </c>
      <c r="V32" s="411"/>
      <c r="W32" s="411"/>
      <c r="X32" s="411"/>
      <c r="Y32" s="411"/>
      <c r="Z32" s="411"/>
      <c r="AA32" s="411"/>
      <c r="AB32" s="411"/>
      <c r="AC32" s="411"/>
      <c r="AD32" s="411"/>
      <c r="AE32" s="411"/>
      <c r="AF32" s="411"/>
      <c r="AG32" s="411"/>
      <c r="AH32" s="411"/>
      <c r="AI32" s="411"/>
      <c r="AJ32" s="411"/>
      <c r="AK32" s="411"/>
      <c r="AM32" s="411" t="s">
        <v>193</v>
      </c>
      <c r="AN32" s="411"/>
      <c r="AO32" s="411"/>
      <c r="AP32" s="411"/>
      <c r="AQ32" s="411"/>
      <c r="AR32" s="411"/>
      <c r="AS32" s="411"/>
      <c r="AT32" s="411"/>
      <c r="AU32" s="411"/>
      <c r="AV32" s="411"/>
      <c r="AW32" s="411"/>
      <c r="AX32" s="411"/>
      <c r="AY32" s="411"/>
      <c r="AZ32" s="411"/>
      <c r="BA32" s="411"/>
      <c r="BB32" s="411"/>
      <c r="BC32" s="411"/>
      <c r="BE32" s="411" t="s">
        <v>194</v>
      </c>
      <c r="BF32" s="411"/>
      <c r="BG32" s="411"/>
      <c r="BH32" s="411"/>
      <c r="BI32" s="411"/>
      <c r="BJ32" s="411"/>
      <c r="BK32" s="411"/>
      <c r="BL32" s="411"/>
      <c r="BM32" s="411"/>
      <c r="BN32" s="411"/>
      <c r="BO32" s="411"/>
      <c r="BP32" s="411"/>
      <c r="BQ32" s="411"/>
      <c r="BR32" s="411"/>
      <c r="BS32" s="411"/>
      <c r="BT32" s="411"/>
      <c r="BU32" s="411"/>
      <c r="BW32" s="411" t="s">
        <v>195</v>
      </c>
      <c r="BX32" s="411"/>
      <c r="BY32" s="411"/>
      <c r="BZ32" s="411"/>
      <c r="CA32" s="411"/>
      <c r="CB32" s="411"/>
      <c r="CC32" s="411"/>
      <c r="CD32" s="411"/>
      <c r="CE32" s="411"/>
      <c r="CF32" s="411"/>
      <c r="CG32" s="411"/>
      <c r="CH32" s="411"/>
      <c r="CI32" s="411"/>
      <c r="CJ32" s="411"/>
      <c r="CK32" s="411"/>
      <c r="CL32" s="411"/>
      <c r="CM32" s="411"/>
      <c r="CO32" s="411" t="s">
        <v>196</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197</v>
      </c>
      <c r="D33" s="431"/>
      <c r="E33" s="396" t="s">
        <v>198</v>
      </c>
      <c r="F33" s="396"/>
      <c r="G33" s="396"/>
      <c r="H33" s="396"/>
      <c r="I33" s="396"/>
      <c r="J33" s="396"/>
      <c r="K33" s="396"/>
      <c r="L33" s="396"/>
      <c r="M33" s="396"/>
      <c r="N33" s="396"/>
      <c r="O33" s="396"/>
      <c r="P33" s="396"/>
      <c r="Q33" s="396"/>
      <c r="R33" s="396"/>
      <c r="S33" s="396"/>
      <c r="T33" s="206"/>
      <c r="U33" s="431" t="s">
        <v>197</v>
      </c>
      <c r="V33" s="431"/>
      <c r="W33" s="396" t="s">
        <v>199</v>
      </c>
      <c r="X33" s="396"/>
      <c r="Y33" s="396"/>
      <c r="Z33" s="396"/>
      <c r="AA33" s="396"/>
      <c r="AB33" s="396"/>
      <c r="AC33" s="396"/>
      <c r="AD33" s="396"/>
      <c r="AE33" s="396"/>
      <c r="AF33" s="396"/>
      <c r="AG33" s="396"/>
      <c r="AH33" s="396"/>
      <c r="AI33" s="396"/>
      <c r="AJ33" s="396"/>
      <c r="AK33" s="396"/>
      <c r="AL33" s="206"/>
      <c r="AM33" s="431" t="s">
        <v>200</v>
      </c>
      <c r="AN33" s="431"/>
      <c r="AO33" s="396" t="s">
        <v>198</v>
      </c>
      <c r="AP33" s="396"/>
      <c r="AQ33" s="396"/>
      <c r="AR33" s="396"/>
      <c r="AS33" s="396"/>
      <c r="AT33" s="396"/>
      <c r="AU33" s="396"/>
      <c r="AV33" s="396"/>
      <c r="AW33" s="396"/>
      <c r="AX33" s="396"/>
      <c r="AY33" s="396"/>
      <c r="AZ33" s="396"/>
      <c r="BA33" s="396"/>
      <c r="BB33" s="396"/>
      <c r="BC33" s="396"/>
      <c r="BD33" s="207"/>
      <c r="BE33" s="396" t="s">
        <v>201</v>
      </c>
      <c r="BF33" s="396"/>
      <c r="BG33" s="396" t="s">
        <v>202</v>
      </c>
      <c r="BH33" s="396"/>
      <c r="BI33" s="396"/>
      <c r="BJ33" s="396"/>
      <c r="BK33" s="396"/>
      <c r="BL33" s="396"/>
      <c r="BM33" s="396"/>
      <c r="BN33" s="396"/>
      <c r="BO33" s="396"/>
      <c r="BP33" s="396"/>
      <c r="BQ33" s="396"/>
      <c r="BR33" s="396"/>
      <c r="BS33" s="396"/>
      <c r="BT33" s="396"/>
      <c r="BU33" s="396"/>
      <c r="BV33" s="207"/>
      <c r="BW33" s="431" t="s">
        <v>201</v>
      </c>
      <c r="BX33" s="431"/>
      <c r="BY33" s="396" t="s">
        <v>203</v>
      </c>
      <c r="BZ33" s="396"/>
      <c r="CA33" s="396"/>
      <c r="CB33" s="396"/>
      <c r="CC33" s="396"/>
      <c r="CD33" s="396"/>
      <c r="CE33" s="396"/>
      <c r="CF33" s="396"/>
      <c r="CG33" s="396"/>
      <c r="CH33" s="396"/>
      <c r="CI33" s="396"/>
      <c r="CJ33" s="396"/>
      <c r="CK33" s="396"/>
      <c r="CL33" s="396"/>
      <c r="CM33" s="396"/>
      <c r="CN33" s="206"/>
      <c r="CO33" s="431" t="s">
        <v>197</v>
      </c>
      <c r="CP33" s="431"/>
      <c r="CQ33" s="396" t="s">
        <v>204</v>
      </c>
      <c r="CR33" s="396"/>
      <c r="CS33" s="396"/>
      <c r="CT33" s="396"/>
      <c r="CU33" s="396"/>
      <c r="CV33" s="396"/>
      <c r="CW33" s="396"/>
      <c r="CX33" s="396"/>
      <c r="CY33" s="396"/>
      <c r="CZ33" s="396"/>
      <c r="DA33" s="396"/>
      <c r="DB33" s="396"/>
      <c r="DC33" s="396"/>
      <c r="DD33" s="396"/>
      <c r="DE33" s="396"/>
      <c r="DF33" s="206"/>
      <c r="DG33" s="596" t="s">
        <v>205</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国民健康保険事業特別会計</v>
      </c>
      <c r="X34" s="598"/>
      <c r="Y34" s="598"/>
      <c r="Z34" s="598"/>
      <c r="AA34" s="598"/>
      <c r="AB34" s="598"/>
      <c r="AC34" s="598"/>
      <c r="AD34" s="598"/>
      <c r="AE34" s="598"/>
      <c r="AF34" s="598"/>
      <c r="AG34" s="598"/>
      <c r="AH34" s="598"/>
      <c r="AI34" s="598"/>
      <c r="AJ34" s="598"/>
      <c r="AK34" s="598"/>
      <c r="AL34" s="181"/>
      <c r="AM34" s="597">
        <f>IF(AO34="","",MAX(C34:D43,U34:V43)+1)</f>
        <v>5</v>
      </c>
      <c r="AN34" s="597"/>
      <c r="AO34" s="598" t="str">
        <f>IF('各会計、関係団体の財政状況及び健全化判断比率'!B30="","",'各会計、関係団体の財政状況及び健全化判断比率'!B30)</f>
        <v>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7</v>
      </c>
      <c r="BX34" s="597"/>
      <c r="BY34" s="598" t="str">
        <f>IF('各会計、関係団体の財政状況及び健全化判断比率'!B68="","",'各会計、関係団体の財政状況及び健全化判断比率'!B68)</f>
        <v>知多北部広域連合（一般会計）</v>
      </c>
      <c r="BZ34" s="598"/>
      <c r="CA34" s="598"/>
      <c r="CB34" s="598"/>
      <c r="CC34" s="598"/>
      <c r="CD34" s="598"/>
      <c r="CE34" s="598"/>
      <c r="CF34" s="598"/>
      <c r="CG34" s="598"/>
      <c r="CH34" s="598"/>
      <c r="CI34" s="598"/>
      <c r="CJ34" s="598"/>
      <c r="CK34" s="598"/>
      <c r="CL34" s="598"/>
      <c r="CM34" s="598"/>
      <c r="CN34" s="181"/>
      <c r="CO34" s="597">
        <f>IF(CQ34="","",MAX(C34:D43,U34:V43,AM34:AN43,BE34:BF43,BW34:BX43)+1)</f>
        <v>16</v>
      </c>
      <c r="CP34" s="597"/>
      <c r="CQ34" s="598" t="str">
        <f>IF('各会計、関係団体の財政状況及び健全化判断比率'!BS7="","",'各会計、関係団体の財政状況及び健全化判断比率'!BS7)</f>
        <v>半田市土地開発公社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f>IF(E35="","",C34+1)</f>
        <v>2</v>
      </c>
      <c r="D35" s="597"/>
      <c r="E35" s="598" t="str">
        <f>IF('各会計、関係団体の財政状況及び健全化判断比率'!B8="","",'各会計、関係団体の財政状況及び健全化判断比率'!B8)</f>
        <v>土地取得特別会計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後期高齢者医療特別会計</v>
      </c>
      <c r="X35" s="598"/>
      <c r="Y35" s="598"/>
      <c r="Z35" s="598"/>
      <c r="AA35" s="598"/>
      <c r="AB35" s="598"/>
      <c r="AC35" s="598"/>
      <c r="AD35" s="598"/>
      <c r="AE35" s="598"/>
      <c r="AF35" s="598"/>
      <c r="AG35" s="598"/>
      <c r="AH35" s="598"/>
      <c r="AI35" s="598"/>
      <c r="AJ35" s="598"/>
      <c r="AK35" s="598"/>
      <c r="AL35" s="181"/>
      <c r="AM35" s="597">
        <f t="shared" ref="AM35:AM43" si="0">IF(AO35="","",AM34+1)</f>
        <v>6</v>
      </c>
      <c r="AN35" s="597"/>
      <c r="AO35" s="598" t="str">
        <f>IF('各会計、関係団体の財政状況及び健全化判断比率'!B31="","",'各会計、関係団体の財政状況及び健全化判断比率'!B31)</f>
        <v>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8</v>
      </c>
      <c r="BX35" s="597"/>
      <c r="BY35" s="598" t="str">
        <f>IF('各会計、関係団体の財政状況及び健全化判断比率'!B69="","",'各会計、関係団体の財政状況及び健全化判断比率'!B69)</f>
        <v>知多北部広域連合（介護保険事業特別会計）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t="str">
        <f t="shared" ref="U36:U43" si="4">IF(W36="","",U35+1)</f>
        <v/>
      </c>
      <c r="V36" s="597"/>
      <c r="W36" s="598"/>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9</v>
      </c>
      <c r="BX36" s="597"/>
      <c r="BY36" s="598" t="str">
        <f>IF('各会計、関係団体の財政状況及び健全化判断比率'!B70="","",'各会計、関係団体の財政状況及び健全化判断比率'!B70)</f>
        <v>知北平和公園組合（一般会計）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10</v>
      </c>
      <c r="BX37" s="597"/>
      <c r="BY37" s="598" t="str">
        <f>IF('各会計、関係団体の財政状況及び健全化判断比率'!B71="","",'各会計、関係団体の財政状況及び健全化判断比率'!B71)</f>
        <v>知北平和公園組合（霊園事業特別会計）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11</v>
      </c>
      <c r="BX38" s="597"/>
      <c r="BY38" s="598" t="str">
        <f>IF('各会計、関係団体の財政状況及び健全化判断比率'!B72="","",'各会計、関係団体の財政状況及び健全化判断比率'!B72)</f>
        <v>東部知多衛生組合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12</v>
      </c>
      <c r="BX39" s="597"/>
      <c r="BY39" s="598" t="str">
        <f>IF('各会計、関係団体の財政状況及び健全化判断比率'!B73="","",'各会計、関係団体の財政状況及び健全化判断比率'!B73)</f>
        <v>知多中部広域事務組合（一般会計）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13</v>
      </c>
      <c r="BX40" s="597"/>
      <c r="BY40" s="598" t="str">
        <f>IF('各会計、関係団体の財政状況及び健全化判断比率'!B74="","",'各会計、関係団体の財政状況及び健全化判断比率'!B74)</f>
        <v>知多中部広域事務組合（消防指令センター特別会計）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14</v>
      </c>
      <c r="BX41" s="597"/>
      <c r="BY41" s="598" t="str">
        <f>IF('各会計、関係団体の財政状況及び健全化判断比率'!B75="","",'各会計、関係団体の財政状況及び健全化判断比率'!B75)</f>
        <v>愛知県後期高齢者医療広域連合（一般会計）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15</v>
      </c>
      <c r="BX42" s="597"/>
      <c r="BY42" s="598" t="str">
        <f>IF('各会計、関係団体の財政状況及び健全化判断比率'!B76="","",'各会計、関係団体の財政状況及び健全化判断比率'!B76)</f>
        <v>愛知県後期高齢者医療広域連合（後期高齢者医療特別会計）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206</v>
      </c>
      <c r="E46" s="600" t="s">
        <v>207</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208</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209</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210</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211</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212</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213</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214</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Jy0n1lBNEAkhBUrwDDAQcBR1+08MwaVd3XKU7lr/KQE5Ya3Osjz2HwsaOJV+oKv7/+nYFLY7g5vwqk/rcPURkQ==" saltValue="XdHyWvm8+fwpUXSZrYMsB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151" t="s">
        <v>561</v>
      </c>
      <c r="D34" s="1151"/>
      <c r="E34" s="1152"/>
      <c r="F34" s="32">
        <v>15.2</v>
      </c>
      <c r="G34" s="33">
        <v>16.46</v>
      </c>
      <c r="H34" s="33">
        <v>15.63</v>
      </c>
      <c r="I34" s="33">
        <v>15.02</v>
      </c>
      <c r="J34" s="34">
        <v>12.76</v>
      </c>
      <c r="K34" s="22"/>
      <c r="L34" s="22"/>
      <c r="M34" s="22"/>
      <c r="N34" s="22"/>
      <c r="O34" s="22"/>
      <c r="P34" s="22"/>
    </row>
    <row r="35" spans="1:16" ht="39" customHeight="1" x14ac:dyDescent="0.15">
      <c r="A35" s="22"/>
      <c r="B35" s="35"/>
      <c r="C35" s="1145" t="s">
        <v>562</v>
      </c>
      <c r="D35" s="1146"/>
      <c r="E35" s="1147"/>
      <c r="F35" s="36">
        <v>3.23</v>
      </c>
      <c r="G35" s="37">
        <v>7.47</v>
      </c>
      <c r="H35" s="37">
        <v>6.72</v>
      </c>
      <c r="I35" s="37">
        <v>10.18</v>
      </c>
      <c r="J35" s="38">
        <v>5.15</v>
      </c>
      <c r="K35" s="22"/>
      <c r="L35" s="22"/>
      <c r="M35" s="22"/>
      <c r="N35" s="22"/>
      <c r="O35" s="22"/>
      <c r="P35" s="22"/>
    </row>
    <row r="36" spans="1:16" ht="39" customHeight="1" x14ac:dyDescent="0.15">
      <c r="A36" s="22"/>
      <c r="B36" s="35"/>
      <c r="C36" s="1145" t="s">
        <v>563</v>
      </c>
      <c r="D36" s="1146"/>
      <c r="E36" s="1147"/>
      <c r="F36" s="36" t="s">
        <v>526</v>
      </c>
      <c r="G36" s="37">
        <v>0.28999999999999998</v>
      </c>
      <c r="H36" s="37">
        <v>0.65</v>
      </c>
      <c r="I36" s="37">
        <v>0.72</v>
      </c>
      <c r="J36" s="38">
        <v>0.94</v>
      </c>
      <c r="K36" s="22"/>
      <c r="L36" s="22"/>
      <c r="M36" s="22"/>
      <c r="N36" s="22"/>
      <c r="O36" s="22"/>
      <c r="P36" s="22"/>
    </row>
    <row r="37" spans="1:16" ht="39" customHeight="1" x14ac:dyDescent="0.15">
      <c r="A37" s="22"/>
      <c r="B37" s="35"/>
      <c r="C37" s="1145" t="s">
        <v>564</v>
      </c>
      <c r="D37" s="1146"/>
      <c r="E37" s="1147"/>
      <c r="F37" s="36">
        <v>2.73</v>
      </c>
      <c r="G37" s="37">
        <v>1.77</v>
      </c>
      <c r="H37" s="37">
        <v>1</v>
      </c>
      <c r="I37" s="37">
        <v>0.4</v>
      </c>
      <c r="J37" s="38">
        <v>0.24</v>
      </c>
      <c r="K37" s="22"/>
      <c r="L37" s="22"/>
      <c r="M37" s="22"/>
      <c r="N37" s="22"/>
      <c r="O37" s="22"/>
      <c r="P37" s="22"/>
    </row>
    <row r="38" spans="1:16" ht="39" customHeight="1" x14ac:dyDescent="0.15">
      <c r="A38" s="22"/>
      <c r="B38" s="35"/>
      <c r="C38" s="1145" t="s">
        <v>565</v>
      </c>
      <c r="D38" s="1146"/>
      <c r="E38" s="1147"/>
      <c r="F38" s="36">
        <v>0</v>
      </c>
      <c r="G38" s="37">
        <v>0</v>
      </c>
      <c r="H38" s="37">
        <v>0</v>
      </c>
      <c r="I38" s="37">
        <v>0</v>
      </c>
      <c r="J38" s="38">
        <v>0</v>
      </c>
      <c r="K38" s="22"/>
      <c r="L38" s="22"/>
      <c r="M38" s="22"/>
      <c r="N38" s="22"/>
      <c r="O38" s="22"/>
      <c r="P38" s="22"/>
    </row>
    <row r="39" spans="1:16" ht="39" customHeight="1" x14ac:dyDescent="0.15">
      <c r="A39" s="22"/>
      <c r="B39" s="35"/>
      <c r="C39" s="1145" t="s">
        <v>566</v>
      </c>
      <c r="D39" s="1146"/>
      <c r="E39" s="1147"/>
      <c r="F39" s="36">
        <v>0</v>
      </c>
      <c r="G39" s="37">
        <v>0</v>
      </c>
      <c r="H39" s="37">
        <v>0</v>
      </c>
      <c r="I39" s="37">
        <v>0</v>
      </c>
      <c r="J39" s="38">
        <v>0</v>
      </c>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567</v>
      </c>
      <c r="D42" s="1146"/>
      <c r="E42" s="1147"/>
      <c r="F42" s="36" t="s">
        <v>526</v>
      </c>
      <c r="G42" s="37" t="s">
        <v>526</v>
      </c>
      <c r="H42" s="37" t="s">
        <v>526</v>
      </c>
      <c r="I42" s="37" t="s">
        <v>526</v>
      </c>
      <c r="J42" s="38" t="s">
        <v>526</v>
      </c>
      <c r="K42" s="22"/>
      <c r="L42" s="22"/>
      <c r="M42" s="22"/>
      <c r="N42" s="22"/>
      <c r="O42" s="22"/>
      <c r="P42" s="22"/>
    </row>
    <row r="43" spans="1:16" ht="39" customHeight="1" thickBot="1" x14ac:dyDescent="0.2">
      <c r="A43" s="22"/>
      <c r="B43" s="40"/>
      <c r="C43" s="1148" t="s">
        <v>568</v>
      </c>
      <c r="D43" s="1149"/>
      <c r="E43" s="1150"/>
      <c r="F43" s="41">
        <v>0.41</v>
      </c>
      <c r="G43" s="42" t="s">
        <v>526</v>
      </c>
      <c r="H43" s="42" t="s">
        <v>526</v>
      </c>
      <c r="I43" s="42" t="s">
        <v>526</v>
      </c>
      <c r="J43" s="43" t="s">
        <v>526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tQFRRQgAXc2d3idL/4aK524xOGUn/2G+K9c1t+jlHF5Eck8Lxky5+JevNTN7AaQOg/Z2FYzWNy6wkJhfXvuNEA==" saltValue="R4wMT0YhIHZewB+mMQ9ik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958</v>
      </c>
      <c r="L45" s="60">
        <v>882</v>
      </c>
      <c r="M45" s="60">
        <v>806</v>
      </c>
      <c r="N45" s="60">
        <v>756</v>
      </c>
      <c r="O45" s="61">
        <v>796</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526</v>
      </c>
      <c r="L46" s="64" t="s">
        <v>526</v>
      </c>
      <c r="M46" s="64" t="s">
        <v>526</v>
      </c>
      <c r="N46" s="64" t="s">
        <v>526</v>
      </c>
      <c r="O46" s="65" t="s">
        <v>526</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526</v>
      </c>
      <c r="L47" s="64" t="s">
        <v>526</v>
      </c>
      <c r="M47" s="64" t="s">
        <v>526</v>
      </c>
      <c r="N47" s="64" t="s">
        <v>526</v>
      </c>
      <c r="O47" s="65" t="s">
        <v>526</v>
      </c>
      <c r="P47" s="48"/>
      <c r="Q47" s="48"/>
      <c r="R47" s="48"/>
      <c r="S47" s="48"/>
      <c r="T47" s="48"/>
      <c r="U47" s="48"/>
    </row>
    <row r="48" spans="1:21" ht="30.75" customHeight="1" x14ac:dyDescent="0.15">
      <c r="A48" s="48"/>
      <c r="B48" s="1155"/>
      <c r="C48" s="1156"/>
      <c r="D48" s="62"/>
      <c r="E48" s="1161" t="s">
        <v>15</v>
      </c>
      <c r="F48" s="1161"/>
      <c r="G48" s="1161"/>
      <c r="H48" s="1161"/>
      <c r="I48" s="1161"/>
      <c r="J48" s="1162"/>
      <c r="K48" s="63">
        <v>579</v>
      </c>
      <c r="L48" s="64">
        <v>379</v>
      </c>
      <c r="M48" s="64">
        <v>316</v>
      </c>
      <c r="N48" s="64">
        <v>325</v>
      </c>
      <c r="O48" s="65">
        <v>275</v>
      </c>
      <c r="P48" s="48"/>
      <c r="Q48" s="48"/>
      <c r="R48" s="48"/>
      <c r="S48" s="48"/>
      <c r="T48" s="48"/>
      <c r="U48" s="48"/>
    </row>
    <row r="49" spans="1:21" ht="30.75" customHeight="1" x14ac:dyDescent="0.15">
      <c r="A49" s="48"/>
      <c r="B49" s="1155"/>
      <c r="C49" s="1156"/>
      <c r="D49" s="62"/>
      <c r="E49" s="1161" t="s">
        <v>16</v>
      </c>
      <c r="F49" s="1161"/>
      <c r="G49" s="1161"/>
      <c r="H49" s="1161"/>
      <c r="I49" s="1161"/>
      <c r="J49" s="1162"/>
      <c r="K49" s="63">
        <v>29</v>
      </c>
      <c r="L49" s="64">
        <v>55</v>
      </c>
      <c r="M49" s="64">
        <v>61</v>
      </c>
      <c r="N49" s="64">
        <v>144</v>
      </c>
      <c r="O49" s="65">
        <v>245</v>
      </c>
      <c r="P49" s="48"/>
      <c r="Q49" s="48"/>
      <c r="R49" s="48"/>
      <c r="S49" s="48"/>
      <c r="T49" s="48"/>
      <c r="U49" s="48"/>
    </row>
    <row r="50" spans="1:21" ht="30.75" customHeight="1" x14ac:dyDescent="0.15">
      <c r="A50" s="48"/>
      <c r="B50" s="1155"/>
      <c r="C50" s="1156"/>
      <c r="D50" s="62"/>
      <c r="E50" s="1161" t="s">
        <v>17</v>
      </c>
      <c r="F50" s="1161"/>
      <c r="G50" s="1161"/>
      <c r="H50" s="1161"/>
      <c r="I50" s="1161"/>
      <c r="J50" s="1162"/>
      <c r="K50" s="63">
        <v>33</v>
      </c>
      <c r="L50" s="64">
        <v>33</v>
      </c>
      <c r="M50" s="64">
        <v>33</v>
      </c>
      <c r="N50" s="64">
        <v>33</v>
      </c>
      <c r="O50" s="65" t="s">
        <v>526</v>
      </c>
      <c r="P50" s="48"/>
      <c r="Q50" s="48"/>
      <c r="R50" s="48"/>
      <c r="S50" s="48"/>
      <c r="T50" s="48"/>
      <c r="U50" s="48"/>
    </row>
    <row r="51" spans="1:21" ht="30.75" customHeight="1" x14ac:dyDescent="0.15">
      <c r="A51" s="48"/>
      <c r="B51" s="1157"/>
      <c r="C51" s="1158"/>
      <c r="D51" s="66"/>
      <c r="E51" s="1161" t="s">
        <v>18</v>
      </c>
      <c r="F51" s="1161"/>
      <c r="G51" s="1161"/>
      <c r="H51" s="1161"/>
      <c r="I51" s="1161"/>
      <c r="J51" s="1162"/>
      <c r="K51" s="63" t="s">
        <v>526</v>
      </c>
      <c r="L51" s="64" t="s">
        <v>526</v>
      </c>
      <c r="M51" s="64" t="s">
        <v>526</v>
      </c>
      <c r="N51" s="64" t="s">
        <v>526</v>
      </c>
      <c r="O51" s="65" t="s">
        <v>526</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1518</v>
      </c>
      <c r="L52" s="64">
        <v>1370</v>
      </c>
      <c r="M52" s="64">
        <v>1296</v>
      </c>
      <c r="N52" s="64">
        <v>1272</v>
      </c>
      <c r="O52" s="65">
        <v>1274</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81</v>
      </c>
      <c r="L53" s="69">
        <v>-21</v>
      </c>
      <c r="M53" s="69">
        <v>-80</v>
      </c>
      <c r="N53" s="69">
        <v>-14</v>
      </c>
      <c r="O53" s="70">
        <v>42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569</v>
      </c>
      <c r="P56" s="48"/>
      <c r="Q56" s="48"/>
      <c r="R56" s="48"/>
      <c r="S56" s="48"/>
      <c r="T56" s="48"/>
      <c r="U56" s="48"/>
    </row>
    <row r="57" spans="1:21" ht="31.5" customHeight="1" thickBot="1" x14ac:dyDescent="0.2">
      <c r="A57" s="48"/>
      <c r="B57" s="76"/>
      <c r="C57" s="77"/>
      <c r="D57" s="77"/>
      <c r="E57" s="78"/>
      <c r="F57" s="78"/>
      <c r="G57" s="78"/>
      <c r="H57" s="78"/>
      <c r="I57" s="78"/>
      <c r="J57" s="79" t="s">
        <v>2</v>
      </c>
      <c r="K57" s="80" t="s">
        <v>570</v>
      </c>
      <c r="L57" s="81" t="s">
        <v>571</v>
      </c>
      <c r="M57" s="81" t="s">
        <v>572</v>
      </c>
      <c r="N57" s="81" t="s">
        <v>573</v>
      </c>
      <c r="O57" s="82" t="s">
        <v>574</v>
      </c>
      <c r="P57" s="48"/>
      <c r="Q57" s="48"/>
      <c r="R57" s="48"/>
      <c r="S57" s="48"/>
      <c r="T57" s="48"/>
      <c r="U57" s="48"/>
    </row>
    <row r="58" spans="1:21" ht="31.5" customHeight="1" x14ac:dyDescent="0.15">
      <c r="B58" s="1169" t="s">
        <v>26</v>
      </c>
      <c r="C58" s="1170"/>
      <c r="D58" s="1175" t="s">
        <v>27</v>
      </c>
      <c r="E58" s="1176"/>
      <c r="F58" s="1176"/>
      <c r="G58" s="1176"/>
      <c r="H58" s="1176"/>
      <c r="I58" s="1176"/>
      <c r="J58" s="1177"/>
      <c r="K58" s="83"/>
      <c r="L58" s="84"/>
      <c r="M58" s="84"/>
      <c r="N58" s="84"/>
      <c r="O58" s="85"/>
    </row>
    <row r="59" spans="1:21" ht="31.5" customHeight="1" x14ac:dyDescent="0.15">
      <c r="B59" s="1171"/>
      <c r="C59" s="1172"/>
      <c r="D59" s="1178" t="s">
        <v>28</v>
      </c>
      <c r="E59" s="1179"/>
      <c r="F59" s="1179"/>
      <c r="G59" s="1179"/>
      <c r="H59" s="1179"/>
      <c r="I59" s="1179"/>
      <c r="J59" s="1180"/>
      <c r="K59" s="86"/>
      <c r="L59" s="87"/>
      <c r="M59" s="87"/>
      <c r="N59" s="87"/>
      <c r="O59" s="88"/>
    </row>
    <row r="60" spans="1:21" ht="31.5" customHeight="1" thickBot="1" x14ac:dyDescent="0.2">
      <c r="B60" s="1173"/>
      <c r="C60" s="1174"/>
      <c r="D60" s="1181" t="s">
        <v>29</v>
      </c>
      <c r="E60" s="1182"/>
      <c r="F60" s="1182"/>
      <c r="G60" s="1182"/>
      <c r="H60" s="1182"/>
      <c r="I60" s="1182"/>
      <c r="J60" s="1183"/>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bOMdOVW4yEFCxAwc0nX6xw5JBnW0Dd216sp48LtENWRGajYaPfg6vCyYD6WVjEeLJlDq7jJmg6/WDc/Z0aQQTg==" saltValue="/bO8TPjD+YVUEfFqr+oM7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85" zoomScaleNormal="85"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553</v>
      </c>
      <c r="J40" s="103" t="s">
        <v>554</v>
      </c>
      <c r="K40" s="103" t="s">
        <v>555</v>
      </c>
      <c r="L40" s="103" t="s">
        <v>556</v>
      </c>
      <c r="M40" s="104" t="s">
        <v>557</v>
      </c>
    </row>
    <row r="41" spans="2:13" ht="27.75" customHeight="1" x14ac:dyDescent="0.15">
      <c r="B41" s="1184" t="s">
        <v>32</v>
      </c>
      <c r="C41" s="1185"/>
      <c r="D41" s="105"/>
      <c r="E41" s="1190" t="s">
        <v>33</v>
      </c>
      <c r="F41" s="1190"/>
      <c r="G41" s="1190"/>
      <c r="H41" s="1191"/>
      <c r="I41" s="355">
        <v>8569</v>
      </c>
      <c r="J41" s="356">
        <v>8629</v>
      </c>
      <c r="K41" s="356">
        <v>8424</v>
      </c>
      <c r="L41" s="356">
        <v>7874</v>
      </c>
      <c r="M41" s="357">
        <v>7359</v>
      </c>
    </row>
    <row r="42" spans="2:13" ht="27.75" customHeight="1" x14ac:dyDescent="0.15">
      <c r="B42" s="1186"/>
      <c r="C42" s="1187"/>
      <c r="D42" s="106"/>
      <c r="E42" s="1192" t="s">
        <v>34</v>
      </c>
      <c r="F42" s="1192"/>
      <c r="G42" s="1192"/>
      <c r="H42" s="1193"/>
      <c r="I42" s="358">
        <v>287</v>
      </c>
      <c r="J42" s="359">
        <v>185</v>
      </c>
      <c r="K42" s="359">
        <v>48</v>
      </c>
      <c r="L42" s="359">
        <v>58</v>
      </c>
      <c r="M42" s="360">
        <v>58</v>
      </c>
    </row>
    <row r="43" spans="2:13" ht="27.75" customHeight="1" x14ac:dyDescent="0.15">
      <c r="B43" s="1186"/>
      <c r="C43" s="1187"/>
      <c r="D43" s="106"/>
      <c r="E43" s="1192" t="s">
        <v>35</v>
      </c>
      <c r="F43" s="1192"/>
      <c r="G43" s="1192"/>
      <c r="H43" s="1193"/>
      <c r="I43" s="358">
        <v>6648</v>
      </c>
      <c r="J43" s="359">
        <v>5677</v>
      </c>
      <c r="K43" s="359">
        <v>4583</v>
      </c>
      <c r="L43" s="359">
        <v>3552</v>
      </c>
      <c r="M43" s="360">
        <v>3063</v>
      </c>
    </row>
    <row r="44" spans="2:13" ht="27.75" customHeight="1" x14ac:dyDescent="0.15">
      <c r="B44" s="1186"/>
      <c r="C44" s="1187"/>
      <c r="D44" s="106"/>
      <c r="E44" s="1192" t="s">
        <v>36</v>
      </c>
      <c r="F44" s="1192"/>
      <c r="G44" s="1192"/>
      <c r="H44" s="1193"/>
      <c r="I44" s="358">
        <v>2617</v>
      </c>
      <c r="J44" s="359">
        <v>2834</v>
      </c>
      <c r="K44" s="359">
        <v>2865</v>
      </c>
      <c r="L44" s="359">
        <v>2758</v>
      </c>
      <c r="M44" s="360">
        <v>2522</v>
      </c>
    </row>
    <row r="45" spans="2:13" ht="27.75" customHeight="1" x14ac:dyDescent="0.15">
      <c r="B45" s="1186"/>
      <c r="C45" s="1187"/>
      <c r="D45" s="106"/>
      <c r="E45" s="1192" t="s">
        <v>37</v>
      </c>
      <c r="F45" s="1192"/>
      <c r="G45" s="1192"/>
      <c r="H45" s="1193"/>
      <c r="I45" s="358">
        <v>2039</v>
      </c>
      <c r="J45" s="359">
        <v>1570</v>
      </c>
      <c r="K45" s="359">
        <v>1558</v>
      </c>
      <c r="L45" s="359">
        <v>1659</v>
      </c>
      <c r="M45" s="360">
        <v>1681</v>
      </c>
    </row>
    <row r="46" spans="2:13" ht="27.75" customHeight="1" x14ac:dyDescent="0.15">
      <c r="B46" s="1186"/>
      <c r="C46" s="1187"/>
      <c r="D46" s="107"/>
      <c r="E46" s="1192" t="s">
        <v>38</v>
      </c>
      <c r="F46" s="1192"/>
      <c r="G46" s="1192"/>
      <c r="H46" s="1193"/>
      <c r="I46" s="358" t="s">
        <v>526</v>
      </c>
      <c r="J46" s="359">
        <v>16</v>
      </c>
      <c r="K46" s="359">
        <v>91</v>
      </c>
      <c r="L46" s="359">
        <v>91</v>
      </c>
      <c r="M46" s="360">
        <v>91</v>
      </c>
    </row>
    <row r="47" spans="2:13" ht="27.75" customHeight="1" x14ac:dyDescent="0.15">
      <c r="B47" s="1186"/>
      <c r="C47" s="1187"/>
      <c r="D47" s="108"/>
      <c r="E47" s="1194" t="s">
        <v>39</v>
      </c>
      <c r="F47" s="1195"/>
      <c r="G47" s="1195"/>
      <c r="H47" s="1196"/>
      <c r="I47" s="358" t="s">
        <v>526</v>
      </c>
      <c r="J47" s="359" t="s">
        <v>526</v>
      </c>
      <c r="K47" s="359" t="s">
        <v>526</v>
      </c>
      <c r="L47" s="359" t="s">
        <v>526</v>
      </c>
      <c r="M47" s="360" t="s">
        <v>526</v>
      </c>
    </row>
    <row r="48" spans="2:13" ht="27.75" customHeight="1" x14ac:dyDescent="0.15">
      <c r="B48" s="1186"/>
      <c r="C48" s="1187"/>
      <c r="D48" s="106"/>
      <c r="E48" s="1192" t="s">
        <v>40</v>
      </c>
      <c r="F48" s="1192"/>
      <c r="G48" s="1192"/>
      <c r="H48" s="1193"/>
      <c r="I48" s="358" t="s">
        <v>526</v>
      </c>
      <c r="J48" s="359" t="s">
        <v>526</v>
      </c>
      <c r="K48" s="359" t="s">
        <v>526</v>
      </c>
      <c r="L48" s="359" t="s">
        <v>526</v>
      </c>
      <c r="M48" s="360" t="s">
        <v>526</v>
      </c>
    </row>
    <row r="49" spans="2:13" ht="27.75" customHeight="1" x14ac:dyDescent="0.15">
      <c r="B49" s="1188"/>
      <c r="C49" s="1189"/>
      <c r="D49" s="106"/>
      <c r="E49" s="1192" t="s">
        <v>41</v>
      </c>
      <c r="F49" s="1192"/>
      <c r="G49" s="1192"/>
      <c r="H49" s="1193"/>
      <c r="I49" s="358" t="s">
        <v>526</v>
      </c>
      <c r="J49" s="359" t="s">
        <v>526</v>
      </c>
      <c r="K49" s="359" t="s">
        <v>526</v>
      </c>
      <c r="L49" s="359" t="s">
        <v>526</v>
      </c>
      <c r="M49" s="360" t="s">
        <v>526</v>
      </c>
    </row>
    <row r="50" spans="2:13" ht="27.75" customHeight="1" x14ac:dyDescent="0.15">
      <c r="B50" s="1197" t="s">
        <v>42</v>
      </c>
      <c r="C50" s="1198"/>
      <c r="D50" s="109"/>
      <c r="E50" s="1192" t="s">
        <v>43</v>
      </c>
      <c r="F50" s="1192"/>
      <c r="G50" s="1192"/>
      <c r="H50" s="1193"/>
      <c r="I50" s="358">
        <v>4943</v>
      </c>
      <c r="J50" s="359">
        <v>5180</v>
      </c>
      <c r="K50" s="359">
        <v>5779</v>
      </c>
      <c r="L50" s="359">
        <v>6341</v>
      </c>
      <c r="M50" s="360">
        <v>7058</v>
      </c>
    </row>
    <row r="51" spans="2:13" ht="27.75" customHeight="1" x14ac:dyDescent="0.15">
      <c r="B51" s="1186"/>
      <c r="C51" s="1187"/>
      <c r="D51" s="106"/>
      <c r="E51" s="1192" t="s">
        <v>44</v>
      </c>
      <c r="F51" s="1192"/>
      <c r="G51" s="1192"/>
      <c r="H51" s="1193"/>
      <c r="I51" s="358">
        <v>4898</v>
      </c>
      <c r="J51" s="359">
        <v>4236</v>
      </c>
      <c r="K51" s="359">
        <v>3621</v>
      </c>
      <c r="L51" s="359">
        <v>3135</v>
      </c>
      <c r="M51" s="360">
        <v>2991</v>
      </c>
    </row>
    <row r="52" spans="2:13" ht="27.75" customHeight="1" x14ac:dyDescent="0.15">
      <c r="B52" s="1188"/>
      <c r="C52" s="1189"/>
      <c r="D52" s="106"/>
      <c r="E52" s="1192" t="s">
        <v>45</v>
      </c>
      <c r="F52" s="1192"/>
      <c r="G52" s="1192"/>
      <c r="H52" s="1193"/>
      <c r="I52" s="358">
        <v>11849</v>
      </c>
      <c r="J52" s="359">
        <v>11448</v>
      </c>
      <c r="K52" s="359">
        <v>11265</v>
      </c>
      <c r="L52" s="359">
        <v>11182</v>
      </c>
      <c r="M52" s="360">
        <v>10562</v>
      </c>
    </row>
    <row r="53" spans="2:13" ht="27.75" customHeight="1" thickBot="1" x14ac:dyDescent="0.2">
      <c r="B53" s="1199" t="s">
        <v>46</v>
      </c>
      <c r="C53" s="1200"/>
      <c r="D53" s="110"/>
      <c r="E53" s="1201" t="s">
        <v>47</v>
      </c>
      <c r="F53" s="1201"/>
      <c r="G53" s="1201"/>
      <c r="H53" s="1202"/>
      <c r="I53" s="361">
        <v>-1530</v>
      </c>
      <c r="J53" s="362">
        <v>-1954</v>
      </c>
      <c r="K53" s="362">
        <v>-3095</v>
      </c>
      <c r="L53" s="362">
        <v>-4666</v>
      </c>
      <c r="M53" s="363">
        <v>-5837</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92J8v+uxdNooIIp7oKR2donEC7887j7Q1QOVcsJXYTROAgTINqUnqLQ2IM6MyJaGIMFYFdd5AvdQQil8ThVf9g==" saltValue="9ndLAQCERlVE9RHpqqf/d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85" zoomScaleNormal="8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555</v>
      </c>
      <c r="G54" s="119" t="s">
        <v>556</v>
      </c>
      <c r="H54" s="120" t="s">
        <v>557</v>
      </c>
    </row>
    <row r="55" spans="2:8" ht="52.5" customHeight="1" x14ac:dyDescent="0.15">
      <c r="B55" s="121"/>
      <c r="C55" s="1211" t="s">
        <v>50</v>
      </c>
      <c r="D55" s="1211"/>
      <c r="E55" s="1212"/>
      <c r="F55" s="122">
        <v>2006</v>
      </c>
      <c r="G55" s="122">
        <v>2168</v>
      </c>
      <c r="H55" s="123">
        <v>2507</v>
      </c>
    </row>
    <row r="56" spans="2:8" ht="52.5" customHeight="1" x14ac:dyDescent="0.15">
      <c r="B56" s="124"/>
      <c r="C56" s="1213" t="s">
        <v>51</v>
      </c>
      <c r="D56" s="1213"/>
      <c r="E56" s="1214"/>
      <c r="F56" s="125">
        <v>2</v>
      </c>
      <c r="G56" s="125">
        <v>2</v>
      </c>
      <c r="H56" s="126">
        <v>2</v>
      </c>
    </row>
    <row r="57" spans="2:8" ht="53.25" customHeight="1" x14ac:dyDescent="0.15">
      <c r="B57" s="124"/>
      <c r="C57" s="1215" t="s">
        <v>52</v>
      </c>
      <c r="D57" s="1215"/>
      <c r="E57" s="1216"/>
      <c r="F57" s="127">
        <v>3528</v>
      </c>
      <c r="G57" s="127">
        <v>3927</v>
      </c>
      <c r="H57" s="128">
        <v>4304</v>
      </c>
    </row>
    <row r="58" spans="2:8" ht="45.75" customHeight="1" x14ac:dyDescent="0.15">
      <c r="B58" s="129"/>
      <c r="C58" s="1203" t="s">
        <v>585</v>
      </c>
      <c r="D58" s="1204"/>
      <c r="E58" s="1205"/>
      <c r="F58" s="130">
        <v>1418</v>
      </c>
      <c r="G58" s="130">
        <v>1623</v>
      </c>
      <c r="H58" s="131">
        <v>1829</v>
      </c>
    </row>
    <row r="59" spans="2:8" ht="45.75" customHeight="1" x14ac:dyDescent="0.15">
      <c r="B59" s="129"/>
      <c r="C59" s="1203" t="s">
        <v>586</v>
      </c>
      <c r="D59" s="1204"/>
      <c r="E59" s="1205"/>
      <c r="F59" s="130">
        <v>1009</v>
      </c>
      <c r="G59" s="130">
        <v>1262</v>
      </c>
      <c r="H59" s="131">
        <v>1461</v>
      </c>
    </row>
    <row r="60" spans="2:8" ht="45.75" customHeight="1" x14ac:dyDescent="0.15">
      <c r="B60" s="129"/>
      <c r="C60" s="1203" t="s">
        <v>587</v>
      </c>
      <c r="D60" s="1204"/>
      <c r="E60" s="1205"/>
      <c r="F60" s="130">
        <v>620</v>
      </c>
      <c r="G60" s="130">
        <v>506</v>
      </c>
      <c r="H60" s="131">
        <v>426</v>
      </c>
    </row>
    <row r="61" spans="2:8" ht="45.75" customHeight="1" x14ac:dyDescent="0.15">
      <c r="B61" s="129"/>
      <c r="C61" s="1203" t="s">
        <v>588</v>
      </c>
      <c r="D61" s="1204"/>
      <c r="E61" s="1205"/>
      <c r="F61" s="130">
        <v>205</v>
      </c>
      <c r="G61" s="130">
        <v>257</v>
      </c>
      <c r="H61" s="131">
        <v>308</v>
      </c>
    </row>
    <row r="62" spans="2:8" ht="45.75" customHeight="1" thickBot="1" x14ac:dyDescent="0.2">
      <c r="B62" s="132"/>
      <c r="C62" s="1206" t="s">
        <v>589</v>
      </c>
      <c r="D62" s="1207"/>
      <c r="E62" s="1208"/>
      <c r="F62" s="133">
        <v>206</v>
      </c>
      <c r="G62" s="133">
        <v>206</v>
      </c>
      <c r="H62" s="134">
        <v>206</v>
      </c>
    </row>
    <row r="63" spans="2:8" ht="52.5" customHeight="1" thickBot="1" x14ac:dyDescent="0.2">
      <c r="B63" s="135"/>
      <c r="C63" s="1209" t="s">
        <v>53</v>
      </c>
      <c r="D63" s="1209"/>
      <c r="E63" s="1210"/>
      <c r="F63" s="136">
        <v>5536</v>
      </c>
      <c r="G63" s="136">
        <v>6098</v>
      </c>
      <c r="H63" s="137">
        <v>6814</v>
      </c>
    </row>
    <row r="64" spans="2:8" x14ac:dyDescent="0.15"/>
  </sheetData>
  <sheetProtection algorithmName="SHA-512" hashValue="HUm97SUX3IT5jsqkAFPgCZjXqKNS4hA3v1MojPQpT+dCXzboGtcDCmz8BHeR5Ad1TcqHO3vTU1lkjLBy4U3nsA==" saltValue="3PYQBsprP65Qi15Hz7s+z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550</v>
      </c>
      <c r="G2" s="151"/>
      <c r="H2" s="152"/>
    </row>
    <row r="3" spans="1:8" x14ac:dyDescent="0.15">
      <c r="A3" s="148" t="s">
        <v>543</v>
      </c>
      <c r="B3" s="153"/>
      <c r="C3" s="154"/>
      <c r="D3" s="155">
        <v>25956</v>
      </c>
      <c r="E3" s="156"/>
      <c r="F3" s="157">
        <v>53869</v>
      </c>
      <c r="G3" s="158"/>
      <c r="H3" s="159"/>
    </row>
    <row r="4" spans="1:8" x14ac:dyDescent="0.15">
      <c r="A4" s="160"/>
      <c r="B4" s="161"/>
      <c r="C4" s="162"/>
      <c r="D4" s="163">
        <v>16409</v>
      </c>
      <c r="E4" s="164"/>
      <c r="F4" s="165">
        <v>35046</v>
      </c>
      <c r="G4" s="166"/>
      <c r="H4" s="167"/>
    </row>
    <row r="5" spans="1:8" x14ac:dyDescent="0.15">
      <c r="A5" s="148" t="s">
        <v>545</v>
      </c>
      <c r="B5" s="153"/>
      <c r="C5" s="154"/>
      <c r="D5" s="155">
        <v>37499</v>
      </c>
      <c r="E5" s="156"/>
      <c r="F5" s="157">
        <v>59119</v>
      </c>
      <c r="G5" s="158"/>
      <c r="H5" s="159"/>
    </row>
    <row r="6" spans="1:8" x14ac:dyDescent="0.15">
      <c r="A6" s="160"/>
      <c r="B6" s="161"/>
      <c r="C6" s="162"/>
      <c r="D6" s="163">
        <v>22423</v>
      </c>
      <c r="E6" s="164"/>
      <c r="F6" s="165">
        <v>29900</v>
      </c>
      <c r="G6" s="166"/>
      <c r="H6" s="167"/>
    </row>
    <row r="7" spans="1:8" x14ac:dyDescent="0.15">
      <c r="A7" s="148" t="s">
        <v>546</v>
      </c>
      <c r="B7" s="153"/>
      <c r="C7" s="154"/>
      <c r="D7" s="155">
        <v>34834</v>
      </c>
      <c r="E7" s="156"/>
      <c r="F7" s="157">
        <v>53895</v>
      </c>
      <c r="G7" s="158"/>
      <c r="H7" s="159"/>
    </row>
    <row r="8" spans="1:8" x14ac:dyDescent="0.15">
      <c r="A8" s="160"/>
      <c r="B8" s="161"/>
      <c r="C8" s="162"/>
      <c r="D8" s="163">
        <v>24877</v>
      </c>
      <c r="E8" s="164"/>
      <c r="F8" s="165">
        <v>31224</v>
      </c>
      <c r="G8" s="166"/>
      <c r="H8" s="167"/>
    </row>
    <row r="9" spans="1:8" x14ac:dyDescent="0.15">
      <c r="A9" s="148" t="s">
        <v>547</v>
      </c>
      <c r="B9" s="153"/>
      <c r="C9" s="154"/>
      <c r="D9" s="155">
        <v>32019</v>
      </c>
      <c r="E9" s="156"/>
      <c r="F9" s="157">
        <v>56181</v>
      </c>
      <c r="G9" s="158"/>
      <c r="H9" s="159"/>
    </row>
    <row r="10" spans="1:8" x14ac:dyDescent="0.15">
      <c r="A10" s="160"/>
      <c r="B10" s="161"/>
      <c r="C10" s="162"/>
      <c r="D10" s="163">
        <v>20424</v>
      </c>
      <c r="E10" s="164"/>
      <c r="F10" s="165">
        <v>32039</v>
      </c>
      <c r="G10" s="166"/>
      <c r="H10" s="167"/>
    </row>
    <row r="11" spans="1:8" x14ac:dyDescent="0.15">
      <c r="A11" s="148" t="s">
        <v>548</v>
      </c>
      <c r="B11" s="153"/>
      <c r="C11" s="154"/>
      <c r="D11" s="155">
        <v>43283</v>
      </c>
      <c r="E11" s="156"/>
      <c r="F11" s="157">
        <v>47730</v>
      </c>
      <c r="G11" s="158"/>
      <c r="H11" s="159"/>
    </row>
    <row r="12" spans="1:8" x14ac:dyDescent="0.15">
      <c r="A12" s="160"/>
      <c r="B12" s="161"/>
      <c r="C12" s="168"/>
      <c r="D12" s="163">
        <v>23336</v>
      </c>
      <c r="E12" s="164"/>
      <c r="F12" s="165">
        <v>26378</v>
      </c>
      <c r="G12" s="166"/>
      <c r="H12" s="167"/>
    </row>
    <row r="13" spans="1:8" x14ac:dyDescent="0.15">
      <c r="A13" s="148"/>
      <c r="B13" s="153"/>
      <c r="C13" s="169"/>
      <c r="D13" s="170">
        <v>34718</v>
      </c>
      <c r="E13" s="171"/>
      <c r="F13" s="172">
        <v>54159</v>
      </c>
      <c r="G13" s="173"/>
      <c r="H13" s="159"/>
    </row>
    <row r="14" spans="1:8" x14ac:dyDescent="0.15">
      <c r="A14" s="160"/>
      <c r="B14" s="161"/>
      <c r="C14" s="162"/>
      <c r="D14" s="163">
        <v>21494</v>
      </c>
      <c r="E14" s="164"/>
      <c r="F14" s="165">
        <v>30917</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3.23</v>
      </c>
      <c r="C19" s="174">
        <f>ROUND(VALUE(SUBSTITUTE(実質収支比率等に係る経年分析!G$48,"▲","-")),2)</f>
        <v>7.47</v>
      </c>
      <c r="D19" s="174">
        <f>ROUND(VALUE(SUBSTITUTE(実質収支比率等に係る経年分析!H$48,"▲","-")),2)</f>
        <v>6.73</v>
      </c>
      <c r="E19" s="174">
        <f>ROUND(VALUE(SUBSTITUTE(実質収支比率等に係る経年分析!I$48,"▲","-")),2)</f>
        <v>10.19</v>
      </c>
      <c r="F19" s="174">
        <f>ROUND(VALUE(SUBSTITUTE(実質収支比率等に係る経年分析!J$48,"▲","-")),2)</f>
        <v>5.16</v>
      </c>
    </row>
    <row r="20" spans="1:11" x14ac:dyDescent="0.15">
      <c r="A20" s="174" t="s">
        <v>57</v>
      </c>
      <c r="B20" s="174">
        <f>ROUND(VALUE(SUBSTITUTE(実質収支比率等に係る経年分析!F$47,"▲","-")),2)</f>
        <v>20.37</v>
      </c>
      <c r="C20" s="174">
        <f>ROUND(VALUE(SUBSTITUTE(実質収支比率等に係る経年分析!G$47,"▲","-")),2)</f>
        <v>18.32</v>
      </c>
      <c r="D20" s="174">
        <f>ROUND(VALUE(SUBSTITUTE(実質収支比率等に係る経年分析!H$47,"▲","-")),2)</f>
        <v>19.260000000000002</v>
      </c>
      <c r="E20" s="174">
        <f>ROUND(VALUE(SUBSTITUTE(実質収支比率等に係る経年分析!I$47,"▲","-")),2)</f>
        <v>19.690000000000001</v>
      </c>
      <c r="F20" s="174">
        <f>ROUND(VALUE(SUBSTITUTE(実質収支比率等に係る経年分析!J$47,"▲","-")),2)</f>
        <v>23.18</v>
      </c>
    </row>
    <row r="21" spans="1:11" x14ac:dyDescent="0.15">
      <c r="A21" s="174" t="s">
        <v>58</v>
      </c>
      <c r="B21" s="174">
        <f>IF(ISNUMBER(VALUE(SUBSTITUTE(実質収支比率等に係る経年分析!F$49,"▲","-"))),ROUND(VALUE(SUBSTITUTE(実質収支比率等に係る経年分析!F$49,"▲","-")),2),NA())</f>
        <v>-14.08</v>
      </c>
      <c r="C21" s="174">
        <f>IF(ISNUMBER(VALUE(SUBSTITUTE(実質収支比率等に係る経年分析!G$49,"▲","-"))),ROUND(VALUE(SUBSTITUTE(実質収支比率等に係る経年分析!G$49,"▲","-")),2),NA())</f>
        <v>0.48</v>
      </c>
      <c r="D21" s="174">
        <f>IF(ISNUMBER(VALUE(SUBSTITUTE(実質収支比率等に係る経年分析!H$49,"▲","-"))),ROUND(VALUE(SUBSTITUTE(実質収支比率等に係る経年分析!H$49,"▲","-")),2),NA())</f>
        <v>-2.77</v>
      </c>
      <c r="E21" s="174">
        <f>IF(ISNUMBER(VALUE(SUBSTITUTE(実質収支比率等に係る経年分析!I$49,"▲","-"))),ROUND(VALUE(SUBSTITUTE(実質収支比率等に係る経年分析!I$49,"▲","-")),2),NA())</f>
        <v>2.0299999999999998</v>
      </c>
      <c r="F21" s="174">
        <f>IF(ISNUMBER(VALUE(SUBSTITUTE(実質収支比率等に係る経年分析!J$49,"▲","-"))),ROUND(VALUE(SUBSTITUTE(実質収支比率等に係る経年分析!J$49,"▲","-")),2),NA())</f>
        <v>-7.35</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0.41</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str">
        <f>IF(連結実質赤字比率に係る赤字・黒字の構成分析!C$39="",NA(),連結実質赤字比率に係る赤字・黒字の構成分析!C$39)</f>
        <v>土地取得特別会計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15">
      <c r="A32" s="175" t="str">
        <f>IF(連結実質赤字比率に係る赤字・黒字の構成分析!C$38="",NA(),連結実質赤字比率に係る赤字・黒字の構成分析!C$38)</f>
        <v>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v>
      </c>
    </row>
    <row r="33" spans="1:16" x14ac:dyDescent="0.15">
      <c r="A33" s="175" t="str">
        <f>IF(連結実質赤字比率に係る赤字・黒字の構成分析!C$37="",NA(),連結実質赤字比率に係る赤字・黒字の構成分析!C$37)</f>
        <v>国民健康保険事業特別会計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2.73</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1.77</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0.4</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0.24</v>
      </c>
    </row>
    <row r="34" spans="1:16" x14ac:dyDescent="0.15">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#VALUE!</v>
      </c>
      <c r="C34" s="175" t="e">
        <f>IF(ROUND(VALUE(SUBSTITUTE(連結実質赤字比率に係る赤字・黒字の構成分析!F$36,"▲", "-")), 2) &gt;= 0, ABS(ROUND(VALUE(SUBSTITUTE(連結実質赤字比率に係る赤字・黒字の構成分析!F$36,"▲", "-")), 2)), NA())</f>
        <v>#VALUE!</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0.28999999999999998</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0.65</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0.72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0.94</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3.23</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7.47</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6.72</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10.18</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5.15</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15.2</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16.46</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15.63</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15.02</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12.76</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1518</v>
      </c>
      <c r="E42" s="176"/>
      <c r="F42" s="176"/>
      <c r="G42" s="176">
        <f>'実質公債費比率（分子）の構造'!L$52</f>
        <v>1370</v>
      </c>
      <c r="H42" s="176"/>
      <c r="I42" s="176"/>
      <c r="J42" s="176">
        <f>'実質公債費比率（分子）の構造'!M$52</f>
        <v>1296</v>
      </c>
      <c r="K42" s="176"/>
      <c r="L42" s="176"/>
      <c r="M42" s="176">
        <f>'実質公債費比率（分子）の構造'!N$52</f>
        <v>1272</v>
      </c>
      <c r="N42" s="176"/>
      <c r="O42" s="176"/>
      <c r="P42" s="176">
        <f>'実質公債費比率（分子）の構造'!O$52</f>
        <v>1274</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33</v>
      </c>
      <c r="C44" s="176"/>
      <c r="D44" s="176"/>
      <c r="E44" s="176">
        <f>'実質公債費比率（分子）の構造'!L$50</f>
        <v>33</v>
      </c>
      <c r="F44" s="176"/>
      <c r="G44" s="176"/>
      <c r="H44" s="176">
        <f>'実質公債費比率（分子）の構造'!M$50</f>
        <v>33</v>
      </c>
      <c r="I44" s="176"/>
      <c r="J44" s="176"/>
      <c r="K44" s="176">
        <f>'実質公債費比率（分子）の構造'!N$50</f>
        <v>33</v>
      </c>
      <c r="L44" s="176"/>
      <c r="M44" s="176"/>
      <c r="N44" s="176" t="str">
        <f>'実質公債費比率（分子）の構造'!O$50</f>
        <v>-</v>
      </c>
      <c r="O44" s="176"/>
      <c r="P44" s="176"/>
    </row>
    <row r="45" spans="1:16" x14ac:dyDescent="0.15">
      <c r="A45" s="176" t="s">
        <v>68</v>
      </c>
      <c r="B45" s="176">
        <f>'実質公債費比率（分子）の構造'!K$49</f>
        <v>29</v>
      </c>
      <c r="C45" s="176"/>
      <c r="D45" s="176"/>
      <c r="E45" s="176">
        <f>'実質公債費比率（分子）の構造'!L$49</f>
        <v>55</v>
      </c>
      <c r="F45" s="176"/>
      <c r="G45" s="176"/>
      <c r="H45" s="176">
        <f>'実質公債費比率（分子）の構造'!M$49</f>
        <v>61</v>
      </c>
      <c r="I45" s="176"/>
      <c r="J45" s="176"/>
      <c r="K45" s="176">
        <f>'実質公債費比率（分子）の構造'!N$49</f>
        <v>144</v>
      </c>
      <c r="L45" s="176"/>
      <c r="M45" s="176"/>
      <c r="N45" s="176">
        <f>'実質公債費比率（分子）の構造'!O$49</f>
        <v>245</v>
      </c>
      <c r="O45" s="176"/>
      <c r="P45" s="176"/>
    </row>
    <row r="46" spans="1:16" x14ac:dyDescent="0.15">
      <c r="A46" s="176" t="s">
        <v>69</v>
      </c>
      <c r="B46" s="176">
        <f>'実質公債費比率（分子）の構造'!K$48</f>
        <v>579</v>
      </c>
      <c r="C46" s="176"/>
      <c r="D46" s="176"/>
      <c r="E46" s="176">
        <f>'実質公債費比率（分子）の構造'!L$48</f>
        <v>379</v>
      </c>
      <c r="F46" s="176"/>
      <c r="G46" s="176"/>
      <c r="H46" s="176">
        <f>'実質公債費比率（分子）の構造'!M$48</f>
        <v>316</v>
      </c>
      <c r="I46" s="176"/>
      <c r="J46" s="176"/>
      <c r="K46" s="176">
        <f>'実質公債費比率（分子）の構造'!N$48</f>
        <v>325</v>
      </c>
      <c r="L46" s="176"/>
      <c r="M46" s="176"/>
      <c r="N46" s="176">
        <f>'実質公債費比率（分子）の構造'!O$48</f>
        <v>275</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958</v>
      </c>
      <c r="C49" s="176"/>
      <c r="D49" s="176"/>
      <c r="E49" s="176">
        <f>'実質公債費比率（分子）の構造'!L$45</f>
        <v>882</v>
      </c>
      <c r="F49" s="176"/>
      <c r="G49" s="176"/>
      <c r="H49" s="176">
        <f>'実質公債費比率（分子）の構造'!M$45</f>
        <v>806</v>
      </c>
      <c r="I49" s="176"/>
      <c r="J49" s="176"/>
      <c r="K49" s="176">
        <f>'実質公債費比率（分子）の構造'!N$45</f>
        <v>756</v>
      </c>
      <c r="L49" s="176"/>
      <c r="M49" s="176"/>
      <c r="N49" s="176">
        <f>'実質公債費比率（分子）の構造'!O$45</f>
        <v>796</v>
      </c>
      <c r="O49" s="176"/>
      <c r="P49" s="176"/>
    </row>
    <row r="50" spans="1:16" x14ac:dyDescent="0.15">
      <c r="A50" s="176" t="s">
        <v>73</v>
      </c>
      <c r="B50" s="176" t="e">
        <f>NA()</f>
        <v>#N/A</v>
      </c>
      <c r="C50" s="176">
        <f>IF(ISNUMBER('実質公債費比率（分子）の構造'!K$53),'実質公債費比率（分子）の構造'!K$53,NA())</f>
        <v>81</v>
      </c>
      <c r="D50" s="176" t="e">
        <f>NA()</f>
        <v>#N/A</v>
      </c>
      <c r="E50" s="176" t="e">
        <f>NA()</f>
        <v>#N/A</v>
      </c>
      <c r="F50" s="176">
        <f>IF(ISNUMBER('実質公債費比率（分子）の構造'!L$53),'実質公債費比率（分子）の構造'!L$53,NA())</f>
        <v>-21</v>
      </c>
      <c r="G50" s="176" t="e">
        <f>NA()</f>
        <v>#N/A</v>
      </c>
      <c r="H50" s="176" t="e">
        <f>NA()</f>
        <v>#N/A</v>
      </c>
      <c r="I50" s="176">
        <f>IF(ISNUMBER('実質公債費比率（分子）の構造'!M$53),'実質公債費比率（分子）の構造'!M$53,NA())</f>
        <v>-80</v>
      </c>
      <c r="J50" s="176" t="e">
        <f>NA()</f>
        <v>#N/A</v>
      </c>
      <c r="K50" s="176" t="e">
        <f>NA()</f>
        <v>#N/A</v>
      </c>
      <c r="L50" s="176">
        <f>IF(ISNUMBER('実質公債費比率（分子）の構造'!N$53),'実質公債費比率（分子）の構造'!N$53,NA())</f>
        <v>-14</v>
      </c>
      <c r="M50" s="176" t="e">
        <f>NA()</f>
        <v>#N/A</v>
      </c>
      <c r="N50" s="176" t="e">
        <f>NA()</f>
        <v>#N/A</v>
      </c>
      <c r="O50" s="176">
        <f>IF(ISNUMBER('実質公債費比率（分子）の構造'!O$53),'実質公債費比率（分子）の構造'!O$53,NA())</f>
        <v>42</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11849</v>
      </c>
      <c r="E56" s="175"/>
      <c r="F56" s="175"/>
      <c r="G56" s="175">
        <f>'将来負担比率（分子）の構造'!J$52</f>
        <v>11448</v>
      </c>
      <c r="H56" s="175"/>
      <c r="I56" s="175"/>
      <c r="J56" s="175">
        <f>'将来負担比率（分子）の構造'!K$52</f>
        <v>11265</v>
      </c>
      <c r="K56" s="175"/>
      <c r="L56" s="175"/>
      <c r="M56" s="175">
        <f>'将来負担比率（分子）の構造'!L$52</f>
        <v>11182</v>
      </c>
      <c r="N56" s="175"/>
      <c r="O56" s="175"/>
      <c r="P56" s="175">
        <f>'将来負担比率（分子）の構造'!M$52</f>
        <v>10562</v>
      </c>
    </row>
    <row r="57" spans="1:16" x14ac:dyDescent="0.15">
      <c r="A57" s="175" t="s">
        <v>44</v>
      </c>
      <c r="B57" s="175"/>
      <c r="C57" s="175"/>
      <c r="D57" s="175">
        <f>'将来負担比率（分子）の構造'!I$51</f>
        <v>4898</v>
      </c>
      <c r="E57" s="175"/>
      <c r="F57" s="175"/>
      <c r="G57" s="175">
        <f>'将来負担比率（分子）の構造'!J$51</f>
        <v>4236</v>
      </c>
      <c r="H57" s="175"/>
      <c r="I57" s="175"/>
      <c r="J57" s="175">
        <f>'将来負担比率（分子）の構造'!K$51</f>
        <v>3621</v>
      </c>
      <c r="K57" s="175"/>
      <c r="L57" s="175"/>
      <c r="M57" s="175">
        <f>'将来負担比率（分子）の構造'!L$51</f>
        <v>3135</v>
      </c>
      <c r="N57" s="175"/>
      <c r="O57" s="175"/>
      <c r="P57" s="175">
        <f>'将来負担比率（分子）の構造'!M$51</f>
        <v>2991</v>
      </c>
    </row>
    <row r="58" spans="1:16" x14ac:dyDescent="0.15">
      <c r="A58" s="175" t="s">
        <v>43</v>
      </c>
      <c r="B58" s="175"/>
      <c r="C58" s="175"/>
      <c r="D58" s="175">
        <f>'将来負担比率（分子）の構造'!I$50</f>
        <v>4943</v>
      </c>
      <c r="E58" s="175"/>
      <c r="F58" s="175"/>
      <c r="G58" s="175">
        <f>'将来負担比率（分子）の構造'!J$50</f>
        <v>5180</v>
      </c>
      <c r="H58" s="175"/>
      <c r="I58" s="175"/>
      <c r="J58" s="175">
        <f>'将来負担比率（分子）の構造'!K$50</f>
        <v>5779</v>
      </c>
      <c r="K58" s="175"/>
      <c r="L58" s="175"/>
      <c r="M58" s="175">
        <f>'将来負担比率（分子）の構造'!L$50</f>
        <v>6341</v>
      </c>
      <c r="N58" s="175"/>
      <c r="O58" s="175"/>
      <c r="P58" s="175">
        <f>'将来負担比率（分子）の構造'!M$50</f>
        <v>7058</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f>'将来負担比率（分子）の構造'!J$46</f>
        <v>16</v>
      </c>
      <c r="F61" s="175"/>
      <c r="G61" s="175"/>
      <c r="H61" s="175">
        <f>'将来負担比率（分子）の構造'!K$46</f>
        <v>91</v>
      </c>
      <c r="I61" s="175"/>
      <c r="J61" s="175"/>
      <c r="K61" s="175">
        <f>'将来負担比率（分子）の構造'!L$46</f>
        <v>91</v>
      </c>
      <c r="L61" s="175"/>
      <c r="M61" s="175"/>
      <c r="N61" s="175">
        <f>'将来負担比率（分子）の構造'!M$46</f>
        <v>91</v>
      </c>
      <c r="O61" s="175"/>
      <c r="P61" s="175"/>
    </row>
    <row r="62" spans="1:16" x14ac:dyDescent="0.15">
      <c r="A62" s="175" t="s">
        <v>37</v>
      </c>
      <c r="B62" s="175">
        <f>'将来負担比率（分子）の構造'!I$45</f>
        <v>2039</v>
      </c>
      <c r="C62" s="175"/>
      <c r="D62" s="175"/>
      <c r="E62" s="175">
        <f>'将来負担比率（分子）の構造'!J$45</f>
        <v>1570</v>
      </c>
      <c r="F62" s="175"/>
      <c r="G62" s="175"/>
      <c r="H62" s="175">
        <f>'将来負担比率（分子）の構造'!K$45</f>
        <v>1558</v>
      </c>
      <c r="I62" s="175"/>
      <c r="J62" s="175"/>
      <c r="K62" s="175">
        <f>'将来負担比率（分子）の構造'!L$45</f>
        <v>1659</v>
      </c>
      <c r="L62" s="175"/>
      <c r="M62" s="175"/>
      <c r="N62" s="175">
        <f>'将来負担比率（分子）の構造'!M$45</f>
        <v>1681</v>
      </c>
      <c r="O62" s="175"/>
      <c r="P62" s="175"/>
    </row>
    <row r="63" spans="1:16" x14ac:dyDescent="0.15">
      <c r="A63" s="175" t="s">
        <v>36</v>
      </c>
      <c r="B63" s="175">
        <f>'将来負担比率（分子）の構造'!I$44</f>
        <v>2617</v>
      </c>
      <c r="C63" s="175"/>
      <c r="D63" s="175"/>
      <c r="E63" s="175">
        <f>'将来負担比率（分子）の構造'!J$44</f>
        <v>2834</v>
      </c>
      <c r="F63" s="175"/>
      <c r="G63" s="175"/>
      <c r="H63" s="175">
        <f>'将来負担比率（分子）の構造'!K$44</f>
        <v>2865</v>
      </c>
      <c r="I63" s="175"/>
      <c r="J63" s="175"/>
      <c r="K63" s="175">
        <f>'将来負担比率（分子）の構造'!L$44</f>
        <v>2758</v>
      </c>
      <c r="L63" s="175"/>
      <c r="M63" s="175"/>
      <c r="N63" s="175">
        <f>'将来負担比率（分子）の構造'!M$44</f>
        <v>2522</v>
      </c>
      <c r="O63" s="175"/>
      <c r="P63" s="175"/>
    </row>
    <row r="64" spans="1:16" x14ac:dyDescent="0.15">
      <c r="A64" s="175" t="s">
        <v>35</v>
      </c>
      <c r="B64" s="175">
        <f>'将来負担比率（分子）の構造'!I$43</f>
        <v>6648</v>
      </c>
      <c r="C64" s="175"/>
      <c r="D64" s="175"/>
      <c r="E64" s="175">
        <f>'将来負担比率（分子）の構造'!J$43</f>
        <v>5677</v>
      </c>
      <c r="F64" s="175"/>
      <c r="G64" s="175"/>
      <c r="H64" s="175">
        <f>'将来負担比率（分子）の構造'!K$43</f>
        <v>4583</v>
      </c>
      <c r="I64" s="175"/>
      <c r="J64" s="175"/>
      <c r="K64" s="175">
        <f>'将来負担比率（分子）の構造'!L$43</f>
        <v>3552</v>
      </c>
      <c r="L64" s="175"/>
      <c r="M64" s="175"/>
      <c r="N64" s="175">
        <f>'将来負担比率（分子）の構造'!M$43</f>
        <v>3063</v>
      </c>
      <c r="O64" s="175"/>
      <c r="P64" s="175"/>
    </row>
    <row r="65" spans="1:16" x14ac:dyDescent="0.15">
      <c r="A65" s="175" t="s">
        <v>34</v>
      </c>
      <c r="B65" s="175">
        <f>'将来負担比率（分子）の構造'!I$42</f>
        <v>287</v>
      </c>
      <c r="C65" s="175"/>
      <c r="D65" s="175"/>
      <c r="E65" s="175">
        <f>'将来負担比率（分子）の構造'!J$42</f>
        <v>185</v>
      </c>
      <c r="F65" s="175"/>
      <c r="G65" s="175"/>
      <c r="H65" s="175">
        <f>'将来負担比率（分子）の構造'!K$42</f>
        <v>48</v>
      </c>
      <c r="I65" s="175"/>
      <c r="J65" s="175"/>
      <c r="K65" s="175">
        <f>'将来負担比率（分子）の構造'!L$42</f>
        <v>58</v>
      </c>
      <c r="L65" s="175"/>
      <c r="M65" s="175"/>
      <c r="N65" s="175">
        <f>'将来負担比率（分子）の構造'!M$42</f>
        <v>58</v>
      </c>
      <c r="O65" s="175"/>
      <c r="P65" s="175"/>
    </row>
    <row r="66" spans="1:16" x14ac:dyDescent="0.15">
      <c r="A66" s="175" t="s">
        <v>33</v>
      </c>
      <c r="B66" s="175">
        <f>'将来負担比率（分子）の構造'!I$41</f>
        <v>8569</v>
      </c>
      <c r="C66" s="175"/>
      <c r="D66" s="175"/>
      <c r="E66" s="175">
        <f>'将来負担比率（分子）の構造'!J$41</f>
        <v>8629</v>
      </c>
      <c r="F66" s="175"/>
      <c r="G66" s="175"/>
      <c r="H66" s="175">
        <f>'将来負担比率（分子）の構造'!K$41</f>
        <v>8424</v>
      </c>
      <c r="I66" s="175"/>
      <c r="J66" s="175"/>
      <c r="K66" s="175">
        <f>'将来負担比率（分子）の構造'!L$41</f>
        <v>7874</v>
      </c>
      <c r="L66" s="175"/>
      <c r="M66" s="175"/>
      <c r="N66" s="175">
        <f>'将来負担比率（分子）の構造'!M$41</f>
        <v>7359</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2006</v>
      </c>
      <c r="C72" s="179">
        <f>基金残高に係る経年分析!G55</f>
        <v>2168</v>
      </c>
      <c r="D72" s="179">
        <f>基金残高に係る経年分析!H55</f>
        <v>2507</v>
      </c>
    </row>
    <row r="73" spans="1:16" x14ac:dyDescent="0.15">
      <c r="A73" s="178" t="s">
        <v>80</v>
      </c>
      <c r="B73" s="179">
        <f>基金残高に係る経年分析!F56</f>
        <v>2</v>
      </c>
      <c r="C73" s="179">
        <f>基金残高に係る経年分析!G56</f>
        <v>2</v>
      </c>
      <c r="D73" s="179">
        <f>基金残高に係る経年分析!H56</f>
        <v>2</v>
      </c>
    </row>
    <row r="74" spans="1:16" x14ac:dyDescent="0.15">
      <c r="A74" s="178" t="s">
        <v>81</v>
      </c>
      <c r="B74" s="179">
        <f>基金残高に係る経年分析!F57</f>
        <v>3528</v>
      </c>
      <c r="C74" s="179">
        <f>基金残高に係る経年分析!G57</f>
        <v>3927</v>
      </c>
      <c r="D74" s="179">
        <f>基金残高に係る経年分析!H57</f>
        <v>4304</v>
      </c>
    </row>
  </sheetData>
  <sheetProtection algorithmName="SHA-512" hashValue="SQv+0tDbQbmyQClW88oWGD/58U/L650YPEpv/+JK0z6vRJUnfrdcnIsQSLmxlSrkqoJVMFjmcNEzX6Rv6QQpBw==" saltValue="1/Y+YMpx8Meov9VBc0GbE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215</v>
      </c>
      <c r="DI1" s="603"/>
      <c r="DJ1" s="603"/>
      <c r="DK1" s="603"/>
      <c r="DL1" s="603"/>
      <c r="DM1" s="603"/>
      <c r="DN1" s="604"/>
      <c r="DO1" s="214"/>
      <c r="DP1" s="602" t="s">
        <v>216</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217</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218</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219</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220</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221</v>
      </c>
      <c r="S4" s="606"/>
      <c r="T4" s="606"/>
      <c r="U4" s="606"/>
      <c r="V4" s="606"/>
      <c r="W4" s="606"/>
      <c r="X4" s="606"/>
      <c r="Y4" s="607"/>
      <c r="Z4" s="605" t="s">
        <v>222</v>
      </c>
      <c r="AA4" s="606"/>
      <c r="AB4" s="606"/>
      <c r="AC4" s="607"/>
      <c r="AD4" s="605" t="s">
        <v>223</v>
      </c>
      <c r="AE4" s="606"/>
      <c r="AF4" s="606"/>
      <c r="AG4" s="606"/>
      <c r="AH4" s="606"/>
      <c r="AI4" s="606"/>
      <c r="AJ4" s="606"/>
      <c r="AK4" s="607"/>
      <c r="AL4" s="605" t="s">
        <v>222</v>
      </c>
      <c r="AM4" s="606"/>
      <c r="AN4" s="606"/>
      <c r="AO4" s="607"/>
      <c r="AP4" s="608" t="s">
        <v>224</v>
      </c>
      <c r="AQ4" s="608"/>
      <c r="AR4" s="608"/>
      <c r="AS4" s="608"/>
      <c r="AT4" s="608"/>
      <c r="AU4" s="608"/>
      <c r="AV4" s="608"/>
      <c r="AW4" s="608"/>
      <c r="AX4" s="608"/>
      <c r="AY4" s="608"/>
      <c r="AZ4" s="608"/>
      <c r="BA4" s="608"/>
      <c r="BB4" s="608"/>
      <c r="BC4" s="608"/>
      <c r="BD4" s="608"/>
      <c r="BE4" s="608"/>
      <c r="BF4" s="608"/>
      <c r="BG4" s="608" t="s">
        <v>225</v>
      </c>
      <c r="BH4" s="608"/>
      <c r="BI4" s="608"/>
      <c r="BJ4" s="608"/>
      <c r="BK4" s="608"/>
      <c r="BL4" s="608"/>
      <c r="BM4" s="608"/>
      <c r="BN4" s="608"/>
      <c r="BO4" s="608" t="s">
        <v>222</v>
      </c>
      <c r="BP4" s="608"/>
      <c r="BQ4" s="608"/>
      <c r="BR4" s="608"/>
      <c r="BS4" s="608" t="s">
        <v>226</v>
      </c>
      <c r="BT4" s="608"/>
      <c r="BU4" s="608"/>
      <c r="BV4" s="608"/>
      <c r="BW4" s="608"/>
      <c r="BX4" s="608"/>
      <c r="BY4" s="608"/>
      <c r="BZ4" s="608"/>
      <c r="CA4" s="608"/>
      <c r="CB4" s="608"/>
      <c r="CD4" s="605" t="s">
        <v>227</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228</v>
      </c>
      <c r="C5" s="610"/>
      <c r="D5" s="610"/>
      <c r="E5" s="610"/>
      <c r="F5" s="610"/>
      <c r="G5" s="610"/>
      <c r="H5" s="610"/>
      <c r="I5" s="610"/>
      <c r="J5" s="610"/>
      <c r="K5" s="610"/>
      <c r="L5" s="610"/>
      <c r="M5" s="610"/>
      <c r="N5" s="610"/>
      <c r="O5" s="610"/>
      <c r="P5" s="610"/>
      <c r="Q5" s="611"/>
      <c r="R5" s="612">
        <v>8595725</v>
      </c>
      <c r="S5" s="613"/>
      <c r="T5" s="613"/>
      <c r="U5" s="613"/>
      <c r="V5" s="613"/>
      <c r="W5" s="613"/>
      <c r="X5" s="613"/>
      <c r="Y5" s="614"/>
      <c r="Z5" s="615">
        <v>45.6</v>
      </c>
      <c r="AA5" s="615"/>
      <c r="AB5" s="615"/>
      <c r="AC5" s="615"/>
      <c r="AD5" s="616">
        <v>7994991</v>
      </c>
      <c r="AE5" s="616"/>
      <c r="AF5" s="616"/>
      <c r="AG5" s="616"/>
      <c r="AH5" s="616"/>
      <c r="AI5" s="616"/>
      <c r="AJ5" s="616"/>
      <c r="AK5" s="616"/>
      <c r="AL5" s="617">
        <v>73.599999999999994</v>
      </c>
      <c r="AM5" s="618"/>
      <c r="AN5" s="618"/>
      <c r="AO5" s="619"/>
      <c r="AP5" s="609" t="s">
        <v>229</v>
      </c>
      <c r="AQ5" s="610"/>
      <c r="AR5" s="610"/>
      <c r="AS5" s="610"/>
      <c r="AT5" s="610"/>
      <c r="AU5" s="610"/>
      <c r="AV5" s="610"/>
      <c r="AW5" s="610"/>
      <c r="AX5" s="610"/>
      <c r="AY5" s="610"/>
      <c r="AZ5" s="610"/>
      <c r="BA5" s="610"/>
      <c r="BB5" s="610"/>
      <c r="BC5" s="610"/>
      <c r="BD5" s="610"/>
      <c r="BE5" s="610"/>
      <c r="BF5" s="611"/>
      <c r="BG5" s="623">
        <v>7990701</v>
      </c>
      <c r="BH5" s="624"/>
      <c r="BI5" s="624"/>
      <c r="BJ5" s="624"/>
      <c r="BK5" s="624"/>
      <c r="BL5" s="624"/>
      <c r="BM5" s="624"/>
      <c r="BN5" s="625"/>
      <c r="BO5" s="626">
        <v>93</v>
      </c>
      <c r="BP5" s="626"/>
      <c r="BQ5" s="626"/>
      <c r="BR5" s="626"/>
      <c r="BS5" s="627" t="s">
        <v>130</v>
      </c>
      <c r="BT5" s="627"/>
      <c r="BU5" s="627"/>
      <c r="BV5" s="627"/>
      <c r="BW5" s="627"/>
      <c r="BX5" s="627"/>
      <c r="BY5" s="627"/>
      <c r="BZ5" s="627"/>
      <c r="CA5" s="627"/>
      <c r="CB5" s="631"/>
      <c r="CD5" s="605" t="s">
        <v>224</v>
      </c>
      <c r="CE5" s="606"/>
      <c r="CF5" s="606"/>
      <c r="CG5" s="606"/>
      <c r="CH5" s="606"/>
      <c r="CI5" s="606"/>
      <c r="CJ5" s="606"/>
      <c r="CK5" s="606"/>
      <c r="CL5" s="606"/>
      <c r="CM5" s="606"/>
      <c r="CN5" s="606"/>
      <c r="CO5" s="606"/>
      <c r="CP5" s="606"/>
      <c r="CQ5" s="607"/>
      <c r="CR5" s="605" t="s">
        <v>230</v>
      </c>
      <c r="CS5" s="606"/>
      <c r="CT5" s="606"/>
      <c r="CU5" s="606"/>
      <c r="CV5" s="606"/>
      <c r="CW5" s="606"/>
      <c r="CX5" s="606"/>
      <c r="CY5" s="607"/>
      <c r="CZ5" s="605" t="s">
        <v>222</v>
      </c>
      <c r="DA5" s="606"/>
      <c r="DB5" s="606"/>
      <c r="DC5" s="607"/>
      <c r="DD5" s="605" t="s">
        <v>231</v>
      </c>
      <c r="DE5" s="606"/>
      <c r="DF5" s="606"/>
      <c r="DG5" s="606"/>
      <c r="DH5" s="606"/>
      <c r="DI5" s="606"/>
      <c r="DJ5" s="606"/>
      <c r="DK5" s="606"/>
      <c r="DL5" s="606"/>
      <c r="DM5" s="606"/>
      <c r="DN5" s="606"/>
      <c r="DO5" s="606"/>
      <c r="DP5" s="607"/>
      <c r="DQ5" s="605" t="s">
        <v>232</v>
      </c>
      <c r="DR5" s="606"/>
      <c r="DS5" s="606"/>
      <c r="DT5" s="606"/>
      <c r="DU5" s="606"/>
      <c r="DV5" s="606"/>
      <c r="DW5" s="606"/>
      <c r="DX5" s="606"/>
      <c r="DY5" s="606"/>
      <c r="DZ5" s="606"/>
      <c r="EA5" s="606"/>
      <c r="EB5" s="606"/>
      <c r="EC5" s="607"/>
    </row>
    <row r="6" spans="2:143" ht="11.25" customHeight="1" x14ac:dyDescent="0.15">
      <c r="B6" s="620" t="s">
        <v>233</v>
      </c>
      <c r="C6" s="621"/>
      <c r="D6" s="621"/>
      <c r="E6" s="621"/>
      <c r="F6" s="621"/>
      <c r="G6" s="621"/>
      <c r="H6" s="621"/>
      <c r="I6" s="621"/>
      <c r="J6" s="621"/>
      <c r="K6" s="621"/>
      <c r="L6" s="621"/>
      <c r="M6" s="621"/>
      <c r="N6" s="621"/>
      <c r="O6" s="621"/>
      <c r="P6" s="621"/>
      <c r="Q6" s="622"/>
      <c r="R6" s="623">
        <v>144227</v>
      </c>
      <c r="S6" s="624"/>
      <c r="T6" s="624"/>
      <c r="U6" s="624"/>
      <c r="V6" s="624"/>
      <c r="W6" s="624"/>
      <c r="X6" s="624"/>
      <c r="Y6" s="625"/>
      <c r="Z6" s="626">
        <v>0.8</v>
      </c>
      <c r="AA6" s="626"/>
      <c r="AB6" s="626"/>
      <c r="AC6" s="626"/>
      <c r="AD6" s="627">
        <v>144227</v>
      </c>
      <c r="AE6" s="627"/>
      <c r="AF6" s="627"/>
      <c r="AG6" s="627"/>
      <c r="AH6" s="627"/>
      <c r="AI6" s="627"/>
      <c r="AJ6" s="627"/>
      <c r="AK6" s="627"/>
      <c r="AL6" s="628">
        <v>1.3</v>
      </c>
      <c r="AM6" s="629"/>
      <c r="AN6" s="629"/>
      <c r="AO6" s="630"/>
      <c r="AP6" s="620" t="s">
        <v>234</v>
      </c>
      <c r="AQ6" s="621"/>
      <c r="AR6" s="621"/>
      <c r="AS6" s="621"/>
      <c r="AT6" s="621"/>
      <c r="AU6" s="621"/>
      <c r="AV6" s="621"/>
      <c r="AW6" s="621"/>
      <c r="AX6" s="621"/>
      <c r="AY6" s="621"/>
      <c r="AZ6" s="621"/>
      <c r="BA6" s="621"/>
      <c r="BB6" s="621"/>
      <c r="BC6" s="621"/>
      <c r="BD6" s="621"/>
      <c r="BE6" s="621"/>
      <c r="BF6" s="622"/>
      <c r="BG6" s="623">
        <v>7990701</v>
      </c>
      <c r="BH6" s="624"/>
      <c r="BI6" s="624"/>
      <c r="BJ6" s="624"/>
      <c r="BK6" s="624"/>
      <c r="BL6" s="624"/>
      <c r="BM6" s="624"/>
      <c r="BN6" s="625"/>
      <c r="BO6" s="626">
        <v>93</v>
      </c>
      <c r="BP6" s="626"/>
      <c r="BQ6" s="626"/>
      <c r="BR6" s="626"/>
      <c r="BS6" s="627" t="s">
        <v>130</v>
      </c>
      <c r="BT6" s="627"/>
      <c r="BU6" s="627"/>
      <c r="BV6" s="627"/>
      <c r="BW6" s="627"/>
      <c r="BX6" s="627"/>
      <c r="BY6" s="627"/>
      <c r="BZ6" s="627"/>
      <c r="CA6" s="627"/>
      <c r="CB6" s="631"/>
      <c r="CD6" s="609" t="s">
        <v>235</v>
      </c>
      <c r="CE6" s="610"/>
      <c r="CF6" s="610"/>
      <c r="CG6" s="610"/>
      <c r="CH6" s="610"/>
      <c r="CI6" s="610"/>
      <c r="CJ6" s="610"/>
      <c r="CK6" s="610"/>
      <c r="CL6" s="610"/>
      <c r="CM6" s="610"/>
      <c r="CN6" s="610"/>
      <c r="CO6" s="610"/>
      <c r="CP6" s="610"/>
      <c r="CQ6" s="611"/>
      <c r="CR6" s="623">
        <v>121482</v>
      </c>
      <c r="CS6" s="624"/>
      <c r="CT6" s="624"/>
      <c r="CU6" s="624"/>
      <c r="CV6" s="624"/>
      <c r="CW6" s="624"/>
      <c r="CX6" s="624"/>
      <c r="CY6" s="625"/>
      <c r="CZ6" s="617">
        <v>0.7</v>
      </c>
      <c r="DA6" s="618"/>
      <c r="DB6" s="618"/>
      <c r="DC6" s="634"/>
      <c r="DD6" s="632" t="s">
        <v>130</v>
      </c>
      <c r="DE6" s="624"/>
      <c r="DF6" s="624"/>
      <c r="DG6" s="624"/>
      <c r="DH6" s="624"/>
      <c r="DI6" s="624"/>
      <c r="DJ6" s="624"/>
      <c r="DK6" s="624"/>
      <c r="DL6" s="624"/>
      <c r="DM6" s="624"/>
      <c r="DN6" s="624"/>
      <c r="DO6" s="624"/>
      <c r="DP6" s="625"/>
      <c r="DQ6" s="632">
        <v>121482</v>
      </c>
      <c r="DR6" s="624"/>
      <c r="DS6" s="624"/>
      <c r="DT6" s="624"/>
      <c r="DU6" s="624"/>
      <c r="DV6" s="624"/>
      <c r="DW6" s="624"/>
      <c r="DX6" s="624"/>
      <c r="DY6" s="624"/>
      <c r="DZ6" s="624"/>
      <c r="EA6" s="624"/>
      <c r="EB6" s="624"/>
      <c r="EC6" s="633"/>
    </row>
    <row r="7" spans="2:143" ht="11.25" customHeight="1" x14ac:dyDescent="0.15">
      <c r="B7" s="620" t="s">
        <v>236</v>
      </c>
      <c r="C7" s="621"/>
      <c r="D7" s="621"/>
      <c r="E7" s="621"/>
      <c r="F7" s="621"/>
      <c r="G7" s="621"/>
      <c r="H7" s="621"/>
      <c r="I7" s="621"/>
      <c r="J7" s="621"/>
      <c r="K7" s="621"/>
      <c r="L7" s="621"/>
      <c r="M7" s="621"/>
      <c r="N7" s="621"/>
      <c r="O7" s="621"/>
      <c r="P7" s="621"/>
      <c r="Q7" s="622"/>
      <c r="R7" s="623">
        <v>3605</v>
      </c>
      <c r="S7" s="624"/>
      <c r="T7" s="624"/>
      <c r="U7" s="624"/>
      <c r="V7" s="624"/>
      <c r="W7" s="624"/>
      <c r="X7" s="624"/>
      <c r="Y7" s="625"/>
      <c r="Z7" s="626">
        <v>0</v>
      </c>
      <c r="AA7" s="626"/>
      <c r="AB7" s="626"/>
      <c r="AC7" s="626"/>
      <c r="AD7" s="627">
        <v>3605</v>
      </c>
      <c r="AE7" s="627"/>
      <c r="AF7" s="627"/>
      <c r="AG7" s="627"/>
      <c r="AH7" s="627"/>
      <c r="AI7" s="627"/>
      <c r="AJ7" s="627"/>
      <c r="AK7" s="627"/>
      <c r="AL7" s="628">
        <v>0</v>
      </c>
      <c r="AM7" s="629"/>
      <c r="AN7" s="629"/>
      <c r="AO7" s="630"/>
      <c r="AP7" s="620" t="s">
        <v>237</v>
      </c>
      <c r="AQ7" s="621"/>
      <c r="AR7" s="621"/>
      <c r="AS7" s="621"/>
      <c r="AT7" s="621"/>
      <c r="AU7" s="621"/>
      <c r="AV7" s="621"/>
      <c r="AW7" s="621"/>
      <c r="AX7" s="621"/>
      <c r="AY7" s="621"/>
      <c r="AZ7" s="621"/>
      <c r="BA7" s="621"/>
      <c r="BB7" s="621"/>
      <c r="BC7" s="621"/>
      <c r="BD7" s="621"/>
      <c r="BE7" s="621"/>
      <c r="BF7" s="622"/>
      <c r="BG7" s="623">
        <v>3466354</v>
      </c>
      <c r="BH7" s="624"/>
      <c r="BI7" s="624"/>
      <c r="BJ7" s="624"/>
      <c r="BK7" s="624"/>
      <c r="BL7" s="624"/>
      <c r="BM7" s="624"/>
      <c r="BN7" s="625"/>
      <c r="BO7" s="626">
        <v>40.299999999999997</v>
      </c>
      <c r="BP7" s="626"/>
      <c r="BQ7" s="626"/>
      <c r="BR7" s="626"/>
      <c r="BS7" s="627" t="s">
        <v>176</v>
      </c>
      <c r="BT7" s="627"/>
      <c r="BU7" s="627"/>
      <c r="BV7" s="627"/>
      <c r="BW7" s="627"/>
      <c r="BX7" s="627"/>
      <c r="BY7" s="627"/>
      <c r="BZ7" s="627"/>
      <c r="CA7" s="627"/>
      <c r="CB7" s="631"/>
      <c r="CD7" s="620" t="s">
        <v>238</v>
      </c>
      <c r="CE7" s="621"/>
      <c r="CF7" s="621"/>
      <c r="CG7" s="621"/>
      <c r="CH7" s="621"/>
      <c r="CI7" s="621"/>
      <c r="CJ7" s="621"/>
      <c r="CK7" s="621"/>
      <c r="CL7" s="621"/>
      <c r="CM7" s="621"/>
      <c r="CN7" s="621"/>
      <c r="CO7" s="621"/>
      <c r="CP7" s="621"/>
      <c r="CQ7" s="622"/>
      <c r="CR7" s="623">
        <v>2567637</v>
      </c>
      <c r="CS7" s="624"/>
      <c r="CT7" s="624"/>
      <c r="CU7" s="624"/>
      <c r="CV7" s="624"/>
      <c r="CW7" s="624"/>
      <c r="CX7" s="624"/>
      <c r="CY7" s="625"/>
      <c r="CZ7" s="626">
        <v>14.2</v>
      </c>
      <c r="DA7" s="626"/>
      <c r="DB7" s="626"/>
      <c r="DC7" s="626"/>
      <c r="DD7" s="632">
        <v>111063</v>
      </c>
      <c r="DE7" s="624"/>
      <c r="DF7" s="624"/>
      <c r="DG7" s="624"/>
      <c r="DH7" s="624"/>
      <c r="DI7" s="624"/>
      <c r="DJ7" s="624"/>
      <c r="DK7" s="624"/>
      <c r="DL7" s="624"/>
      <c r="DM7" s="624"/>
      <c r="DN7" s="624"/>
      <c r="DO7" s="624"/>
      <c r="DP7" s="625"/>
      <c r="DQ7" s="632">
        <v>2369099</v>
      </c>
      <c r="DR7" s="624"/>
      <c r="DS7" s="624"/>
      <c r="DT7" s="624"/>
      <c r="DU7" s="624"/>
      <c r="DV7" s="624"/>
      <c r="DW7" s="624"/>
      <c r="DX7" s="624"/>
      <c r="DY7" s="624"/>
      <c r="DZ7" s="624"/>
      <c r="EA7" s="624"/>
      <c r="EB7" s="624"/>
      <c r="EC7" s="633"/>
    </row>
    <row r="8" spans="2:143" ht="11.25" customHeight="1" x14ac:dyDescent="0.15">
      <c r="B8" s="620" t="s">
        <v>239</v>
      </c>
      <c r="C8" s="621"/>
      <c r="D8" s="621"/>
      <c r="E8" s="621"/>
      <c r="F8" s="621"/>
      <c r="G8" s="621"/>
      <c r="H8" s="621"/>
      <c r="I8" s="621"/>
      <c r="J8" s="621"/>
      <c r="K8" s="621"/>
      <c r="L8" s="621"/>
      <c r="M8" s="621"/>
      <c r="N8" s="621"/>
      <c r="O8" s="621"/>
      <c r="P8" s="621"/>
      <c r="Q8" s="622"/>
      <c r="R8" s="623">
        <v>63195</v>
      </c>
      <c r="S8" s="624"/>
      <c r="T8" s="624"/>
      <c r="U8" s="624"/>
      <c r="V8" s="624"/>
      <c r="W8" s="624"/>
      <c r="X8" s="624"/>
      <c r="Y8" s="625"/>
      <c r="Z8" s="626">
        <v>0.3</v>
      </c>
      <c r="AA8" s="626"/>
      <c r="AB8" s="626"/>
      <c r="AC8" s="626"/>
      <c r="AD8" s="627">
        <v>63195</v>
      </c>
      <c r="AE8" s="627"/>
      <c r="AF8" s="627"/>
      <c r="AG8" s="627"/>
      <c r="AH8" s="627"/>
      <c r="AI8" s="627"/>
      <c r="AJ8" s="627"/>
      <c r="AK8" s="627"/>
      <c r="AL8" s="628">
        <v>0.6</v>
      </c>
      <c r="AM8" s="629"/>
      <c r="AN8" s="629"/>
      <c r="AO8" s="630"/>
      <c r="AP8" s="620" t="s">
        <v>240</v>
      </c>
      <c r="AQ8" s="621"/>
      <c r="AR8" s="621"/>
      <c r="AS8" s="621"/>
      <c r="AT8" s="621"/>
      <c r="AU8" s="621"/>
      <c r="AV8" s="621"/>
      <c r="AW8" s="621"/>
      <c r="AX8" s="621"/>
      <c r="AY8" s="621"/>
      <c r="AZ8" s="621"/>
      <c r="BA8" s="621"/>
      <c r="BB8" s="621"/>
      <c r="BC8" s="621"/>
      <c r="BD8" s="621"/>
      <c r="BE8" s="621"/>
      <c r="BF8" s="622"/>
      <c r="BG8" s="623">
        <v>88865</v>
      </c>
      <c r="BH8" s="624"/>
      <c r="BI8" s="624"/>
      <c r="BJ8" s="624"/>
      <c r="BK8" s="624"/>
      <c r="BL8" s="624"/>
      <c r="BM8" s="624"/>
      <c r="BN8" s="625"/>
      <c r="BO8" s="626">
        <v>1</v>
      </c>
      <c r="BP8" s="626"/>
      <c r="BQ8" s="626"/>
      <c r="BR8" s="626"/>
      <c r="BS8" s="627" t="s">
        <v>130</v>
      </c>
      <c r="BT8" s="627"/>
      <c r="BU8" s="627"/>
      <c r="BV8" s="627"/>
      <c r="BW8" s="627"/>
      <c r="BX8" s="627"/>
      <c r="BY8" s="627"/>
      <c r="BZ8" s="627"/>
      <c r="CA8" s="627"/>
      <c r="CB8" s="631"/>
      <c r="CD8" s="620" t="s">
        <v>241</v>
      </c>
      <c r="CE8" s="621"/>
      <c r="CF8" s="621"/>
      <c r="CG8" s="621"/>
      <c r="CH8" s="621"/>
      <c r="CI8" s="621"/>
      <c r="CJ8" s="621"/>
      <c r="CK8" s="621"/>
      <c r="CL8" s="621"/>
      <c r="CM8" s="621"/>
      <c r="CN8" s="621"/>
      <c r="CO8" s="621"/>
      <c r="CP8" s="621"/>
      <c r="CQ8" s="622"/>
      <c r="CR8" s="623">
        <v>7266723</v>
      </c>
      <c r="CS8" s="624"/>
      <c r="CT8" s="624"/>
      <c r="CU8" s="624"/>
      <c r="CV8" s="624"/>
      <c r="CW8" s="624"/>
      <c r="CX8" s="624"/>
      <c r="CY8" s="625"/>
      <c r="CZ8" s="626">
        <v>40.1</v>
      </c>
      <c r="DA8" s="626"/>
      <c r="DB8" s="626"/>
      <c r="DC8" s="626"/>
      <c r="DD8" s="632">
        <v>93897</v>
      </c>
      <c r="DE8" s="624"/>
      <c r="DF8" s="624"/>
      <c r="DG8" s="624"/>
      <c r="DH8" s="624"/>
      <c r="DI8" s="624"/>
      <c r="DJ8" s="624"/>
      <c r="DK8" s="624"/>
      <c r="DL8" s="624"/>
      <c r="DM8" s="624"/>
      <c r="DN8" s="624"/>
      <c r="DO8" s="624"/>
      <c r="DP8" s="625"/>
      <c r="DQ8" s="632">
        <v>4259856</v>
      </c>
      <c r="DR8" s="624"/>
      <c r="DS8" s="624"/>
      <c r="DT8" s="624"/>
      <c r="DU8" s="624"/>
      <c r="DV8" s="624"/>
      <c r="DW8" s="624"/>
      <c r="DX8" s="624"/>
      <c r="DY8" s="624"/>
      <c r="DZ8" s="624"/>
      <c r="EA8" s="624"/>
      <c r="EB8" s="624"/>
      <c r="EC8" s="633"/>
    </row>
    <row r="9" spans="2:143" ht="11.25" customHeight="1" x14ac:dyDescent="0.15">
      <c r="B9" s="620" t="s">
        <v>242</v>
      </c>
      <c r="C9" s="621"/>
      <c r="D9" s="621"/>
      <c r="E9" s="621"/>
      <c r="F9" s="621"/>
      <c r="G9" s="621"/>
      <c r="H9" s="621"/>
      <c r="I9" s="621"/>
      <c r="J9" s="621"/>
      <c r="K9" s="621"/>
      <c r="L9" s="621"/>
      <c r="M9" s="621"/>
      <c r="N9" s="621"/>
      <c r="O9" s="621"/>
      <c r="P9" s="621"/>
      <c r="Q9" s="622"/>
      <c r="R9" s="623">
        <v>43416</v>
      </c>
      <c r="S9" s="624"/>
      <c r="T9" s="624"/>
      <c r="U9" s="624"/>
      <c r="V9" s="624"/>
      <c r="W9" s="624"/>
      <c r="X9" s="624"/>
      <c r="Y9" s="625"/>
      <c r="Z9" s="626">
        <v>0.2</v>
      </c>
      <c r="AA9" s="626"/>
      <c r="AB9" s="626"/>
      <c r="AC9" s="626"/>
      <c r="AD9" s="627">
        <v>43416</v>
      </c>
      <c r="AE9" s="627"/>
      <c r="AF9" s="627"/>
      <c r="AG9" s="627"/>
      <c r="AH9" s="627"/>
      <c r="AI9" s="627"/>
      <c r="AJ9" s="627"/>
      <c r="AK9" s="627"/>
      <c r="AL9" s="628">
        <v>0.4</v>
      </c>
      <c r="AM9" s="629"/>
      <c r="AN9" s="629"/>
      <c r="AO9" s="630"/>
      <c r="AP9" s="620" t="s">
        <v>243</v>
      </c>
      <c r="AQ9" s="621"/>
      <c r="AR9" s="621"/>
      <c r="AS9" s="621"/>
      <c r="AT9" s="621"/>
      <c r="AU9" s="621"/>
      <c r="AV9" s="621"/>
      <c r="AW9" s="621"/>
      <c r="AX9" s="621"/>
      <c r="AY9" s="621"/>
      <c r="AZ9" s="621"/>
      <c r="BA9" s="621"/>
      <c r="BB9" s="621"/>
      <c r="BC9" s="621"/>
      <c r="BD9" s="621"/>
      <c r="BE9" s="621"/>
      <c r="BF9" s="622"/>
      <c r="BG9" s="623">
        <v>3061395</v>
      </c>
      <c r="BH9" s="624"/>
      <c r="BI9" s="624"/>
      <c r="BJ9" s="624"/>
      <c r="BK9" s="624"/>
      <c r="BL9" s="624"/>
      <c r="BM9" s="624"/>
      <c r="BN9" s="625"/>
      <c r="BO9" s="626">
        <v>35.6</v>
      </c>
      <c r="BP9" s="626"/>
      <c r="BQ9" s="626"/>
      <c r="BR9" s="626"/>
      <c r="BS9" s="627" t="s">
        <v>130</v>
      </c>
      <c r="BT9" s="627"/>
      <c r="BU9" s="627"/>
      <c r="BV9" s="627"/>
      <c r="BW9" s="627"/>
      <c r="BX9" s="627"/>
      <c r="BY9" s="627"/>
      <c r="BZ9" s="627"/>
      <c r="CA9" s="627"/>
      <c r="CB9" s="631"/>
      <c r="CD9" s="620" t="s">
        <v>244</v>
      </c>
      <c r="CE9" s="621"/>
      <c r="CF9" s="621"/>
      <c r="CG9" s="621"/>
      <c r="CH9" s="621"/>
      <c r="CI9" s="621"/>
      <c r="CJ9" s="621"/>
      <c r="CK9" s="621"/>
      <c r="CL9" s="621"/>
      <c r="CM9" s="621"/>
      <c r="CN9" s="621"/>
      <c r="CO9" s="621"/>
      <c r="CP9" s="621"/>
      <c r="CQ9" s="622"/>
      <c r="CR9" s="623">
        <v>1562293</v>
      </c>
      <c r="CS9" s="624"/>
      <c r="CT9" s="624"/>
      <c r="CU9" s="624"/>
      <c r="CV9" s="624"/>
      <c r="CW9" s="624"/>
      <c r="CX9" s="624"/>
      <c r="CY9" s="625"/>
      <c r="CZ9" s="626">
        <v>8.6</v>
      </c>
      <c r="DA9" s="626"/>
      <c r="DB9" s="626"/>
      <c r="DC9" s="626"/>
      <c r="DD9" s="632">
        <v>5168</v>
      </c>
      <c r="DE9" s="624"/>
      <c r="DF9" s="624"/>
      <c r="DG9" s="624"/>
      <c r="DH9" s="624"/>
      <c r="DI9" s="624"/>
      <c r="DJ9" s="624"/>
      <c r="DK9" s="624"/>
      <c r="DL9" s="624"/>
      <c r="DM9" s="624"/>
      <c r="DN9" s="624"/>
      <c r="DO9" s="624"/>
      <c r="DP9" s="625"/>
      <c r="DQ9" s="632">
        <v>1187619</v>
      </c>
      <c r="DR9" s="624"/>
      <c r="DS9" s="624"/>
      <c r="DT9" s="624"/>
      <c r="DU9" s="624"/>
      <c r="DV9" s="624"/>
      <c r="DW9" s="624"/>
      <c r="DX9" s="624"/>
      <c r="DY9" s="624"/>
      <c r="DZ9" s="624"/>
      <c r="EA9" s="624"/>
      <c r="EB9" s="624"/>
      <c r="EC9" s="633"/>
    </row>
    <row r="10" spans="2:143" ht="11.25" customHeight="1" x14ac:dyDescent="0.15">
      <c r="B10" s="620" t="s">
        <v>245</v>
      </c>
      <c r="C10" s="621"/>
      <c r="D10" s="621"/>
      <c r="E10" s="621"/>
      <c r="F10" s="621"/>
      <c r="G10" s="621"/>
      <c r="H10" s="621"/>
      <c r="I10" s="621"/>
      <c r="J10" s="621"/>
      <c r="K10" s="621"/>
      <c r="L10" s="621"/>
      <c r="M10" s="621"/>
      <c r="N10" s="621"/>
      <c r="O10" s="621"/>
      <c r="P10" s="621"/>
      <c r="Q10" s="622"/>
      <c r="R10" s="623" t="s">
        <v>130</v>
      </c>
      <c r="S10" s="624"/>
      <c r="T10" s="624"/>
      <c r="U10" s="624"/>
      <c r="V10" s="624"/>
      <c r="W10" s="624"/>
      <c r="X10" s="624"/>
      <c r="Y10" s="625"/>
      <c r="Z10" s="626" t="s">
        <v>130</v>
      </c>
      <c r="AA10" s="626"/>
      <c r="AB10" s="626"/>
      <c r="AC10" s="626"/>
      <c r="AD10" s="627" t="s">
        <v>130</v>
      </c>
      <c r="AE10" s="627"/>
      <c r="AF10" s="627"/>
      <c r="AG10" s="627"/>
      <c r="AH10" s="627"/>
      <c r="AI10" s="627"/>
      <c r="AJ10" s="627"/>
      <c r="AK10" s="627"/>
      <c r="AL10" s="628" t="s">
        <v>130</v>
      </c>
      <c r="AM10" s="629"/>
      <c r="AN10" s="629"/>
      <c r="AO10" s="630"/>
      <c r="AP10" s="620" t="s">
        <v>246</v>
      </c>
      <c r="AQ10" s="621"/>
      <c r="AR10" s="621"/>
      <c r="AS10" s="621"/>
      <c r="AT10" s="621"/>
      <c r="AU10" s="621"/>
      <c r="AV10" s="621"/>
      <c r="AW10" s="621"/>
      <c r="AX10" s="621"/>
      <c r="AY10" s="621"/>
      <c r="AZ10" s="621"/>
      <c r="BA10" s="621"/>
      <c r="BB10" s="621"/>
      <c r="BC10" s="621"/>
      <c r="BD10" s="621"/>
      <c r="BE10" s="621"/>
      <c r="BF10" s="622"/>
      <c r="BG10" s="623">
        <v>132467</v>
      </c>
      <c r="BH10" s="624"/>
      <c r="BI10" s="624"/>
      <c r="BJ10" s="624"/>
      <c r="BK10" s="624"/>
      <c r="BL10" s="624"/>
      <c r="BM10" s="624"/>
      <c r="BN10" s="625"/>
      <c r="BO10" s="626">
        <v>1.5</v>
      </c>
      <c r="BP10" s="626"/>
      <c r="BQ10" s="626"/>
      <c r="BR10" s="626"/>
      <c r="BS10" s="627" t="s">
        <v>130</v>
      </c>
      <c r="BT10" s="627"/>
      <c r="BU10" s="627"/>
      <c r="BV10" s="627"/>
      <c r="BW10" s="627"/>
      <c r="BX10" s="627"/>
      <c r="BY10" s="627"/>
      <c r="BZ10" s="627"/>
      <c r="CA10" s="627"/>
      <c r="CB10" s="631"/>
      <c r="CD10" s="620" t="s">
        <v>247</v>
      </c>
      <c r="CE10" s="621"/>
      <c r="CF10" s="621"/>
      <c r="CG10" s="621"/>
      <c r="CH10" s="621"/>
      <c r="CI10" s="621"/>
      <c r="CJ10" s="621"/>
      <c r="CK10" s="621"/>
      <c r="CL10" s="621"/>
      <c r="CM10" s="621"/>
      <c r="CN10" s="621"/>
      <c r="CO10" s="621"/>
      <c r="CP10" s="621"/>
      <c r="CQ10" s="622"/>
      <c r="CR10" s="623">
        <v>31846</v>
      </c>
      <c r="CS10" s="624"/>
      <c r="CT10" s="624"/>
      <c r="CU10" s="624"/>
      <c r="CV10" s="624"/>
      <c r="CW10" s="624"/>
      <c r="CX10" s="624"/>
      <c r="CY10" s="625"/>
      <c r="CZ10" s="626">
        <v>0.2</v>
      </c>
      <c r="DA10" s="626"/>
      <c r="DB10" s="626"/>
      <c r="DC10" s="626"/>
      <c r="DD10" s="632">
        <v>6040</v>
      </c>
      <c r="DE10" s="624"/>
      <c r="DF10" s="624"/>
      <c r="DG10" s="624"/>
      <c r="DH10" s="624"/>
      <c r="DI10" s="624"/>
      <c r="DJ10" s="624"/>
      <c r="DK10" s="624"/>
      <c r="DL10" s="624"/>
      <c r="DM10" s="624"/>
      <c r="DN10" s="624"/>
      <c r="DO10" s="624"/>
      <c r="DP10" s="625"/>
      <c r="DQ10" s="632">
        <v>26516</v>
      </c>
      <c r="DR10" s="624"/>
      <c r="DS10" s="624"/>
      <c r="DT10" s="624"/>
      <c r="DU10" s="624"/>
      <c r="DV10" s="624"/>
      <c r="DW10" s="624"/>
      <c r="DX10" s="624"/>
      <c r="DY10" s="624"/>
      <c r="DZ10" s="624"/>
      <c r="EA10" s="624"/>
      <c r="EB10" s="624"/>
      <c r="EC10" s="633"/>
    </row>
    <row r="11" spans="2:143" ht="11.25" customHeight="1" x14ac:dyDescent="0.15">
      <c r="B11" s="620" t="s">
        <v>248</v>
      </c>
      <c r="C11" s="621"/>
      <c r="D11" s="621"/>
      <c r="E11" s="621"/>
      <c r="F11" s="621"/>
      <c r="G11" s="621"/>
      <c r="H11" s="621"/>
      <c r="I11" s="621"/>
      <c r="J11" s="621"/>
      <c r="K11" s="621"/>
      <c r="L11" s="621"/>
      <c r="M11" s="621"/>
      <c r="N11" s="621"/>
      <c r="O11" s="621"/>
      <c r="P11" s="621"/>
      <c r="Q11" s="622"/>
      <c r="R11" s="623">
        <v>1170018</v>
      </c>
      <c r="S11" s="624"/>
      <c r="T11" s="624"/>
      <c r="U11" s="624"/>
      <c r="V11" s="624"/>
      <c r="W11" s="624"/>
      <c r="X11" s="624"/>
      <c r="Y11" s="625"/>
      <c r="Z11" s="628">
        <v>6.2</v>
      </c>
      <c r="AA11" s="629"/>
      <c r="AB11" s="629"/>
      <c r="AC11" s="635"/>
      <c r="AD11" s="632">
        <v>1170018</v>
      </c>
      <c r="AE11" s="624"/>
      <c r="AF11" s="624"/>
      <c r="AG11" s="624"/>
      <c r="AH11" s="624"/>
      <c r="AI11" s="624"/>
      <c r="AJ11" s="624"/>
      <c r="AK11" s="625"/>
      <c r="AL11" s="628">
        <v>10.8</v>
      </c>
      <c r="AM11" s="629"/>
      <c r="AN11" s="629"/>
      <c r="AO11" s="630"/>
      <c r="AP11" s="620" t="s">
        <v>249</v>
      </c>
      <c r="AQ11" s="621"/>
      <c r="AR11" s="621"/>
      <c r="AS11" s="621"/>
      <c r="AT11" s="621"/>
      <c r="AU11" s="621"/>
      <c r="AV11" s="621"/>
      <c r="AW11" s="621"/>
      <c r="AX11" s="621"/>
      <c r="AY11" s="621"/>
      <c r="AZ11" s="621"/>
      <c r="BA11" s="621"/>
      <c r="BB11" s="621"/>
      <c r="BC11" s="621"/>
      <c r="BD11" s="621"/>
      <c r="BE11" s="621"/>
      <c r="BF11" s="622"/>
      <c r="BG11" s="623">
        <v>183627</v>
      </c>
      <c r="BH11" s="624"/>
      <c r="BI11" s="624"/>
      <c r="BJ11" s="624"/>
      <c r="BK11" s="624"/>
      <c r="BL11" s="624"/>
      <c r="BM11" s="624"/>
      <c r="BN11" s="625"/>
      <c r="BO11" s="626">
        <v>2.1</v>
      </c>
      <c r="BP11" s="626"/>
      <c r="BQ11" s="626"/>
      <c r="BR11" s="626"/>
      <c r="BS11" s="627" t="s">
        <v>130</v>
      </c>
      <c r="BT11" s="627"/>
      <c r="BU11" s="627"/>
      <c r="BV11" s="627"/>
      <c r="BW11" s="627"/>
      <c r="BX11" s="627"/>
      <c r="BY11" s="627"/>
      <c r="BZ11" s="627"/>
      <c r="CA11" s="627"/>
      <c r="CB11" s="631"/>
      <c r="CD11" s="620" t="s">
        <v>250</v>
      </c>
      <c r="CE11" s="621"/>
      <c r="CF11" s="621"/>
      <c r="CG11" s="621"/>
      <c r="CH11" s="621"/>
      <c r="CI11" s="621"/>
      <c r="CJ11" s="621"/>
      <c r="CK11" s="621"/>
      <c r="CL11" s="621"/>
      <c r="CM11" s="621"/>
      <c r="CN11" s="621"/>
      <c r="CO11" s="621"/>
      <c r="CP11" s="621"/>
      <c r="CQ11" s="622"/>
      <c r="CR11" s="623">
        <v>195207</v>
      </c>
      <c r="CS11" s="624"/>
      <c r="CT11" s="624"/>
      <c r="CU11" s="624"/>
      <c r="CV11" s="624"/>
      <c r="CW11" s="624"/>
      <c r="CX11" s="624"/>
      <c r="CY11" s="625"/>
      <c r="CZ11" s="626">
        <v>1.1000000000000001</v>
      </c>
      <c r="DA11" s="626"/>
      <c r="DB11" s="626"/>
      <c r="DC11" s="626"/>
      <c r="DD11" s="632">
        <v>58064</v>
      </c>
      <c r="DE11" s="624"/>
      <c r="DF11" s="624"/>
      <c r="DG11" s="624"/>
      <c r="DH11" s="624"/>
      <c r="DI11" s="624"/>
      <c r="DJ11" s="624"/>
      <c r="DK11" s="624"/>
      <c r="DL11" s="624"/>
      <c r="DM11" s="624"/>
      <c r="DN11" s="624"/>
      <c r="DO11" s="624"/>
      <c r="DP11" s="625"/>
      <c r="DQ11" s="632">
        <v>132803</v>
      </c>
      <c r="DR11" s="624"/>
      <c r="DS11" s="624"/>
      <c r="DT11" s="624"/>
      <c r="DU11" s="624"/>
      <c r="DV11" s="624"/>
      <c r="DW11" s="624"/>
      <c r="DX11" s="624"/>
      <c r="DY11" s="624"/>
      <c r="DZ11" s="624"/>
      <c r="EA11" s="624"/>
      <c r="EB11" s="624"/>
      <c r="EC11" s="633"/>
    </row>
    <row r="12" spans="2:143" ht="11.25" customHeight="1" x14ac:dyDescent="0.15">
      <c r="B12" s="620" t="s">
        <v>251</v>
      </c>
      <c r="C12" s="621"/>
      <c r="D12" s="621"/>
      <c r="E12" s="621"/>
      <c r="F12" s="621"/>
      <c r="G12" s="621"/>
      <c r="H12" s="621"/>
      <c r="I12" s="621"/>
      <c r="J12" s="621"/>
      <c r="K12" s="621"/>
      <c r="L12" s="621"/>
      <c r="M12" s="621"/>
      <c r="N12" s="621"/>
      <c r="O12" s="621"/>
      <c r="P12" s="621"/>
      <c r="Q12" s="622"/>
      <c r="R12" s="623" t="s">
        <v>176</v>
      </c>
      <c r="S12" s="624"/>
      <c r="T12" s="624"/>
      <c r="U12" s="624"/>
      <c r="V12" s="624"/>
      <c r="W12" s="624"/>
      <c r="X12" s="624"/>
      <c r="Y12" s="625"/>
      <c r="Z12" s="626" t="s">
        <v>130</v>
      </c>
      <c r="AA12" s="626"/>
      <c r="AB12" s="626"/>
      <c r="AC12" s="626"/>
      <c r="AD12" s="627" t="s">
        <v>176</v>
      </c>
      <c r="AE12" s="627"/>
      <c r="AF12" s="627"/>
      <c r="AG12" s="627"/>
      <c r="AH12" s="627"/>
      <c r="AI12" s="627"/>
      <c r="AJ12" s="627"/>
      <c r="AK12" s="627"/>
      <c r="AL12" s="628" t="s">
        <v>130</v>
      </c>
      <c r="AM12" s="629"/>
      <c r="AN12" s="629"/>
      <c r="AO12" s="630"/>
      <c r="AP12" s="620" t="s">
        <v>252</v>
      </c>
      <c r="AQ12" s="621"/>
      <c r="AR12" s="621"/>
      <c r="AS12" s="621"/>
      <c r="AT12" s="621"/>
      <c r="AU12" s="621"/>
      <c r="AV12" s="621"/>
      <c r="AW12" s="621"/>
      <c r="AX12" s="621"/>
      <c r="AY12" s="621"/>
      <c r="AZ12" s="621"/>
      <c r="BA12" s="621"/>
      <c r="BB12" s="621"/>
      <c r="BC12" s="621"/>
      <c r="BD12" s="621"/>
      <c r="BE12" s="621"/>
      <c r="BF12" s="622"/>
      <c r="BG12" s="623">
        <v>4111261</v>
      </c>
      <c r="BH12" s="624"/>
      <c r="BI12" s="624"/>
      <c r="BJ12" s="624"/>
      <c r="BK12" s="624"/>
      <c r="BL12" s="624"/>
      <c r="BM12" s="624"/>
      <c r="BN12" s="625"/>
      <c r="BO12" s="626">
        <v>47.8</v>
      </c>
      <c r="BP12" s="626"/>
      <c r="BQ12" s="626"/>
      <c r="BR12" s="626"/>
      <c r="BS12" s="627" t="s">
        <v>130</v>
      </c>
      <c r="BT12" s="627"/>
      <c r="BU12" s="627"/>
      <c r="BV12" s="627"/>
      <c r="BW12" s="627"/>
      <c r="BX12" s="627"/>
      <c r="BY12" s="627"/>
      <c r="BZ12" s="627"/>
      <c r="CA12" s="627"/>
      <c r="CB12" s="631"/>
      <c r="CD12" s="620" t="s">
        <v>253</v>
      </c>
      <c r="CE12" s="621"/>
      <c r="CF12" s="621"/>
      <c r="CG12" s="621"/>
      <c r="CH12" s="621"/>
      <c r="CI12" s="621"/>
      <c r="CJ12" s="621"/>
      <c r="CK12" s="621"/>
      <c r="CL12" s="621"/>
      <c r="CM12" s="621"/>
      <c r="CN12" s="621"/>
      <c r="CO12" s="621"/>
      <c r="CP12" s="621"/>
      <c r="CQ12" s="622"/>
      <c r="CR12" s="623">
        <v>371937</v>
      </c>
      <c r="CS12" s="624"/>
      <c r="CT12" s="624"/>
      <c r="CU12" s="624"/>
      <c r="CV12" s="624"/>
      <c r="CW12" s="624"/>
      <c r="CX12" s="624"/>
      <c r="CY12" s="625"/>
      <c r="CZ12" s="626">
        <v>2.1</v>
      </c>
      <c r="DA12" s="626"/>
      <c r="DB12" s="626"/>
      <c r="DC12" s="626"/>
      <c r="DD12" s="632" t="s">
        <v>130</v>
      </c>
      <c r="DE12" s="624"/>
      <c r="DF12" s="624"/>
      <c r="DG12" s="624"/>
      <c r="DH12" s="624"/>
      <c r="DI12" s="624"/>
      <c r="DJ12" s="624"/>
      <c r="DK12" s="624"/>
      <c r="DL12" s="624"/>
      <c r="DM12" s="624"/>
      <c r="DN12" s="624"/>
      <c r="DO12" s="624"/>
      <c r="DP12" s="625"/>
      <c r="DQ12" s="632">
        <v>336438</v>
      </c>
      <c r="DR12" s="624"/>
      <c r="DS12" s="624"/>
      <c r="DT12" s="624"/>
      <c r="DU12" s="624"/>
      <c r="DV12" s="624"/>
      <c r="DW12" s="624"/>
      <c r="DX12" s="624"/>
      <c r="DY12" s="624"/>
      <c r="DZ12" s="624"/>
      <c r="EA12" s="624"/>
      <c r="EB12" s="624"/>
      <c r="EC12" s="633"/>
    </row>
    <row r="13" spans="2:143" ht="11.25" customHeight="1" x14ac:dyDescent="0.15">
      <c r="B13" s="620" t="s">
        <v>254</v>
      </c>
      <c r="C13" s="621"/>
      <c r="D13" s="621"/>
      <c r="E13" s="621"/>
      <c r="F13" s="621"/>
      <c r="G13" s="621"/>
      <c r="H13" s="621"/>
      <c r="I13" s="621"/>
      <c r="J13" s="621"/>
      <c r="K13" s="621"/>
      <c r="L13" s="621"/>
      <c r="M13" s="621"/>
      <c r="N13" s="621"/>
      <c r="O13" s="621"/>
      <c r="P13" s="621"/>
      <c r="Q13" s="622"/>
      <c r="R13" s="623" t="s">
        <v>176</v>
      </c>
      <c r="S13" s="624"/>
      <c r="T13" s="624"/>
      <c r="U13" s="624"/>
      <c r="V13" s="624"/>
      <c r="W13" s="624"/>
      <c r="X13" s="624"/>
      <c r="Y13" s="625"/>
      <c r="Z13" s="626" t="s">
        <v>130</v>
      </c>
      <c r="AA13" s="626"/>
      <c r="AB13" s="626"/>
      <c r="AC13" s="626"/>
      <c r="AD13" s="627" t="s">
        <v>130</v>
      </c>
      <c r="AE13" s="627"/>
      <c r="AF13" s="627"/>
      <c r="AG13" s="627"/>
      <c r="AH13" s="627"/>
      <c r="AI13" s="627"/>
      <c r="AJ13" s="627"/>
      <c r="AK13" s="627"/>
      <c r="AL13" s="628" t="s">
        <v>130</v>
      </c>
      <c r="AM13" s="629"/>
      <c r="AN13" s="629"/>
      <c r="AO13" s="630"/>
      <c r="AP13" s="620" t="s">
        <v>255</v>
      </c>
      <c r="AQ13" s="621"/>
      <c r="AR13" s="621"/>
      <c r="AS13" s="621"/>
      <c r="AT13" s="621"/>
      <c r="AU13" s="621"/>
      <c r="AV13" s="621"/>
      <c r="AW13" s="621"/>
      <c r="AX13" s="621"/>
      <c r="AY13" s="621"/>
      <c r="AZ13" s="621"/>
      <c r="BA13" s="621"/>
      <c r="BB13" s="621"/>
      <c r="BC13" s="621"/>
      <c r="BD13" s="621"/>
      <c r="BE13" s="621"/>
      <c r="BF13" s="622"/>
      <c r="BG13" s="623">
        <v>4056121</v>
      </c>
      <c r="BH13" s="624"/>
      <c r="BI13" s="624"/>
      <c r="BJ13" s="624"/>
      <c r="BK13" s="624"/>
      <c r="BL13" s="624"/>
      <c r="BM13" s="624"/>
      <c r="BN13" s="625"/>
      <c r="BO13" s="626">
        <v>47.2</v>
      </c>
      <c r="BP13" s="626"/>
      <c r="BQ13" s="626"/>
      <c r="BR13" s="626"/>
      <c r="BS13" s="627" t="s">
        <v>130</v>
      </c>
      <c r="BT13" s="627"/>
      <c r="BU13" s="627"/>
      <c r="BV13" s="627"/>
      <c r="BW13" s="627"/>
      <c r="BX13" s="627"/>
      <c r="BY13" s="627"/>
      <c r="BZ13" s="627"/>
      <c r="CA13" s="627"/>
      <c r="CB13" s="631"/>
      <c r="CD13" s="620" t="s">
        <v>256</v>
      </c>
      <c r="CE13" s="621"/>
      <c r="CF13" s="621"/>
      <c r="CG13" s="621"/>
      <c r="CH13" s="621"/>
      <c r="CI13" s="621"/>
      <c r="CJ13" s="621"/>
      <c r="CK13" s="621"/>
      <c r="CL13" s="621"/>
      <c r="CM13" s="621"/>
      <c r="CN13" s="621"/>
      <c r="CO13" s="621"/>
      <c r="CP13" s="621"/>
      <c r="CQ13" s="622"/>
      <c r="CR13" s="623">
        <v>2509833</v>
      </c>
      <c r="CS13" s="624"/>
      <c r="CT13" s="624"/>
      <c r="CU13" s="624"/>
      <c r="CV13" s="624"/>
      <c r="CW13" s="624"/>
      <c r="CX13" s="624"/>
      <c r="CY13" s="625"/>
      <c r="CZ13" s="626">
        <v>13.9</v>
      </c>
      <c r="DA13" s="626"/>
      <c r="DB13" s="626"/>
      <c r="DC13" s="626"/>
      <c r="DD13" s="632">
        <v>1463456</v>
      </c>
      <c r="DE13" s="624"/>
      <c r="DF13" s="624"/>
      <c r="DG13" s="624"/>
      <c r="DH13" s="624"/>
      <c r="DI13" s="624"/>
      <c r="DJ13" s="624"/>
      <c r="DK13" s="624"/>
      <c r="DL13" s="624"/>
      <c r="DM13" s="624"/>
      <c r="DN13" s="624"/>
      <c r="DO13" s="624"/>
      <c r="DP13" s="625"/>
      <c r="DQ13" s="632">
        <v>1819876</v>
      </c>
      <c r="DR13" s="624"/>
      <c r="DS13" s="624"/>
      <c r="DT13" s="624"/>
      <c r="DU13" s="624"/>
      <c r="DV13" s="624"/>
      <c r="DW13" s="624"/>
      <c r="DX13" s="624"/>
      <c r="DY13" s="624"/>
      <c r="DZ13" s="624"/>
      <c r="EA13" s="624"/>
      <c r="EB13" s="624"/>
      <c r="EC13" s="633"/>
    </row>
    <row r="14" spans="2:143" ht="11.25" customHeight="1" x14ac:dyDescent="0.15">
      <c r="B14" s="620" t="s">
        <v>257</v>
      </c>
      <c r="C14" s="621"/>
      <c r="D14" s="621"/>
      <c r="E14" s="621"/>
      <c r="F14" s="621"/>
      <c r="G14" s="621"/>
      <c r="H14" s="621"/>
      <c r="I14" s="621"/>
      <c r="J14" s="621"/>
      <c r="K14" s="621"/>
      <c r="L14" s="621"/>
      <c r="M14" s="621"/>
      <c r="N14" s="621"/>
      <c r="O14" s="621"/>
      <c r="P14" s="621"/>
      <c r="Q14" s="622"/>
      <c r="R14" s="623">
        <v>2</v>
      </c>
      <c r="S14" s="624"/>
      <c r="T14" s="624"/>
      <c r="U14" s="624"/>
      <c r="V14" s="624"/>
      <c r="W14" s="624"/>
      <c r="X14" s="624"/>
      <c r="Y14" s="625"/>
      <c r="Z14" s="626">
        <v>0</v>
      </c>
      <c r="AA14" s="626"/>
      <c r="AB14" s="626"/>
      <c r="AC14" s="626"/>
      <c r="AD14" s="627">
        <v>2</v>
      </c>
      <c r="AE14" s="627"/>
      <c r="AF14" s="627"/>
      <c r="AG14" s="627"/>
      <c r="AH14" s="627"/>
      <c r="AI14" s="627"/>
      <c r="AJ14" s="627"/>
      <c r="AK14" s="627"/>
      <c r="AL14" s="628">
        <v>0</v>
      </c>
      <c r="AM14" s="629"/>
      <c r="AN14" s="629"/>
      <c r="AO14" s="630"/>
      <c r="AP14" s="620" t="s">
        <v>258</v>
      </c>
      <c r="AQ14" s="621"/>
      <c r="AR14" s="621"/>
      <c r="AS14" s="621"/>
      <c r="AT14" s="621"/>
      <c r="AU14" s="621"/>
      <c r="AV14" s="621"/>
      <c r="AW14" s="621"/>
      <c r="AX14" s="621"/>
      <c r="AY14" s="621"/>
      <c r="AZ14" s="621"/>
      <c r="BA14" s="621"/>
      <c r="BB14" s="621"/>
      <c r="BC14" s="621"/>
      <c r="BD14" s="621"/>
      <c r="BE14" s="621"/>
      <c r="BF14" s="622"/>
      <c r="BG14" s="623">
        <v>137278</v>
      </c>
      <c r="BH14" s="624"/>
      <c r="BI14" s="624"/>
      <c r="BJ14" s="624"/>
      <c r="BK14" s="624"/>
      <c r="BL14" s="624"/>
      <c r="BM14" s="624"/>
      <c r="BN14" s="625"/>
      <c r="BO14" s="626">
        <v>1.6</v>
      </c>
      <c r="BP14" s="626"/>
      <c r="BQ14" s="626"/>
      <c r="BR14" s="626"/>
      <c r="BS14" s="627" t="s">
        <v>130</v>
      </c>
      <c r="BT14" s="627"/>
      <c r="BU14" s="627"/>
      <c r="BV14" s="627"/>
      <c r="BW14" s="627"/>
      <c r="BX14" s="627"/>
      <c r="BY14" s="627"/>
      <c r="BZ14" s="627"/>
      <c r="CA14" s="627"/>
      <c r="CB14" s="631"/>
      <c r="CD14" s="620" t="s">
        <v>259</v>
      </c>
      <c r="CE14" s="621"/>
      <c r="CF14" s="621"/>
      <c r="CG14" s="621"/>
      <c r="CH14" s="621"/>
      <c r="CI14" s="621"/>
      <c r="CJ14" s="621"/>
      <c r="CK14" s="621"/>
      <c r="CL14" s="621"/>
      <c r="CM14" s="621"/>
      <c r="CN14" s="621"/>
      <c r="CO14" s="621"/>
      <c r="CP14" s="621"/>
      <c r="CQ14" s="622"/>
      <c r="CR14" s="623">
        <v>631352</v>
      </c>
      <c r="CS14" s="624"/>
      <c r="CT14" s="624"/>
      <c r="CU14" s="624"/>
      <c r="CV14" s="624"/>
      <c r="CW14" s="624"/>
      <c r="CX14" s="624"/>
      <c r="CY14" s="625"/>
      <c r="CZ14" s="626">
        <v>3.5</v>
      </c>
      <c r="DA14" s="626"/>
      <c r="DB14" s="626"/>
      <c r="DC14" s="626"/>
      <c r="DD14" s="632">
        <v>9009</v>
      </c>
      <c r="DE14" s="624"/>
      <c r="DF14" s="624"/>
      <c r="DG14" s="624"/>
      <c r="DH14" s="624"/>
      <c r="DI14" s="624"/>
      <c r="DJ14" s="624"/>
      <c r="DK14" s="624"/>
      <c r="DL14" s="624"/>
      <c r="DM14" s="624"/>
      <c r="DN14" s="624"/>
      <c r="DO14" s="624"/>
      <c r="DP14" s="625"/>
      <c r="DQ14" s="632">
        <v>623974</v>
      </c>
      <c r="DR14" s="624"/>
      <c r="DS14" s="624"/>
      <c r="DT14" s="624"/>
      <c r="DU14" s="624"/>
      <c r="DV14" s="624"/>
      <c r="DW14" s="624"/>
      <c r="DX14" s="624"/>
      <c r="DY14" s="624"/>
      <c r="DZ14" s="624"/>
      <c r="EA14" s="624"/>
      <c r="EB14" s="624"/>
      <c r="EC14" s="633"/>
    </row>
    <row r="15" spans="2:143" ht="11.25" customHeight="1" x14ac:dyDescent="0.15">
      <c r="B15" s="620" t="s">
        <v>260</v>
      </c>
      <c r="C15" s="621"/>
      <c r="D15" s="621"/>
      <c r="E15" s="621"/>
      <c r="F15" s="621"/>
      <c r="G15" s="621"/>
      <c r="H15" s="621"/>
      <c r="I15" s="621"/>
      <c r="J15" s="621"/>
      <c r="K15" s="621"/>
      <c r="L15" s="621"/>
      <c r="M15" s="621"/>
      <c r="N15" s="621"/>
      <c r="O15" s="621"/>
      <c r="P15" s="621"/>
      <c r="Q15" s="622"/>
      <c r="R15" s="623" t="s">
        <v>176</v>
      </c>
      <c r="S15" s="624"/>
      <c r="T15" s="624"/>
      <c r="U15" s="624"/>
      <c r="V15" s="624"/>
      <c r="W15" s="624"/>
      <c r="X15" s="624"/>
      <c r="Y15" s="625"/>
      <c r="Z15" s="626" t="s">
        <v>176</v>
      </c>
      <c r="AA15" s="626"/>
      <c r="AB15" s="626"/>
      <c r="AC15" s="626"/>
      <c r="AD15" s="627" t="s">
        <v>130</v>
      </c>
      <c r="AE15" s="627"/>
      <c r="AF15" s="627"/>
      <c r="AG15" s="627"/>
      <c r="AH15" s="627"/>
      <c r="AI15" s="627"/>
      <c r="AJ15" s="627"/>
      <c r="AK15" s="627"/>
      <c r="AL15" s="628" t="s">
        <v>130</v>
      </c>
      <c r="AM15" s="629"/>
      <c r="AN15" s="629"/>
      <c r="AO15" s="630"/>
      <c r="AP15" s="620" t="s">
        <v>261</v>
      </c>
      <c r="AQ15" s="621"/>
      <c r="AR15" s="621"/>
      <c r="AS15" s="621"/>
      <c r="AT15" s="621"/>
      <c r="AU15" s="621"/>
      <c r="AV15" s="621"/>
      <c r="AW15" s="621"/>
      <c r="AX15" s="621"/>
      <c r="AY15" s="621"/>
      <c r="AZ15" s="621"/>
      <c r="BA15" s="621"/>
      <c r="BB15" s="621"/>
      <c r="BC15" s="621"/>
      <c r="BD15" s="621"/>
      <c r="BE15" s="621"/>
      <c r="BF15" s="622"/>
      <c r="BG15" s="623">
        <v>275808</v>
      </c>
      <c r="BH15" s="624"/>
      <c r="BI15" s="624"/>
      <c r="BJ15" s="624"/>
      <c r="BK15" s="624"/>
      <c r="BL15" s="624"/>
      <c r="BM15" s="624"/>
      <c r="BN15" s="625"/>
      <c r="BO15" s="626">
        <v>3.2</v>
      </c>
      <c r="BP15" s="626"/>
      <c r="BQ15" s="626"/>
      <c r="BR15" s="626"/>
      <c r="BS15" s="627" t="s">
        <v>130</v>
      </c>
      <c r="BT15" s="627"/>
      <c r="BU15" s="627"/>
      <c r="BV15" s="627"/>
      <c r="BW15" s="627"/>
      <c r="BX15" s="627"/>
      <c r="BY15" s="627"/>
      <c r="BZ15" s="627"/>
      <c r="CA15" s="627"/>
      <c r="CB15" s="631"/>
      <c r="CD15" s="620" t="s">
        <v>262</v>
      </c>
      <c r="CE15" s="621"/>
      <c r="CF15" s="621"/>
      <c r="CG15" s="621"/>
      <c r="CH15" s="621"/>
      <c r="CI15" s="621"/>
      <c r="CJ15" s="621"/>
      <c r="CK15" s="621"/>
      <c r="CL15" s="621"/>
      <c r="CM15" s="621"/>
      <c r="CN15" s="621"/>
      <c r="CO15" s="621"/>
      <c r="CP15" s="621"/>
      <c r="CQ15" s="622"/>
      <c r="CR15" s="623">
        <v>1910956</v>
      </c>
      <c r="CS15" s="624"/>
      <c r="CT15" s="624"/>
      <c r="CU15" s="624"/>
      <c r="CV15" s="624"/>
      <c r="CW15" s="624"/>
      <c r="CX15" s="624"/>
      <c r="CY15" s="625"/>
      <c r="CZ15" s="626">
        <v>10.6</v>
      </c>
      <c r="DA15" s="626"/>
      <c r="DB15" s="626"/>
      <c r="DC15" s="626"/>
      <c r="DD15" s="632">
        <v>429715</v>
      </c>
      <c r="DE15" s="624"/>
      <c r="DF15" s="624"/>
      <c r="DG15" s="624"/>
      <c r="DH15" s="624"/>
      <c r="DI15" s="624"/>
      <c r="DJ15" s="624"/>
      <c r="DK15" s="624"/>
      <c r="DL15" s="624"/>
      <c r="DM15" s="624"/>
      <c r="DN15" s="624"/>
      <c r="DO15" s="624"/>
      <c r="DP15" s="625"/>
      <c r="DQ15" s="632">
        <v>1514143</v>
      </c>
      <c r="DR15" s="624"/>
      <c r="DS15" s="624"/>
      <c r="DT15" s="624"/>
      <c r="DU15" s="624"/>
      <c r="DV15" s="624"/>
      <c r="DW15" s="624"/>
      <c r="DX15" s="624"/>
      <c r="DY15" s="624"/>
      <c r="DZ15" s="624"/>
      <c r="EA15" s="624"/>
      <c r="EB15" s="624"/>
      <c r="EC15" s="633"/>
    </row>
    <row r="16" spans="2:143" ht="11.25" customHeight="1" x14ac:dyDescent="0.15">
      <c r="B16" s="620" t="s">
        <v>263</v>
      </c>
      <c r="C16" s="621"/>
      <c r="D16" s="621"/>
      <c r="E16" s="621"/>
      <c r="F16" s="621"/>
      <c r="G16" s="621"/>
      <c r="H16" s="621"/>
      <c r="I16" s="621"/>
      <c r="J16" s="621"/>
      <c r="K16" s="621"/>
      <c r="L16" s="621"/>
      <c r="M16" s="621"/>
      <c r="N16" s="621"/>
      <c r="O16" s="621"/>
      <c r="P16" s="621"/>
      <c r="Q16" s="622"/>
      <c r="R16" s="623">
        <v>32835</v>
      </c>
      <c r="S16" s="624"/>
      <c r="T16" s="624"/>
      <c r="U16" s="624"/>
      <c r="V16" s="624"/>
      <c r="W16" s="624"/>
      <c r="X16" s="624"/>
      <c r="Y16" s="625"/>
      <c r="Z16" s="626">
        <v>0.2</v>
      </c>
      <c r="AA16" s="626"/>
      <c r="AB16" s="626"/>
      <c r="AC16" s="626"/>
      <c r="AD16" s="627">
        <v>32835</v>
      </c>
      <c r="AE16" s="627"/>
      <c r="AF16" s="627"/>
      <c r="AG16" s="627"/>
      <c r="AH16" s="627"/>
      <c r="AI16" s="627"/>
      <c r="AJ16" s="627"/>
      <c r="AK16" s="627"/>
      <c r="AL16" s="628">
        <v>0.3</v>
      </c>
      <c r="AM16" s="629"/>
      <c r="AN16" s="629"/>
      <c r="AO16" s="630"/>
      <c r="AP16" s="620" t="s">
        <v>264</v>
      </c>
      <c r="AQ16" s="621"/>
      <c r="AR16" s="621"/>
      <c r="AS16" s="621"/>
      <c r="AT16" s="621"/>
      <c r="AU16" s="621"/>
      <c r="AV16" s="621"/>
      <c r="AW16" s="621"/>
      <c r="AX16" s="621"/>
      <c r="AY16" s="621"/>
      <c r="AZ16" s="621"/>
      <c r="BA16" s="621"/>
      <c r="BB16" s="621"/>
      <c r="BC16" s="621"/>
      <c r="BD16" s="621"/>
      <c r="BE16" s="621"/>
      <c r="BF16" s="622"/>
      <c r="BG16" s="623" t="s">
        <v>130</v>
      </c>
      <c r="BH16" s="624"/>
      <c r="BI16" s="624"/>
      <c r="BJ16" s="624"/>
      <c r="BK16" s="624"/>
      <c r="BL16" s="624"/>
      <c r="BM16" s="624"/>
      <c r="BN16" s="625"/>
      <c r="BO16" s="626" t="s">
        <v>176</v>
      </c>
      <c r="BP16" s="626"/>
      <c r="BQ16" s="626"/>
      <c r="BR16" s="626"/>
      <c r="BS16" s="627" t="s">
        <v>130</v>
      </c>
      <c r="BT16" s="627"/>
      <c r="BU16" s="627"/>
      <c r="BV16" s="627"/>
      <c r="BW16" s="627"/>
      <c r="BX16" s="627"/>
      <c r="BY16" s="627"/>
      <c r="BZ16" s="627"/>
      <c r="CA16" s="627"/>
      <c r="CB16" s="631"/>
      <c r="CD16" s="620" t="s">
        <v>265</v>
      </c>
      <c r="CE16" s="621"/>
      <c r="CF16" s="621"/>
      <c r="CG16" s="621"/>
      <c r="CH16" s="621"/>
      <c r="CI16" s="621"/>
      <c r="CJ16" s="621"/>
      <c r="CK16" s="621"/>
      <c r="CL16" s="621"/>
      <c r="CM16" s="621"/>
      <c r="CN16" s="621"/>
      <c r="CO16" s="621"/>
      <c r="CP16" s="621"/>
      <c r="CQ16" s="622"/>
      <c r="CR16" s="623">
        <v>146483</v>
      </c>
      <c r="CS16" s="624"/>
      <c r="CT16" s="624"/>
      <c r="CU16" s="624"/>
      <c r="CV16" s="624"/>
      <c r="CW16" s="624"/>
      <c r="CX16" s="624"/>
      <c r="CY16" s="625"/>
      <c r="CZ16" s="626">
        <v>0.8</v>
      </c>
      <c r="DA16" s="626"/>
      <c r="DB16" s="626"/>
      <c r="DC16" s="626"/>
      <c r="DD16" s="632" t="s">
        <v>176</v>
      </c>
      <c r="DE16" s="624"/>
      <c r="DF16" s="624"/>
      <c r="DG16" s="624"/>
      <c r="DH16" s="624"/>
      <c r="DI16" s="624"/>
      <c r="DJ16" s="624"/>
      <c r="DK16" s="624"/>
      <c r="DL16" s="624"/>
      <c r="DM16" s="624"/>
      <c r="DN16" s="624"/>
      <c r="DO16" s="624"/>
      <c r="DP16" s="625"/>
      <c r="DQ16" s="632">
        <v>128854</v>
      </c>
      <c r="DR16" s="624"/>
      <c r="DS16" s="624"/>
      <c r="DT16" s="624"/>
      <c r="DU16" s="624"/>
      <c r="DV16" s="624"/>
      <c r="DW16" s="624"/>
      <c r="DX16" s="624"/>
      <c r="DY16" s="624"/>
      <c r="DZ16" s="624"/>
      <c r="EA16" s="624"/>
      <c r="EB16" s="624"/>
      <c r="EC16" s="633"/>
    </row>
    <row r="17" spans="2:133" ht="11.25" customHeight="1" x14ac:dyDescent="0.15">
      <c r="B17" s="620" t="s">
        <v>266</v>
      </c>
      <c r="C17" s="621"/>
      <c r="D17" s="621"/>
      <c r="E17" s="621"/>
      <c r="F17" s="621"/>
      <c r="G17" s="621"/>
      <c r="H17" s="621"/>
      <c r="I17" s="621"/>
      <c r="J17" s="621"/>
      <c r="K17" s="621"/>
      <c r="L17" s="621"/>
      <c r="M17" s="621"/>
      <c r="N17" s="621"/>
      <c r="O17" s="621"/>
      <c r="P17" s="621"/>
      <c r="Q17" s="622"/>
      <c r="R17" s="623">
        <v>105580</v>
      </c>
      <c r="S17" s="624"/>
      <c r="T17" s="624"/>
      <c r="U17" s="624"/>
      <c r="V17" s="624"/>
      <c r="W17" s="624"/>
      <c r="X17" s="624"/>
      <c r="Y17" s="625"/>
      <c r="Z17" s="626">
        <v>0.6</v>
      </c>
      <c r="AA17" s="626"/>
      <c r="AB17" s="626"/>
      <c r="AC17" s="626"/>
      <c r="AD17" s="627">
        <v>105580</v>
      </c>
      <c r="AE17" s="627"/>
      <c r="AF17" s="627"/>
      <c r="AG17" s="627"/>
      <c r="AH17" s="627"/>
      <c r="AI17" s="627"/>
      <c r="AJ17" s="627"/>
      <c r="AK17" s="627"/>
      <c r="AL17" s="628">
        <v>1</v>
      </c>
      <c r="AM17" s="629"/>
      <c r="AN17" s="629"/>
      <c r="AO17" s="630"/>
      <c r="AP17" s="620" t="s">
        <v>267</v>
      </c>
      <c r="AQ17" s="621"/>
      <c r="AR17" s="621"/>
      <c r="AS17" s="621"/>
      <c r="AT17" s="621"/>
      <c r="AU17" s="621"/>
      <c r="AV17" s="621"/>
      <c r="AW17" s="621"/>
      <c r="AX17" s="621"/>
      <c r="AY17" s="621"/>
      <c r="AZ17" s="621"/>
      <c r="BA17" s="621"/>
      <c r="BB17" s="621"/>
      <c r="BC17" s="621"/>
      <c r="BD17" s="621"/>
      <c r="BE17" s="621"/>
      <c r="BF17" s="622"/>
      <c r="BG17" s="623" t="s">
        <v>176</v>
      </c>
      <c r="BH17" s="624"/>
      <c r="BI17" s="624"/>
      <c r="BJ17" s="624"/>
      <c r="BK17" s="624"/>
      <c r="BL17" s="624"/>
      <c r="BM17" s="624"/>
      <c r="BN17" s="625"/>
      <c r="BO17" s="626" t="s">
        <v>130</v>
      </c>
      <c r="BP17" s="626"/>
      <c r="BQ17" s="626"/>
      <c r="BR17" s="626"/>
      <c r="BS17" s="627" t="s">
        <v>130</v>
      </c>
      <c r="BT17" s="627"/>
      <c r="BU17" s="627"/>
      <c r="BV17" s="627"/>
      <c r="BW17" s="627"/>
      <c r="BX17" s="627"/>
      <c r="BY17" s="627"/>
      <c r="BZ17" s="627"/>
      <c r="CA17" s="627"/>
      <c r="CB17" s="631"/>
      <c r="CD17" s="620" t="s">
        <v>268</v>
      </c>
      <c r="CE17" s="621"/>
      <c r="CF17" s="621"/>
      <c r="CG17" s="621"/>
      <c r="CH17" s="621"/>
      <c r="CI17" s="621"/>
      <c r="CJ17" s="621"/>
      <c r="CK17" s="621"/>
      <c r="CL17" s="621"/>
      <c r="CM17" s="621"/>
      <c r="CN17" s="621"/>
      <c r="CO17" s="621"/>
      <c r="CP17" s="621"/>
      <c r="CQ17" s="622"/>
      <c r="CR17" s="623">
        <v>796309</v>
      </c>
      <c r="CS17" s="624"/>
      <c r="CT17" s="624"/>
      <c r="CU17" s="624"/>
      <c r="CV17" s="624"/>
      <c r="CW17" s="624"/>
      <c r="CX17" s="624"/>
      <c r="CY17" s="625"/>
      <c r="CZ17" s="626">
        <v>4.4000000000000004</v>
      </c>
      <c r="DA17" s="626"/>
      <c r="DB17" s="626"/>
      <c r="DC17" s="626"/>
      <c r="DD17" s="632" t="s">
        <v>130</v>
      </c>
      <c r="DE17" s="624"/>
      <c r="DF17" s="624"/>
      <c r="DG17" s="624"/>
      <c r="DH17" s="624"/>
      <c r="DI17" s="624"/>
      <c r="DJ17" s="624"/>
      <c r="DK17" s="624"/>
      <c r="DL17" s="624"/>
      <c r="DM17" s="624"/>
      <c r="DN17" s="624"/>
      <c r="DO17" s="624"/>
      <c r="DP17" s="625"/>
      <c r="DQ17" s="632">
        <v>796309</v>
      </c>
      <c r="DR17" s="624"/>
      <c r="DS17" s="624"/>
      <c r="DT17" s="624"/>
      <c r="DU17" s="624"/>
      <c r="DV17" s="624"/>
      <c r="DW17" s="624"/>
      <c r="DX17" s="624"/>
      <c r="DY17" s="624"/>
      <c r="DZ17" s="624"/>
      <c r="EA17" s="624"/>
      <c r="EB17" s="624"/>
      <c r="EC17" s="633"/>
    </row>
    <row r="18" spans="2:133" ht="11.25" customHeight="1" x14ac:dyDescent="0.15">
      <c r="B18" s="620" t="s">
        <v>269</v>
      </c>
      <c r="C18" s="621"/>
      <c r="D18" s="621"/>
      <c r="E18" s="621"/>
      <c r="F18" s="621"/>
      <c r="G18" s="621"/>
      <c r="H18" s="621"/>
      <c r="I18" s="621"/>
      <c r="J18" s="621"/>
      <c r="K18" s="621"/>
      <c r="L18" s="621"/>
      <c r="M18" s="621"/>
      <c r="N18" s="621"/>
      <c r="O18" s="621"/>
      <c r="P18" s="621"/>
      <c r="Q18" s="622"/>
      <c r="R18" s="623">
        <v>90258</v>
      </c>
      <c r="S18" s="624"/>
      <c r="T18" s="624"/>
      <c r="U18" s="624"/>
      <c r="V18" s="624"/>
      <c r="W18" s="624"/>
      <c r="X18" s="624"/>
      <c r="Y18" s="625"/>
      <c r="Z18" s="626">
        <v>0.5</v>
      </c>
      <c r="AA18" s="626"/>
      <c r="AB18" s="626"/>
      <c r="AC18" s="626"/>
      <c r="AD18" s="627">
        <v>90258</v>
      </c>
      <c r="AE18" s="627"/>
      <c r="AF18" s="627"/>
      <c r="AG18" s="627"/>
      <c r="AH18" s="627"/>
      <c r="AI18" s="627"/>
      <c r="AJ18" s="627"/>
      <c r="AK18" s="627"/>
      <c r="AL18" s="628">
        <v>0.8</v>
      </c>
      <c r="AM18" s="629"/>
      <c r="AN18" s="629"/>
      <c r="AO18" s="630"/>
      <c r="AP18" s="620" t="s">
        <v>270</v>
      </c>
      <c r="AQ18" s="621"/>
      <c r="AR18" s="621"/>
      <c r="AS18" s="621"/>
      <c r="AT18" s="621"/>
      <c r="AU18" s="621"/>
      <c r="AV18" s="621"/>
      <c r="AW18" s="621"/>
      <c r="AX18" s="621"/>
      <c r="AY18" s="621"/>
      <c r="AZ18" s="621"/>
      <c r="BA18" s="621"/>
      <c r="BB18" s="621"/>
      <c r="BC18" s="621"/>
      <c r="BD18" s="621"/>
      <c r="BE18" s="621"/>
      <c r="BF18" s="622"/>
      <c r="BG18" s="623" t="s">
        <v>130</v>
      </c>
      <c r="BH18" s="624"/>
      <c r="BI18" s="624"/>
      <c r="BJ18" s="624"/>
      <c r="BK18" s="624"/>
      <c r="BL18" s="624"/>
      <c r="BM18" s="624"/>
      <c r="BN18" s="625"/>
      <c r="BO18" s="626" t="s">
        <v>130</v>
      </c>
      <c r="BP18" s="626"/>
      <c r="BQ18" s="626"/>
      <c r="BR18" s="626"/>
      <c r="BS18" s="627" t="s">
        <v>176</v>
      </c>
      <c r="BT18" s="627"/>
      <c r="BU18" s="627"/>
      <c r="BV18" s="627"/>
      <c r="BW18" s="627"/>
      <c r="BX18" s="627"/>
      <c r="BY18" s="627"/>
      <c r="BZ18" s="627"/>
      <c r="CA18" s="627"/>
      <c r="CB18" s="631"/>
      <c r="CD18" s="620" t="s">
        <v>271</v>
      </c>
      <c r="CE18" s="621"/>
      <c r="CF18" s="621"/>
      <c r="CG18" s="621"/>
      <c r="CH18" s="621"/>
      <c r="CI18" s="621"/>
      <c r="CJ18" s="621"/>
      <c r="CK18" s="621"/>
      <c r="CL18" s="621"/>
      <c r="CM18" s="621"/>
      <c r="CN18" s="621"/>
      <c r="CO18" s="621"/>
      <c r="CP18" s="621"/>
      <c r="CQ18" s="622"/>
      <c r="CR18" s="623" t="s">
        <v>130</v>
      </c>
      <c r="CS18" s="624"/>
      <c r="CT18" s="624"/>
      <c r="CU18" s="624"/>
      <c r="CV18" s="624"/>
      <c r="CW18" s="624"/>
      <c r="CX18" s="624"/>
      <c r="CY18" s="625"/>
      <c r="CZ18" s="626" t="s">
        <v>130</v>
      </c>
      <c r="DA18" s="626"/>
      <c r="DB18" s="626"/>
      <c r="DC18" s="626"/>
      <c r="DD18" s="632" t="s">
        <v>176</v>
      </c>
      <c r="DE18" s="624"/>
      <c r="DF18" s="624"/>
      <c r="DG18" s="624"/>
      <c r="DH18" s="624"/>
      <c r="DI18" s="624"/>
      <c r="DJ18" s="624"/>
      <c r="DK18" s="624"/>
      <c r="DL18" s="624"/>
      <c r="DM18" s="624"/>
      <c r="DN18" s="624"/>
      <c r="DO18" s="624"/>
      <c r="DP18" s="625"/>
      <c r="DQ18" s="632" t="s">
        <v>130</v>
      </c>
      <c r="DR18" s="624"/>
      <c r="DS18" s="624"/>
      <c r="DT18" s="624"/>
      <c r="DU18" s="624"/>
      <c r="DV18" s="624"/>
      <c r="DW18" s="624"/>
      <c r="DX18" s="624"/>
      <c r="DY18" s="624"/>
      <c r="DZ18" s="624"/>
      <c r="EA18" s="624"/>
      <c r="EB18" s="624"/>
      <c r="EC18" s="633"/>
    </row>
    <row r="19" spans="2:133" ht="11.25" customHeight="1" x14ac:dyDescent="0.15">
      <c r="B19" s="620" t="s">
        <v>272</v>
      </c>
      <c r="C19" s="621"/>
      <c r="D19" s="621"/>
      <c r="E19" s="621"/>
      <c r="F19" s="621"/>
      <c r="G19" s="621"/>
      <c r="H19" s="621"/>
      <c r="I19" s="621"/>
      <c r="J19" s="621"/>
      <c r="K19" s="621"/>
      <c r="L19" s="621"/>
      <c r="M19" s="621"/>
      <c r="N19" s="621"/>
      <c r="O19" s="621"/>
      <c r="P19" s="621"/>
      <c r="Q19" s="622"/>
      <c r="R19" s="623">
        <v>85558</v>
      </c>
      <c r="S19" s="624"/>
      <c r="T19" s="624"/>
      <c r="U19" s="624"/>
      <c r="V19" s="624"/>
      <c r="W19" s="624"/>
      <c r="X19" s="624"/>
      <c r="Y19" s="625"/>
      <c r="Z19" s="626">
        <v>0.5</v>
      </c>
      <c r="AA19" s="626"/>
      <c r="AB19" s="626"/>
      <c r="AC19" s="626"/>
      <c r="AD19" s="627">
        <v>85558</v>
      </c>
      <c r="AE19" s="627"/>
      <c r="AF19" s="627"/>
      <c r="AG19" s="627"/>
      <c r="AH19" s="627"/>
      <c r="AI19" s="627"/>
      <c r="AJ19" s="627"/>
      <c r="AK19" s="627"/>
      <c r="AL19" s="628">
        <v>0.8</v>
      </c>
      <c r="AM19" s="629"/>
      <c r="AN19" s="629"/>
      <c r="AO19" s="630"/>
      <c r="AP19" s="620" t="s">
        <v>273</v>
      </c>
      <c r="AQ19" s="621"/>
      <c r="AR19" s="621"/>
      <c r="AS19" s="621"/>
      <c r="AT19" s="621"/>
      <c r="AU19" s="621"/>
      <c r="AV19" s="621"/>
      <c r="AW19" s="621"/>
      <c r="AX19" s="621"/>
      <c r="AY19" s="621"/>
      <c r="AZ19" s="621"/>
      <c r="BA19" s="621"/>
      <c r="BB19" s="621"/>
      <c r="BC19" s="621"/>
      <c r="BD19" s="621"/>
      <c r="BE19" s="621"/>
      <c r="BF19" s="622"/>
      <c r="BG19" s="623">
        <v>605024</v>
      </c>
      <c r="BH19" s="624"/>
      <c r="BI19" s="624"/>
      <c r="BJ19" s="624"/>
      <c r="BK19" s="624"/>
      <c r="BL19" s="624"/>
      <c r="BM19" s="624"/>
      <c r="BN19" s="625"/>
      <c r="BO19" s="626">
        <v>7</v>
      </c>
      <c r="BP19" s="626"/>
      <c r="BQ19" s="626"/>
      <c r="BR19" s="626"/>
      <c r="BS19" s="627" t="s">
        <v>176</v>
      </c>
      <c r="BT19" s="627"/>
      <c r="BU19" s="627"/>
      <c r="BV19" s="627"/>
      <c r="BW19" s="627"/>
      <c r="BX19" s="627"/>
      <c r="BY19" s="627"/>
      <c r="BZ19" s="627"/>
      <c r="CA19" s="627"/>
      <c r="CB19" s="631"/>
      <c r="CD19" s="620" t="s">
        <v>274</v>
      </c>
      <c r="CE19" s="621"/>
      <c r="CF19" s="621"/>
      <c r="CG19" s="621"/>
      <c r="CH19" s="621"/>
      <c r="CI19" s="621"/>
      <c r="CJ19" s="621"/>
      <c r="CK19" s="621"/>
      <c r="CL19" s="621"/>
      <c r="CM19" s="621"/>
      <c r="CN19" s="621"/>
      <c r="CO19" s="621"/>
      <c r="CP19" s="621"/>
      <c r="CQ19" s="622"/>
      <c r="CR19" s="623" t="s">
        <v>130</v>
      </c>
      <c r="CS19" s="624"/>
      <c r="CT19" s="624"/>
      <c r="CU19" s="624"/>
      <c r="CV19" s="624"/>
      <c r="CW19" s="624"/>
      <c r="CX19" s="624"/>
      <c r="CY19" s="625"/>
      <c r="CZ19" s="626" t="s">
        <v>130</v>
      </c>
      <c r="DA19" s="626"/>
      <c r="DB19" s="626"/>
      <c r="DC19" s="626"/>
      <c r="DD19" s="632" t="s">
        <v>176</v>
      </c>
      <c r="DE19" s="624"/>
      <c r="DF19" s="624"/>
      <c r="DG19" s="624"/>
      <c r="DH19" s="624"/>
      <c r="DI19" s="624"/>
      <c r="DJ19" s="624"/>
      <c r="DK19" s="624"/>
      <c r="DL19" s="624"/>
      <c r="DM19" s="624"/>
      <c r="DN19" s="624"/>
      <c r="DO19" s="624"/>
      <c r="DP19" s="625"/>
      <c r="DQ19" s="632" t="s">
        <v>130</v>
      </c>
      <c r="DR19" s="624"/>
      <c r="DS19" s="624"/>
      <c r="DT19" s="624"/>
      <c r="DU19" s="624"/>
      <c r="DV19" s="624"/>
      <c r="DW19" s="624"/>
      <c r="DX19" s="624"/>
      <c r="DY19" s="624"/>
      <c r="DZ19" s="624"/>
      <c r="EA19" s="624"/>
      <c r="EB19" s="624"/>
      <c r="EC19" s="633"/>
    </row>
    <row r="20" spans="2:133" ht="11.25" customHeight="1" x14ac:dyDescent="0.15">
      <c r="B20" s="636" t="s">
        <v>275</v>
      </c>
      <c r="C20" s="637"/>
      <c r="D20" s="637"/>
      <c r="E20" s="637"/>
      <c r="F20" s="637"/>
      <c r="G20" s="637"/>
      <c r="H20" s="637"/>
      <c r="I20" s="637"/>
      <c r="J20" s="637"/>
      <c r="K20" s="637"/>
      <c r="L20" s="637"/>
      <c r="M20" s="637"/>
      <c r="N20" s="637"/>
      <c r="O20" s="637"/>
      <c r="P20" s="637"/>
      <c r="Q20" s="638"/>
      <c r="R20" s="623">
        <v>4700</v>
      </c>
      <c r="S20" s="624"/>
      <c r="T20" s="624"/>
      <c r="U20" s="624"/>
      <c r="V20" s="624"/>
      <c r="W20" s="624"/>
      <c r="X20" s="624"/>
      <c r="Y20" s="625"/>
      <c r="Z20" s="626">
        <v>0</v>
      </c>
      <c r="AA20" s="626"/>
      <c r="AB20" s="626"/>
      <c r="AC20" s="626"/>
      <c r="AD20" s="627">
        <v>4700</v>
      </c>
      <c r="AE20" s="627"/>
      <c r="AF20" s="627"/>
      <c r="AG20" s="627"/>
      <c r="AH20" s="627"/>
      <c r="AI20" s="627"/>
      <c r="AJ20" s="627"/>
      <c r="AK20" s="627"/>
      <c r="AL20" s="628">
        <v>0</v>
      </c>
      <c r="AM20" s="629"/>
      <c r="AN20" s="629"/>
      <c r="AO20" s="630"/>
      <c r="AP20" s="620" t="s">
        <v>276</v>
      </c>
      <c r="AQ20" s="621"/>
      <c r="AR20" s="621"/>
      <c r="AS20" s="621"/>
      <c r="AT20" s="621"/>
      <c r="AU20" s="621"/>
      <c r="AV20" s="621"/>
      <c r="AW20" s="621"/>
      <c r="AX20" s="621"/>
      <c r="AY20" s="621"/>
      <c r="AZ20" s="621"/>
      <c r="BA20" s="621"/>
      <c r="BB20" s="621"/>
      <c r="BC20" s="621"/>
      <c r="BD20" s="621"/>
      <c r="BE20" s="621"/>
      <c r="BF20" s="622"/>
      <c r="BG20" s="623">
        <v>605024</v>
      </c>
      <c r="BH20" s="624"/>
      <c r="BI20" s="624"/>
      <c r="BJ20" s="624"/>
      <c r="BK20" s="624"/>
      <c r="BL20" s="624"/>
      <c r="BM20" s="624"/>
      <c r="BN20" s="625"/>
      <c r="BO20" s="626">
        <v>7</v>
      </c>
      <c r="BP20" s="626"/>
      <c r="BQ20" s="626"/>
      <c r="BR20" s="626"/>
      <c r="BS20" s="627" t="s">
        <v>130</v>
      </c>
      <c r="BT20" s="627"/>
      <c r="BU20" s="627"/>
      <c r="BV20" s="627"/>
      <c r="BW20" s="627"/>
      <c r="BX20" s="627"/>
      <c r="BY20" s="627"/>
      <c r="BZ20" s="627"/>
      <c r="CA20" s="627"/>
      <c r="CB20" s="631"/>
      <c r="CD20" s="620" t="s">
        <v>277</v>
      </c>
      <c r="CE20" s="621"/>
      <c r="CF20" s="621"/>
      <c r="CG20" s="621"/>
      <c r="CH20" s="621"/>
      <c r="CI20" s="621"/>
      <c r="CJ20" s="621"/>
      <c r="CK20" s="621"/>
      <c r="CL20" s="621"/>
      <c r="CM20" s="621"/>
      <c r="CN20" s="621"/>
      <c r="CO20" s="621"/>
      <c r="CP20" s="621"/>
      <c r="CQ20" s="622"/>
      <c r="CR20" s="623">
        <v>18112058</v>
      </c>
      <c r="CS20" s="624"/>
      <c r="CT20" s="624"/>
      <c r="CU20" s="624"/>
      <c r="CV20" s="624"/>
      <c r="CW20" s="624"/>
      <c r="CX20" s="624"/>
      <c r="CY20" s="625"/>
      <c r="CZ20" s="626">
        <v>100</v>
      </c>
      <c r="DA20" s="626"/>
      <c r="DB20" s="626"/>
      <c r="DC20" s="626"/>
      <c r="DD20" s="632">
        <v>2176412</v>
      </c>
      <c r="DE20" s="624"/>
      <c r="DF20" s="624"/>
      <c r="DG20" s="624"/>
      <c r="DH20" s="624"/>
      <c r="DI20" s="624"/>
      <c r="DJ20" s="624"/>
      <c r="DK20" s="624"/>
      <c r="DL20" s="624"/>
      <c r="DM20" s="624"/>
      <c r="DN20" s="624"/>
      <c r="DO20" s="624"/>
      <c r="DP20" s="625"/>
      <c r="DQ20" s="632">
        <v>13316969</v>
      </c>
      <c r="DR20" s="624"/>
      <c r="DS20" s="624"/>
      <c r="DT20" s="624"/>
      <c r="DU20" s="624"/>
      <c r="DV20" s="624"/>
      <c r="DW20" s="624"/>
      <c r="DX20" s="624"/>
      <c r="DY20" s="624"/>
      <c r="DZ20" s="624"/>
      <c r="EA20" s="624"/>
      <c r="EB20" s="624"/>
      <c r="EC20" s="633"/>
    </row>
    <row r="21" spans="2:133" ht="11.25" customHeight="1" x14ac:dyDescent="0.15">
      <c r="B21" s="620" t="s">
        <v>278</v>
      </c>
      <c r="C21" s="621"/>
      <c r="D21" s="621"/>
      <c r="E21" s="621"/>
      <c r="F21" s="621"/>
      <c r="G21" s="621"/>
      <c r="H21" s="621"/>
      <c r="I21" s="621"/>
      <c r="J21" s="621"/>
      <c r="K21" s="621"/>
      <c r="L21" s="621"/>
      <c r="M21" s="621"/>
      <c r="N21" s="621"/>
      <c r="O21" s="621"/>
      <c r="P21" s="621"/>
      <c r="Q21" s="622"/>
      <c r="R21" s="623">
        <v>1244138</v>
      </c>
      <c r="S21" s="624"/>
      <c r="T21" s="624"/>
      <c r="U21" s="624"/>
      <c r="V21" s="624"/>
      <c r="W21" s="624"/>
      <c r="X21" s="624"/>
      <c r="Y21" s="625"/>
      <c r="Z21" s="626">
        <v>6.6</v>
      </c>
      <c r="AA21" s="626"/>
      <c r="AB21" s="626"/>
      <c r="AC21" s="626"/>
      <c r="AD21" s="627">
        <v>1147987</v>
      </c>
      <c r="AE21" s="627"/>
      <c r="AF21" s="627"/>
      <c r="AG21" s="627"/>
      <c r="AH21" s="627"/>
      <c r="AI21" s="627"/>
      <c r="AJ21" s="627"/>
      <c r="AK21" s="627"/>
      <c r="AL21" s="628">
        <v>10.6</v>
      </c>
      <c r="AM21" s="629"/>
      <c r="AN21" s="629"/>
      <c r="AO21" s="630"/>
      <c r="AP21" s="620" t="s">
        <v>279</v>
      </c>
      <c r="AQ21" s="639"/>
      <c r="AR21" s="639"/>
      <c r="AS21" s="639"/>
      <c r="AT21" s="639"/>
      <c r="AU21" s="639"/>
      <c r="AV21" s="639"/>
      <c r="AW21" s="639"/>
      <c r="AX21" s="639"/>
      <c r="AY21" s="639"/>
      <c r="AZ21" s="639"/>
      <c r="BA21" s="639"/>
      <c r="BB21" s="639"/>
      <c r="BC21" s="639"/>
      <c r="BD21" s="639"/>
      <c r="BE21" s="639"/>
      <c r="BF21" s="640"/>
      <c r="BG21" s="623">
        <v>4290</v>
      </c>
      <c r="BH21" s="624"/>
      <c r="BI21" s="624"/>
      <c r="BJ21" s="624"/>
      <c r="BK21" s="624"/>
      <c r="BL21" s="624"/>
      <c r="BM21" s="624"/>
      <c r="BN21" s="625"/>
      <c r="BO21" s="626">
        <v>0</v>
      </c>
      <c r="BP21" s="626"/>
      <c r="BQ21" s="626"/>
      <c r="BR21" s="626"/>
      <c r="BS21" s="627" t="s">
        <v>130</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280</v>
      </c>
      <c r="C22" s="621"/>
      <c r="D22" s="621"/>
      <c r="E22" s="621"/>
      <c r="F22" s="621"/>
      <c r="G22" s="621"/>
      <c r="H22" s="621"/>
      <c r="I22" s="621"/>
      <c r="J22" s="621"/>
      <c r="K22" s="621"/>
      <c r="L22" s="621"/>
      <c r="M22" s="621"/>
      <c r="N22" s="621"/>
      <c r="O22" s="621"/>
      <c r="P22" s="621"/>
      <c r="Q22" s="622"/>
      <c r="R22" s="623">
        <v>1147987</v>
      </c>
      <c r="S22" s="624"/>
      <c r="T22" s="624"/>
      <c r="U22" s="624"/>
      <c r="V22" s="624"/>
      <c r="W22" s="624"/>
      <c r="X22" s="624"/>
      <c r="Y22" s="625"/>
      <c r="Z22" s="626">
        <v>6.1</v>
      </c>
      <c r="AA22" s="626"/>
      <c r="AB22" s="626"/>
      <c r="AC22" s="626"/>
      <c r="AD22" s="627">
        <v>1147987</v>
      </c>
      <c r="AE22" s="627"/>
      <c r="AF22" s="627"/>
      <c r="AG22" s="627"/>
      <c r="AH22" s="627"/>
      <c r="AI22" s="627"/>
      <c r="AJ22" s="627"/>
      <c r="AK22" s="627"/>
      <c r="AL22" s="628">
        <v>10.6</v>
      </c>
      <c r="AM22" s="629"/>
      <c r="AN22" s="629"/>
      <c r="AO22" s="630"/>
      <c r="AP22" s="620" t="s">
        <v>281</v>
      </c>
      <c r="AQ22" s="639"/>
      <c r="AR22" s="639"/>
      <c r="AS22" s="639"/>
      <c r="AT22" s="639"/>
      <c r="AU22" s="639"/>
      <c r="AV22" s="639"/>
      <c r="AW22" s="639"/>
      <c r="AX22" s="639"/>
      <c r="AY22" s="639"/>
      <c r="AZ22" s="639"/>
      <c r="BA22" s="639"/>
      <c r="BB22" s="639"/>
      <c r="BC22" s="639"/>
      <c r="BD22" s="639"/>
      <c r="BE22" s="639"/>
      <c r="BF22" s="640"/>
      <c r="BG22" s="623" t="s">
        <v>130</v>
      </c>
      <c r="BH22" s="624"/>
      <c r="BI22" s="624"/>
      <c r="BJ22" s="624"/>
      <c r="BK22" s="624"/>
      <c r="BL22" s="624"/>
      <c r="BM22" s="624"/>
      <c r="BN22" s="625"/>
      <c r="BO22" s="626" t="s">
        <v>130</v>
      </c>
      <c r="BP22" s="626"/>
      <c r="BQ22" s="626"/>
      <c r="BR22" s="626"/>
      <c r="BS22" s="627" t="s">
        <v>130</v>
      </c>
      <c r="BT22" s="627"/>
      <c r="BU22" s="627"/>
      <c r="BV22" s="627"/>
      <c r="BW22" s="627"/>
      <c r="BX22" s="627"/>
      <c r="BY22" s="627"/>
      <c r="BZ22" s="627"/>
      <c r="CA22" s="627"/>
      <c r="CB22" s="631"/>
      <c r="CD22" s="605" t="s">
        <v>282</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283</v>
      </c>
      <c r="C23" s="621"/>
      <c r="D23" s="621"/>
      <c r="E23" s="621"/>
      <c r="F23" s="621"/>
      <c r="G23" s="621"/>
      <c r="H23" s="621"/>
      <c r="I23" s="621"/>
      <c r="J23" s="621"/>
      <c r="K23" s="621"/>
      <c r="L23" s="621"/>
      <c r="M23" s="621"/>
      <c r="N23" s="621"/>
      <c r="O23" s="621"/>
      <c r="P23" s="621"/>
      <c r="Q23" s="622"/>
      <c r="R23" s="623">
        <v>96151</v>
      </c>
      <c r="S23" s="624"/>
      <c r="T23" s="624"/>
      <c r="U23" s="624"/>
      <c r="V23" s="624"/>
      <c r="W23" s="624"/>
      <c r="X23" s="624"/>
      <c r="Y23" s="625"/>
      <c r="Z23" s="626">
        <v>0.5</v>
      </c>
      <c r="AA23" s="626"/>
      <c r="AB23" s="626"/>
      <c r="AC23" s="626"/>
      <c r="AD23" s="627" t="s">
        <v>130</v>
      </c>
      <c r="AE23" s="627"/>
      <c r="AF23" s="627"/>
      <c r="AG23" s="627"/>
      <c r="AH23" s="627"/>
      <c r="AI23" s="627"/>
      <c r="AJ23" s="627"/>
      <c r="AK23" s="627"/>
      <c r="AL23" s="628" t="s">
        <v>176</v>
      </c>
      <c r="AM23" s="629"/>
      <c r="AN23" s="629"/>
      <c r="AO23" s="630"/>
      <c r="AP23" s="620" t="s">
        <v>284</v>
      </c>
      <c r="AQ23" s="639"/>
      <c r="AR23" s="639"/>
      <c r="AS23" s="639"/>
      <c r="AT23" s="639"/>
      <c r="AU23" s="639"/>
      <c r="AV23" s="639"/>
      <c r="AW23" s="639"/>
      <c r="AX23" s="639"/>
      <c r="AY23" s="639"/>
      <c r="AZ23" s="639"/>
      <c r="BA23" s="639"/>
      <c r="BB23" s="639"/>
      <c r="BC23" s="639"/>
      <c r="BD23" s="639"/>
      <c r="BE23" s="639"/>
      <c r="BF23" s="640"/>
      <c r="BG23" s="623">
        <v>600734</v>
      </c>
      <c r="BH23" s="624"/>
      <c r="BI23" s="624"/>
      <c r="BJ23" s="624"/>
      <c r="BK23" s="624"/>
      <c r="BL23" s="624"/>
      <c r="BM23" s="624"/>
      <c r="BN23" s="625"/>
      <c r="BO23" s="626">
        <v>7</v>
      </c>
      <c r="BP23" s="626"/>
      <c r="BQ23" s="626"/>
      <c r="BR23" s="626"/>
      <c r="BS23" s="627" t="s">
        <v>130</v>
      </c>
      <c r="BT23" s="627"/>
      <c r="BU23" s="627"/>
      <c r="BV23" s="627"/>
      <c r="BW23" s="627"/>
      <c r="BX23" s="627"/>
      <c r="BY23" s="627"/>
      <c r="BZ23" s="627"/>
      <c r="CA23" s="627"/>
      <c r="CB23" s="631"/>
      <c r="CD23" s="605" t="s">
        <v>224</v>
      </c>
      <c r="CE23" s="606"/>
      <c r="CF23" s="606"/>
      <c r="CG23" s="606"/>
      <c r="CH23" s="606"/>
      <c r="CI23" s="606"/>
      <c r="CJ23" s="606"/>
      <c r="CK23" s="606"/>
      <c r="CL23" s="606"/>
      <c r="CM23" s="606"/>
      <c r="CN23" s="606"/>
      <c r="CO23" s="606"/>
      <c r="CP23" s="606"/>
      <c r="CQ23" s="607"/>
      <c r="CR23" s="605" t="s">
        <v>285</v>
      </c>
      <c r="CS23" s="606"/>
      <c r="CT23" s="606"/>
      <c r="CU23" s="606"/>
      <c r="CV23" s="606"/>
      <c r="CW23" s="606"/>
      <c r="CX23" s="606"/>
      <c r="CY23" s="607"/>
      <c r="CZ23" s="605" t="s">
        <v>286</v>
      </c>
      <c r="DA23" s="606"/>
      <c r="DB23" s="606"/>
      <c r="DC23" s="607"/>
      <c r="DD23" s="605" t="s">
        <v>287</v>
      </c>
      <c r="DE23" s="606"/>
      <c r="DF23" s="606"/>
      <c r="DG23" s="606"/>
      <c r="DH23" s="606"/>
      <c r="DI23" s="606"/>
      <c r="DJ23" s="606"/>
      <c r="DK23" s="607"/>
      <c r="DL23" s="650" t="s">
        <v>288</v>
      </c>
      <c r="DM23" s="651"/>
      <c r="DN23" s="651"/>
      <c r="DO23" s="651"/>
      <c r="DP23" s="651"/>
      <c r="DQ23" s="651"/>
      <c r="DR23" s="651"/>
      <c r="DS23" s="651"/>
      <c r="DT23" s="651"/>
      <c r="DU23" s="651"/>
      <c r="DV23" s="652"/>
      <c r="DW23" s="605" t="s">
        <v>289</v>
      </c>
      <c r="DX23" s="606"/>
      <c r="DY23" s="606"/>
      <c r="DZ23" s="606"/>
      <c r="EA23" s="606"/>
      <c r="EB23" s="606"/>
      <c r="EC23" s="607"/>
    </row>
    <row r="24" spans="2:133" ht="11.25" customHeight="1" x14ac:dyDescent="0.15">
      <c r="B24" s="620" t="s">
        <v>290</v>
      </c>
      <c r="C24" s="621"/>
      <c r="D24" s="621"/>
      <c r="E24" s="621"/>
      <c r="F24" s="621"/>
      <c r="G24" s="621"/>
      <c r="H24" s="621"/>
      <c r="I24" s="621"/>
      <c r="J24" s="621"/>
      <c r="K24" s="621"/>
      <c r="L24" s="621"/>
      <c r="M24" s="621"/>
      <c r="N24" s="621"/>
      <c r="O24" s="621"/>
      <c r="P24" s="621"/>
      <c r="Q24" s="622"/>
      <c r="R24" s="623" t="s">
        <v>130</v>
      </c>
      <c r="S24" s="624"/>
      <c r="T24" s="624"/>
      <c r="U24" s="624"/>
      <c r="V24" s="624"/>
      <c r="W24" s="624"/>
      <c r="X24" s="624"/>
      <c r="Y24" s="625"/>
      <c r="Z24" s="626" t="s">
        <v>176</v>
      </c>
      <c r="AA24" s="626"/>
      <c r="AB24" s="626"/>
      <c r="AC24" s="626"/>
      <c r="AD24" s="627" t="s">
        <v>130</v>
      </c>
      <c r="AE24" s="627"/>
      <c r="AF24" s="627"/>
      <c r="AG24" s="627"/>
      <c r="AH24" s="627"/>
      <c r="AI24" s="627"/>
      <c r="AJ24" s="627"/>
      <c r="AK24" s="627"/>
      <c r="AL24" s="628" t="s">
        <v>130</v>
      </c>
      <c r="AM24" s="629"/>
      <c r="AN24" s="629"/>
      <c r="AO24" s="630"/>
      <c r="AP24" s="620" t="s">
        <v>291</v>
      </c>
      <c r="AQ24" s="639"/>
      <c r="AR24" s="639"/>
      <c r="AS24" s="639"/>
      <c r="AT24" s="639"/>
      <c r="AU24" s="639"/>
      <c r="AV24" s="639"/>
      <c r="AW24" s="639"/>
      <c r="AX24" s="639"/>
      <c r="AY24" s="639"/>
      <c r="AZ24" s="639"/>
      <c r="BA24" s="639"/>
      <c r="BB24" s="639"/>
      <c r="BC24" s="639"/>
      <c r="BD24" s="639"/>
      <c r="BE24" s="639"/>
      <c r="BF24" s="640"/>
      <c r="BG24" s="623" t="s">
        <v>130</v>
      </c>
      <c r="BH24" s="624"/>
      <c r="BI24" s="624"/>
      <c r="BJ24" s="624"/>
      <c r="BK24" s="624"/>
      <c r="BL24" s="624"/>
      <c r="BM24" s="624"/>
      <c r="BN24" s="625"/>
      <c r="BO24" s="626" t="s">
        <v>176</v>
      </c>
      <c r="BP24" s="626"/>
      <c r="BQ24" s="626"/>
      <c r="BR24" s="626"/>
      <c r="BS24" s="627" t="s">
        <v>130</v>
      </c>
      <c r="BT24" s="627"/>
      <c r="BU24" s="627"/>
      <c r="BV24" s="627"/>
      <c r="BW24" s="627"/>
      <c r="BX24" s="627"/>
      <c r="BY24" s="627"/>
      <c r="BZ24" s="627"/>
      <c r="CA24" s="627"/>
      <c r="CB24" s="631"/>
      <c r="CD24" s="609" t="s">
        <v>292</v>
      </c>
      <c r="CE24" s="610"/>
      <c r="CF24" s="610"/>
      <c r="CG24" s="610"/>
      <c r="CH24" s="610"/>
      <c r="CI24" s="610"/>
      <c r="CJ24" s="610"/>
      <c r="CK24" s="610"/>
      <c r="CL24" s="610"/>
      <c r="CM24" s="610"/>
      <c r="CN24" s="610"/>
      <c r="CO24" s="610"/>
      <c r="CP24" s="610"/>
      <c r="CQ24" s="611"/>
      <c r="CR24" s="612">
        <v>7569949</v>
      </c>
      <c r="CS24" s="613"/>
      <c r="CT24" s="613"/>
      <c r="CU24" s="613"/>
      <c r="CV24" s="613"/>
      <c r="CW24" s="613"/>
      <c r="CX24" s="613"/>
      <c r="CY24" s="614"/>
      <c r="CZ24" s="617">
        <v>41.8</v>
      </c>
      <c r="DA24" s="618"/>
      <c r="DB24" s="618"/>
      <c r="DC24" s="634"/>
      <c r="DD24" s="658">
        <v>4922409</v>
      </c>
      <c r="DE24" s="613"/>
      <c r="DF24" s="613"/>
      <c r="DG24" s="613"/>
      <c r="DH24" s="613"/>
      <c r="DI24" s="613"/>
      <c r="DJ24" s="613"/>
      <c r="DK24" s="614"/>
      <c r="DL24" s="658">
        <v>4729201</v>
      </c>
      <c r="DM24" s="613"/>
      <c r="DN24" s="613"/>
      <c r="DO24" s="613"/>
      <c r="DP24" s="613"/>
      <c r="DQ24" s="613"/>
      <c r="DR24" s="613"/>
      <c r="DS24" s="613"/>
      <c r="DT24" s="613"/>
      <c r="DU24" s="613"/>
      <c r="DV24" s="614"/>
      <c r="DW24" s="617">
        <v>43.5</v>
      </c>
      <c r="DX24" s="618"/>
      <c r="DY24" s="618"/>
      <c r="DZ24" s="618"/>
      <c r="EA24" s="618"/>
      <c r="EB24" s="618"/>
      <c r="EC24" s="619"/>
    </row>
    <row r="25" spans="2:133" ht="11.25" customHeight="1" x14ac:dyDescent="0.15">
      <c r="B25" s="620" t="s">
        <v>293</v>
      </c>
      <c r="C25" s="621"/>
      <c r="D25" s="621"/>
      <c r="E25" s="621"/>
      <c r="F25" s="621"/>
      <c r="G25" s="621"/>
      <c r="H25" s="621"/>
      <c r="I25" s="621"/>
      <c r="J25" s="621"/>
      <c r="K25" s="621"/>
      <c r="L25" s="621"/>
      <c r="M25" s="621"/>
      <c r="N25" s="621"/>
      <c r="O25" s="621"/>
      <c r="P25" s="621"/>
      <c r="Q25" s="622"/>
      <c r="R25" s="623">
        <v>11492999</v>
      </c>
      <c r="S25" s="624"/>
      <c r="T25" s="624"/>
      <c r="U25" s="624"/>
      <c r="V25" s="624"/>
      <c r="W25" s="624"/>
      <c r="X25" s="624"/>
      <c r="Y25" s="625"/>
      <c r="Z25" s="626">
        <v>61</v>
      </c>
      <c r="AA25" s="626"/>
      <c r="AB25" s="626"/>
      <c r="AC25" s="626"/>
      <c r="AD25" s="627">
        <v>10796114</v>
      </c>
      <c r="AE25" s="627"/>
      <c r="AF25" s="627"/>
      <c r="AG25" s="627"/>
      <c r="AH25" s="627"/>
      <c r="AI25" s="627"/>
      <c r="AJ25" s="627"/>
      <c r="AK25" s="627"/>
      <c r="AL25" s="628">
        <v>99.4</v>
      </c>
      <c r="AM25" s="629"/>
      <c r="AN25" s="629"/>
      <c r="AO25" s="630"/>
      <c r="AP25" s="620" t="s">
        <v>294</v>
      </c>
      <c r="AQ25" s="639"/>
      <c r="AR25" s="639"/>
      <c r="AS25" s="639"/>
      <c r="AT25" s="639"/>
      <c r="AU25" s="639"/>
      <c r="AV25" s="639"/>
      <c r="AW25" s="639"/>
      <c r="AX25" s="639"/>
      <c r="AY25" s="639"/>
      <c r="AZ25" s="639"/>
      <c r="BA25" s="639"/>
      <c r="BB25" s="639"/>
      <c r="BC25" s="639"/>
      <c r="BD25" s="639"/>
      <c r="BE25" s="639"/>
      <c r="BF25" s="640"/>
      <c r="BG25" s="623" t="s">
        <v>130</v>
      </c>
      <c r="BH25" s="624"/>
      <c r="BI25" s="624"/>
      <c r="BJ25" s="624"/>
      <c r="BK25" s="624"/>
      <c r="BL25" s="624"/>
      <c r="BM25" s="624"/>
      <c r="BN25" s="625"/>
      <c r="BO25" s="626" t="s">
        <v>176</v>
      </c>
      <c r="BP25" s="626"/>
      <c r="BQ25" s="626"/>
      <c r="BR25" s="626"/>
      <c r="BS25" s="627" t="s">
        <v>130</v>
      </c>
      <c r="BT25" s="627"/>
      <c r="BU25" s="627"/>
      <c r="BV25" s="627"/>
      <c r="BW25" s="627"/>
      <c r="BX25" s="627"/>
      <c r="BY25" s="627"/>
      <c r="BZ25" s="627"/>
      <c r="CA25" s="627"/>
      <c r="CB25" s="631"/>
      <c r="CD25" s="620" t="s">
        <v>295</v>
      </c>
      <c r="CE25" s="621"/>
      <c r="CF25" s="621"/>
      <c r="CG25" s="621"/>
      <c r="CH25" s="621"/>
      <c r="CI25" s="621"/>
      <c r="CJ25" s="621"/>
      <c r="CK25" s="621"/>
      <c r="CL25" s="621"/>
      <c r="CM25" s="621"/>
      <c r="CN25" s="621"/>
      <c r="CO25" s="621"/>
      <c r="CP25" s="621"/>
      <c r="CQ25" s="622"/>
      <c r="CR25" s="623">
        <v>3199144</v>
      </c>
      <c r="CS25" s="655"/>
      <c r="CT25" s="655"/>
      <c r="CU25" s="655"/>
      <c r="CV25" s="655"/>
      <c r="CW25" s="655"/>
      <c r="CX25" s="655"/>
      <c r="CY25" s="656"/>
      <c r="CZ25" s="628">
        <v>17.7</v>
      </c>
      <c r="DA25" s="653"/>
      <c r="DB25" s="653"/>
      <c r="DC25" s="657"/>
      <c r="DD25" s="632">
        <v>2793174</v>
      </c>
      <c r="DE25" s="655"/>
      <c r="DF25" s="655"/>
      <c r="DG25" s="655"/>
      <c r="DH25" s="655"/>
      <c r="DI25" s="655"/>
      <c r="DJ25" s="655"/>
      <c r="DK25" s="656"/>
      <c r="DL25" s="632">
        <v>2789086</v>
      </c>
      <c r="DM25" s="655"/>
      <c r="DN25" s="655"/>
      <c r="DO25" s="655"/>
      <c r="DP25" s="655"/>
      <c r="DQ25" s="655"/>
      <c r="DR25" s="655"/>
      <c r="DS25" s="655"/>
      <c r="DT25" s="655"/>
      <c r="DU25" s="655"/>
      <c r="DV25" s="656"/>
      <c r="DW25" s="628">
        <v>25.7</v>
      </c>
      <c r="DX25" s="653"/>
      <c r="DY25" s="653"/>
      <c r="DZ25" s="653"/>
      <c r="EA25" s="653"/>
      <c r="EB25" s="653"/>
      <c r="EC25" s="654"/>
    </row>
    <row r="26" spans="2:133" ht="11.25" customHeight="1" x14ac:dyDescent="0.15">
      <c r="B26" s="620" t="s">
        <v>296</v>
      </c>
      <c r="C26" s="621"/>
      <c r="D26" s="621"/>
      <c r="E26" s="621"/>
      <c r="F26" s="621"/>
      <c r="G26" s="621"/>
      <c r="H26" s="621"/>
      <c r="I26" s="621"/>
      <c r="J26" s="621"/>
      <c r="K26" s="621"/>
      <c r="L26" s="621"/>
      <c r="M26" s="621"/>
      <c r="N26" s="621"/>
      <c r="O26" s="621"/>
      <c r="P26" s="621"/>
      <c r="Q26" s="622"/>
      <c r="R26" s="623">
        <v>6373</v>
      </c>
      <c r="S26" s="624"/>
      <c r="T26" s="624"/>
      <c r="U26" s="624"/>
      <c r="V26" s="624"/>
      <c r="W26" s="624"/>
      <c r="X26" s="624"/>
      <c r="Y26" s="625"/>
      <c r="Z26" s="626">
        <v>0</v>
      </c>
      <c r="AA26" s="626"/>
      <c r="AB26" s="626"/>
      <c r="AC26" s="626"/>
      <c r="AD26" s="627">
        <v>6373</v>
      </c>
      <c r="AE26" s="627"/>
      <c r="AF26" s="627"/>
      <c r="AG26" s="627"/>
      <c r="AH26" s="627"/>
      <c r="AI26" s="627"/>
      <c r="AJ26" s="627"/>
      <c r="AK26" s="627"/>
      <c r="AL26" s="628">
        <v>0.1</v>
      </c>
      <c r="AM26" s="629"/>
      <c r="AN26" s="629"/>
      <c r="AO26" s="630"/>
      <c r="AP26" s="620" t="s">
        <v>297</v>
      </c>
      <c r="AQ26" s="639"/>
      <c r="AR26" s="639"/>
      <c r="AS26" s="639"/>
      <c r="AT26" s="639"/>
      <c r="AU26" s="639"/>
      <c r="AV26" s="639"/>
      <c r="AW26" s="639"/>
      <c r="AX26" s="639"/>
      <c r="AY26" s="639"/>
      <c r="AZ26" s="639"/>
      <c r="BA26" s="639"/>
      <c r="BB26" s="639"/>
      <c r="BC26" s="639"/>
      <c r="BD26" s="639"/>
      <c r="BE26" s="639"/>
      <c r="BF26" s="640"/>
      <c r="BG26" s="623" t="s">
        <v>130</v>
      </c>
      <c r="BH26" s="624"/>
      <c r="BI26" s="624"/>
      <c r="BJ26" s="624"/>
      <c r="BK26" s="624"/>
      <c r="BL26" s="624"/>
      <c r="BM26" s="624"/>
      <c r="BN26" s="625"/>
      <c r="BO26" s="626" t="s">
        <v>130</v>
      </c>
      <c r="BP26" s="626"/>
      <c r="BQ26" s="626"/>
      <c r="BR26" s="626"/>
      <c r="BS26" s="627" t="s">
        <v>176</v>
      </c>
      <c r="BT26" s="627"/>
      <c r="BU26" s="627"/>
      <c r="BV26" s="627"/>
      <c r="BW26" s="627"/>
      <c r="BX26" s="627"/>
      <c r="BY26" s="627"/>
      <c r="BZ26" s="627"/>
      <c r="CA26" s="627"/>
      <c r="CB26" s="631"/>
      <c r="CD26" s="620" t="s">
        <v>298</v>
      </c>
      <c r="CE26" s="621"/>
      <c r="CF26" s="621"/>
      <c r="CG26" s="621"/>
      <c r="CH26" s="621"/>
      <c r="CI26" s="621"/>
      <c r="CJ26" s="621"/>
      <c r="CK26" s="621"/>
      <c r="CL26" s="621"/>
      <c r="CM26" s="621"/>
      <c r="CN26" s="621"/>
      <c r="CO26" s="621"/>
      <c r="CP26" s="621"/>
      <c r="CQ26" s="622"/>
      <c r="CR26" s="623">
        <v>1845582</v>
      </c>
      <c r="CS26" s="624"/>
      <c r="CT26" s="624"/>
      <c r="CU26" s="624"/>
      <c r="CV26" s="624"/>
      <c r="CW26" s="624"/>
      <c r="CX26" s="624"/>
      <c r="CY26" s="625"/>
      <c r="CZ26" s="628">
        <v>10.199999999999999</v>
      </c>
      <c r="DA26" s="653"/>
      <c r="DB26" s="653"/>
      <c r="DC26" s="657"/>
      <c r="DD26" s="632">
        <v>1611380</v>
      </c>
      <c r="DE26" s="624"/>
      <c r="DF26" s="624"/>
      <c r="DG26" s="624"/>
      <c r="DH26" s="624"/>
      <c r="DI26" s="624"/>
      <c r="DJ26" s="624"/>
      <c r="DK26" s="625"/>
      <c r="DL26" s="632" t="s">
        <v>176</v>
      </c>
      <c r="DM26" s="624"/>
      <c r="DN26" s="624"/>
      <c r="DO26" s="624"/>
      <c r="DP26" s="624"/>
      <c r="DQ26" s="624"/>
      <c r="DR26" s="624"/>
      <c r="DS26" s="624"/>
      <c r="DT26" s="624"/>
      <c r="DU26" s="624"/>
      <c r="DV26" s="625"/>
      <c r="DW26" s="628" t="s">
        <v>130</v>
      </c>
      <c r="DX26" s="653"/>
      <c r="DY26" s="653"/>
      <c r="DZ26" s="653"/>
      <c r="EA26" s="653"/>
      <c r="EB26" s="653"/>
      <c r="EC26" s="654"/>
    </row>
    <row r="27" spans="2:133" ht="11.25" customHeight="1" x14ac:dyDescent="0.15">
      <c r="B27" s="620" t="s">
        <v>299</v>
      </c>
      <c r="C27" s="621"/>
      <c r="D27" s="621"/>
      <c r="E27" s="621"/>
      <c r="F27" s="621"/>
      <c r="G27" s="621"/>
      <c r="H27" s="621"/>
      <c r="I27" s="621"/>
      <c r="J27" s="621"/>
      <c r="K27" s="621"/>
      <c r="L27" s="621"/>
      <c r="M27" s="621"/>
      <c r="N27" s="621"/>
      <c r="O27" s="621"/>
      <c r="P27" s="621"/>
      <c r="Q27" s="622"/>
      <c r="R27" s="623">
        <v>4346</v>
      </c>
      <c r="S27" s="624"/>
      <c r="T27" s="624"/>
      <c r="U27" s="624"/>
      <c r="V27" s="624"/>
      <c r="W27" s="624"/>
      <c r="X27" s="624"/>
      <c r="Y27" s="625"/>
      <c r="Z27" s="626">
        <v>0</v>
      </c>
      <c r="AA27" s="626"/>
      <c r="AB27" s="626"/>
      <c r="AC27" s="626"/>
      <c r="AD27" s="627" t="s">
        <v>176</v>
      </c>
      <c r="AE27" s="627"/>
      <c r="AF27" s="627"/>
      <c r="AG27" s="627"/>
      <c r="AH27" s="627"/>
      <c r="AI27" s="627"/>
      <c r="AJ27" s="627"/>
      <c r="AK27" s="627"/>
      <c r="AL27" s="628" t="s">
        <v>130</v>
      </c>
      <c r="AM27" s="629"/>
      <c r="AN27" s="629"/>
      <c r="AO27" s="630"/>
      <c r="AP27" s="620" t="s">
        <v>300</v>
      </c>
      <c r="AQ27" s="621"/>
      <c r="AR27" s="621"/>
      <c r="AS27" s="621"/>
      <c r="AT27" s="621"/>
      <c r="AU27" s="621"/>
      <c r="AV27" s="621"/>
      <c r="AW27" s="621"/>
      <c r="AX27" s="621"/>
      <c r="AY27" s="621"/>
      <c r="AZ27" s="621"/>
      <c r="BA27" s="621"/>
      <c r="BB27" s="621"/>
      <c r="BC27" s="621"/>
      <c r="BD27" s="621"/>
      <c r="BE27" s="621"/>
      <c r="BF27" s="622"/>
      <c r="BG27" s="623">
        <v>8595725</v>
      </c>
      <c r="BH27" s="624"/>
      <c r="BI27" s="624"/>
      <c r="BJ27" s="624"/>
      <c r="BK27" s="624"/>
      <c r="BL27" s="624"/>
      <c r="BM27" s="624"/>
      <c r="BN27" s="625"/>
      <c r="BO27" s="626">
        <v>100</v>
      </c>
      <c r="BP27" s="626"/>
      <c r="BQ27" s="626"/>
      <c r="BR27" s="626"/>
      <c r="BS27" s="627" t="s">
        <v>130</v>
      </c>
      <c r="BT27" s="627"/>
      <c r="BU27" s="627"/>
      <c r="BV27" s="627"/>
      <c r="BW27" s="627"/>
      <c r="BX27" s="627"/>
      <c r="BY27" s="627"/>
      <c r="BZ27" s="627"/>
      <c r="CA27" s="627"/>
      <c r="CB27" s="631"/>
      <c r="CD27" s="620" t="s">
        <v>301</v>
      </c>
      <c r="CE27" s="621"/>
      <c r="CF27" s="621"/>
      <c r="CG27" s="621"/>
      <c r="CH27" s="621"/>
      <c r="CI27" s="621"/>
      <c r="CJ27" s="621"/>
      <c r="CK27" s="621"/>
      <c r="CL27" s="621"/>
      <c r="CM27" s="621"/>
      <c r="CN27" s="621"/>
      <c r="CO27" s="621"/>
      <c r="CP27" s="621"/>
      <c r="CQ27" s="622"/>
      <c r="CR27" s="623">
        <v>3574496</v>
      </c>
      <c r="CS27" s="655"/>
      <c r="CT27" s="655"/>
      <c r="CU27" s="655"/>
      <c r="CV27" s="655"/>
      <c r="CW27" s="655"/>
      <c r="CX27" s="655"/>
      <c r="CY27" s="656"/>
      <c r="CZ27" s="628">
        <v>19.7</v>
      </c>
      <c r="DA27" s="653"/>
      <c r="DB27" s="653"/>
      <c r="DC27" s="657"/>
      <c r="DD27" s="632">
        <v>1332926</v>
      </c>
      <c r="DE27" s="655"/>
      <c r="DF27" s="655"/>
      <c r="DG27" s="655"/>
      <c r="DH27" s="655"/>
      <c r="DI27" s="655"/>
      <c r="DJ27" s="655"/>
      <c r="DK27" s="656"/>
      <c r="DL27" s="632">
        <v>1143806</v>
      </c>
      <c r="DM27" s="655"/>
      <c r="DN27" s="655"/>
      <c r="DO27" s="655"/>
      <c r="DP27" s="655"/>
      <c r="DQ27" s="655"/>
      <c r="DR27" s="655"/>
      <c r="DS27" s="655"/>
      <c r="DT27" s="655"/>
      <c r="DU27" s="655"/>
      <c r="DV27" s="656"/>
      <c r="DW27" s="628">
        <v>10.5</v>
      </c>
      <c r="DX27" s="653"/>
      <c r="DY27" s="653"/>
      <c r="DZ27" s="653"/>
      <c r="EA27" s="653"/>
      <c r="EB27" s="653"/>
      <c r="EC27" s="654"/>
    </row>
    <row r="28" spans="2:133" ht="11.25" customHeight="1" x14ac:dyDescent="0.15">
      <c r="B28" s="620" t="s">
        <v>302</v>
      </c>
      <c r="C28" s="621"/>
      <c r="D28" s="621"/>
      <c r="E28" s="621"/>
      <c r="F28" s="621"/>
      <c r="G28" s="621"/>
      <c r="H28" s="621"/>
      <c r="I28" s="621"/>
      <c r="J28" s="621"/>
      <c r="K28" s="621"/>
      <c r="L28" s="621"/>
      <c r="M28" s="621"/>
      <c r="N28" s="621"/>
      <c r="O28" s="621"/>
      <c r="P28" s="621"/>
      <c r="Q28" s="622"/>
      <c r="R28" s="623">
        <v>157299</v>
      </c>
      <c r="S28" s="624"/>
      <c r="T28" s="624"/>
      <c r="U28" s="624"/>
      <c r="V28" s="624"/>
      <c r="W28" s="624"/>
      <c r="X28" s="624"/>
      <c r="Y28" s="625"/>
      <c r="Z28" s="626">
        <v>0.8</v>
      </c>
      <c r="AA28" s="626"/>
      <c r="AB28" s="626"/>
      <c r="AC28" s="626"/>
      <c r="AD28" s="627">
        <v>30046</v>
      </c>
      <c r="AE28" s="627"/>
      <c r="AF28" s="627"/>
      <c r="AG28" s="627"/>
      <c r="AH28" s="627"/>
      <c r="AI28" s="627"/>
      <c r="AJ28" s="627"/>
      <c r="AK28" s="627"/>
      <c r="AL28" s="628">
        <v>0.3</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303</v>
      </c>
      <c r="CE28" s="621"/>
      <c r="CF28" s="621"/>
      <c r="CG28" s="621"/>
      <c r="CH28" s="621"/>
      <c r="CI28" s="621"/>
      <c r="CJ28" s="621"/>
      <c r="CK28" s="621"/>
      <c r="CL28" s="621"/>
      <c r="CM28" s="621"/>
      <c r="CN28" s="621"/>
      <c r="CO28" s="621"/>
      <c r="CP28" s="621"/>
      <c r="CQ28" s="622"/>
      <c r="CR28" s="623">
        <v>796309</v>
      </c>
      <c r="CS28" s="624"/>
      <c r="CT28" s="624"/>
      <c r="CU28" s="624"/>
      <c r="CV28" s="624"/>
      <c r="CW28" s="624"/>
      <c r="CX28" s="624"/>
      <c r="CY28" s="625"/>
      <c r="CZ28" s="628">
        <v>4.4000000000000004</v>
      </c>
      <c r="DA28" s="653"/>
      <c r="DB28" s="653"/>
      <c r="DC28" s="657"/>
      <c r="DD28" s="632">
        <v>796309</v>
      </c>
      <c r="DE28" s="624"/>
      <c r="DF28" s="624"/>
      <c r="DG28" s="624"/>
      <c r="DH28" s="624"/>
      <c r="DI28" s="624"/>
      <c r="DJ28" s="624"/>
      <c r="DK28" s="625"/>
      <c r="DL28" s="632">
        <v>796309</v>
      </c>
      <c r="DM28" s="624"/>
      <c r="DN28" s="624"/>
      <c r="DO28" s="624"/>
      <c r="DP28" s="624"/>
      <c r="DQ28" s="624"/>
      <c r="DR28" s="624"/>
      <c r="DS28" s="624"/>
      <c r="DT28" s="624"/>
      <c r="DU28" s="624"/>
      <c r="DV28" s="625"/>
      <c r="DW28" s="628">
        <v>7.3</v>
      </c>
      <c r="DX28" s="653"/>
      <c r="DY28" s="653"/>
      <c r="DZ28" s="653"/>
      <c r="EA28" s="653"/>
      <c r="EB28" s="653"/>
      <c r="EC28" s="654"/>
    </row>
    <row r="29" spans="2:133" ht="11.25" customHeight="1" x14ac:dyDescent="0.15">
      <c r="B29" s="620" t="s">
        <v>304</v>
      </c>
      <c r="C29" s="621"/>
      <c r="D29" s="621"/>
      <c r="E29" s="621"/>
      <c r="F29" s="621"/>
      <c r="G29" s="621"/>
      <c r="H29" s="621"/>
      <c r="I29" s="621"/>
      <c r="J29" s="621"/>
      <c r="K29" s="621"/>
      <c r="L29" s="621"/>
      <c r="M29" s="621"/>
      <c r="N29" s="621"/>
      <c r="O29" s="621"/>
      <c r="P29" s="621"/>
      <c r="Q29" s="622"/>
      <c r="R29" s="623">
        <v>106914</v>
      </c>
      <c r="S29" s="624"/>
      <c r="T29" s="624"/>
      <c r="U29" s="624"/>
      <c r="V29" s="624"/>
      <c r="W29" s="624"/>
      <c r="X29" s="624"/>
      <c r="Y29" s="625"/>
      <c r="Z29" s="626">
        <v>0.6</v>
      </c>
      <c r="AA29" s="626"/>
      <c r="AB29" s="626"/>
      <c r="AC29" s="626"/>
      <c r="AD29" s="627" t="s">
        <v>130</v>
      </c>
      <c r="AE29" s="627"/>
      <c r="AF29" s="627"/>
      <c r="AG29" s="627"/>
      <c r="AH29" s="627"/>
      <c r="AI29" s="627"/>
      <c r="AJ29" s="627"/>
      <c r="AK29" s="627"/>
      <c r="AL29" s="628" t="s">
        <v>130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305</v>
      </c>
      <c r="CE29" s="660"/>
      <c r="CF29" s="620" t="s">
        <v>306</v>
      </c>
      <c r="CG29" s="621"/>
      <c r="CH29" s="621"/>
      <c r="CI29" s="621"/>
      <c r="CJ29" s="621"/>
      <c r="CK29" s="621"/>
      <c r="CL29" s="621"/>
      <c r="CM29" s="621"/>
      <c r="CN29" s="621"/>
      <c r="CO29" s="621"/>
      <c r="CP29" s="621"/>
      <c r="CQ29" s="622"/>
      <c r="CR29" s="623">
        <v>796309</v>
      </c>
      <c r="CS29" s="655"/>
      <c r="CT29" s="655"/>
      <c r="CU29" s="655"/>
      <c r="CV29" s="655"/>
      <c r="CW29" s="655"/>
      <c r="CX29" s="655"/>
      <c r="CY29" s="656"/>
      <c r="CZ29" s="628">
        <v>4.4000000000000004</v>
      </c>
      <c r="DA29" s="653"/>
      <c r="DB29" s="653"/>
      <c r="DC29" s="657"/>
      <c r="DD29" s="632">
        <v>796309</v>
      </c>
      <c r="DE29" s="655"/>
      <c r="DF29" s="655"/>
      <c r="DG29" s="655"/>
      <c r="DH29" s="655"/>
      <c r="DI29" s="655"/>
      <c r="DJ29" s="655"/>
      <c r="DK29" s="656"/>
      <c r="DL29" s="632">
        <v>796309</v>
      </c>
      <c r="DM29" s="655"/>
      <c r="DN29" s="655"/>
      <c r="DO29" s="655"/>
      <c r="DP29" s="655"/>
      <c r="DQ29" s="655"/>
      <c r="DR29" s="655"/>
      <c r="DS29" s="655"/>
      <c r="DT29" s="655"/>
      <c r="DU29" s="655"/>
      <c r="DV29" s="656"/>
      <c r="DW29" s="628">
        <v>7.3</v>
      </c>
      <c r="DX29" s="653"/>
      <c r="DY29" s="653"/>
      <c r="DZ29" s="653"/>
      <c r="EA29" s="653"/>
      <c r="EB29" s="653"/>
      <c r="EC29" s="654"/>
    </row>
    <row r="30" spans="2:133" ht="11.25" customHeight="1" x14ac:dyDescent="0.15">
      <c r="B30" s="620" t="s">
        <v>307</v>
      </c>
      <c r="C30" s="621"/>
      <c r="D30" s="621"/>
      <c r="E30" s="621"/>
      <c r="F30" s="621"/>
      <c r="G30" s="621"/>
      <c r="H30" s="621"/>
      <c r="I30" s="621"/>
      <c r="J30" s="621"/>
      <c r="K30" s="621"/>
      <c r="L30" s="621"/>
      <c r="M30" s="621"/>
      <c r="N30" s="621"/>
      <c r="O30" s="621"/>
      <c r="P30" s="621"/>
      <c r="Q30" s="622"/>
      <c r="R30" s="623">
        <v>2759476</v>
      </c>
      <c r="S30" s="624"/>
      <c r="T30" s="624"/>
      <c r="U30" s="624"/>
      <c r="V30" s="624"/>
      <c r="W30" s="624"/>
      <c r="X30" s="624"/>
      <c r="Y30" s="625"/>
      <c r="Z30" s="626">
        <v>14.6</v>
      </c>
      <c r="AA30" s="626"/>
      <c r="AB30" s="626"/>
      <c r="AC30" s="626"/>
      <c r="AD30" s="627" t="s">
        <v>130</v>
      </c>
      <c r="AE30" s="627"/>
      <c r="AF30" s="627"/>
      <c r="AG30" s="627"/>
      <c r="AH30" s="627"/>
      <c r="AI30" s="627"/>
      <c r="AJ30" s="627"/>
      <c r="AK30" s="627"/>
      <c r="AL30" s="628" t="s">
        <v>130</v>
      </c>
      <c r="AM30" s="629"/>
      <c r="AN30" s="629"/>
      <c r="AO30" s="630"/>
      <c r="AP30" s="605" t="s">
        <v>224</v>
      </c>
      <c r="AQ30" s="606"/>
      <c r="AR30" s="606"/>
      <c r="AS30" s="606"/>
      <c r="AT30" s="606"/>
      <c r="AU30" s="606"/>
      <c r="AV30" s="606"/>
      <c r="AW30" s="606"/>
      <c r="AX30" s="606"/>
      <c r="AY30" s="606"/>
      <c r="AZ30" s="606"/>
      <c r="BA30" s="606"/>
      <c r="BB30" s="606"/>
      <c r="BC30" s="606"/>
      <c r="BD30" s="606"/>
      <c r="BE30" s="606"/>
      <c r="BF30" s="607"/>
      <c r="BG30" s="605" t="s">
        <v>308</v>
      </c>
      <c r="BH30" s="665"/>
      <c r="BI30" s="665"/>
      <c r="BJ30" s="665"/>
      <c r="BK30" s="665"/>
      <c r="BL30" s="665"/>
      <c r="BM30" s="665"/>
      <c r="BN30" s="665"/>
      <c r="BO30" s="665"/>
      <c r="BP30" s="665"/>
      <c r="BQ30" s="666"/>
      <c r="BR30" s="605" t="s">
        <v>309</v>
      </c>
      <c r="BS30" s="665"/>
      <c r="BT30" s="665"/>
      <c r="BU30" s="665"/>
      <c r="BV30" s="665"/>
      <c r="BW30" s="665"/>
      <c r="BX30" s="665"/>
      <c r="BY30" s="665"/>
      <c r="BZ30" s="665"/>
      <c r="CA30" s="665"/>
      <c r="CB30" s="666"/>
      <c r="CD30" s="661"/>
      <c r="CE30" s="662"/>
      <c r="CF30" s="620" t="s">
        <v>310</v>
      </c>
      <c r="CG30" s="621"/>
      <c r="CH30" s="621"/>
      <c r="CI30" s="621"/>
      <c r="CJ30" s="621"/>
      <c r="CK30" s="621"/>
      <c r="CL30" s="621"/>
      <c r="CM30" s="621"/>
      <c r="CN30" s="621"/>
      <c r="CO30" s="621"/>
      <c r="CP30" s="621"/>
      <c r="CQ30" s="622"/>
      <c r="CR30" s="623">
        <v>769022</v>
      </c>
      <c r="CS30" s="624"/>
      <c r="CT30" s="624"/>
      <c r="CU30" s="624"/>
      <c r="CV30" s="624"/>
      <c r="CW30" s="624"/>
      <c r="CX30" s="624"/>
      <c r="CY30" s="625"/>
      <c r="CZ30" s="628">
        <v>4.2</v>
      </c>
      <c r="DA30" s="653"/>
      <c r="DB30" s="653"/>
      <c r="DC30" s="657"/>
      <c r="DD30" s="632">
        <v>769022</v>
      </c>
      <c r="DE30" s="624"/>
      <c r="DF30" s="624"/>
      <c r="DG30" s="624"/>
      <c r="DH30" s="624"/>
      <c r="DI30" s="624"/>
      <c r="DJ30" s="624"/>
      <c r="DK30" s="625"/>
      <c r="DL30" s="632">
        <v>769022</v>
      </c>
      <c r="DM30" s="624"/>
      <c r="DN30" s="624"/>
      <c r="DO30" s="624"/>
      <c r="DP30" s="624"/>
      <c r="DQ30" s="624"/>
      <c r="DR30" s="624"/>
      <c r="DS30" s="624"/>
      <c r="DT30" s="624"/>
      <c r="DU30" s="624"/>
      <c r="DV30" s="625"/>
      <c r="DW30" s="628">
        <v>7.1</v>
      </c>
      <c r="DX30" s="653"/>
      <c r="DY30" s="653"/>
      <c r="DZ30" s="653"/>
      <c r="EA30" s="653"/>
      <c r="EB30" s="653"/>
      <c r="EC30" s="654"/>
    </row>
    <row r="31" spans="2:133" ht="11.25" customHeight="1" x14ac:dyDescent="0.15">
      <c r="B31" s="636" t="s">
        <v>311</v>
      </c>
      <c r="C31" s="637"/>
      <c r="D31" s="637"/>
      <c r="E31" s="637"/>
      <c r="F31" s="637"/>
      <c r="G31" s="637"/>
      <c r="H31" s="637"/>
      <c r="I31" s="637"/>
      <c r="J31" s="637"/>
      <c r="K31" s="637"/>
      <c r="L31" s="637"/>
      <c r="M31" s="637"/>
      <c r="N31" s="637"/>
      <c r="O31" s="637"/>
      <c r="P31" s="637"/>
      <c r="Q31" s="638"/>
      <c r="R31" s="623" t="s">
        <v>130</v>
      </c>
      <c r="S31" s="624"/>
      <c r="T31" s="624"/>
      <c r="U31" s="624"/>
      <c r="V31" s="624"/>
      <c r="W31" s="624"/>
      <c r="X31" s="624"/>
      <c r="Y31" s="625"/>
      <c r="Z31" s="626" t="s">
        <v>130</v>
      </c>
      <c r="AA31" s="626"/>
      <c r="AB31" s="626"/>
      <c r="AC31" s="626"/>
      <c r="AD31" s="627" t="s">
        <v>130</v>
      </c>
      <c r="AE31" s="627"/>
      <c r="AF31" s="627"/>
      <c r="AG31" s="627"/>
      <c r="AH31" s="627"/>
      <c r="AI31" s="627"/>
      <c r="AJ31" s="627"/>
      <c r="AK31" s="627"/>
      <c r="AL31" s="628" t="s">
        <v>130</v>
      </c>
      <c r="AM31" s="629"/>
      <c r="AN31" s="629"/>
      <c r="AO31" s="630"/>
      <c r="AP31" s="669" t="s">
        <v>312</v>
      </c>
      <c r="AQ31" s="670"/>
      <c r="AR31" s="670"/>
      <c r="AS31" s="670"/>
      <c r="AT31" s="675" t="s">
        <v>313</v>
      </c>
      <c r="AU31" s="218"/>
      <c r="AV31" s="218"/>
      <c r="AW31" s="218"/>
      <c r="AX31" s="609" t="s">
        <v>188</v>
      </c>
      <c r="AY31" s="610"/>
      <c r="AZ31" s="610"/>
      <c r="BA31" s="610"/>
      <c r="BB31" s="610"/>
      <c r="BC31" s="610"/>
      <c r="BD31" s="610"/>
      <c r="BE31" s="610"/>
      <c r="BF31" s="611"/>
      <c r="BG31" s="679">
        <v>99.4</v>
      </c>
      <c r="BH31" s="667"/>
      <c r="BI31" s="667"/>
      <c r="BJ31" s="667"/>
      <c r="BK31" s="667"/>
      <c r="BL31" s="667"/>
      <c r="BM31" s="618">
        <v>98.4</v>
      </c>
      <c r="BN31" s="667"/>
      <c r="BO31" s="667"/>
      <c r="BP31" s="667"/>
      <c r="BQ31" s="668"/>
      <c r="BR31" s="679">
        <v>99.4</v>
      </c>
      <c r="BS31" s="667"/>
      <c r="BT31" s="667"/>
      <c r="BU31" s="667"/>
      <c r="BV31" s="667"/>
      <c r="BW31" s="667"/>
      <c r="BX31" s="618">
        <v>98.4</v>
      </c>
      <c r="BY31" s="667"/>
      <c r="BZ31" s="667"/>
      <c r="CA31" s="667"/>
      <c r="CB31" s="668"/>
      <c r="CD31" s="661"/>
      <c r="CE31" s="662"/>
      <c r="CF31" s="620" t="s">
        <v>314</v>
      </c>
      <c r="CG31" s="621"/>
      <c r="CH31" s="621"/>
      <c r="CI31" s="621"/>
      <c r="CJ31" s="621"/>
      <c r="CK31" s="621"/>
      <c r="CL31" s="621"/>
      <c r="CM31" s="621"/>
      <c r="CN31" s="621"/>
      <c r="CO31" s="621"/>
      <c r="CP31" s="621"/>
      <c r="CQ31" s="622"/>
      <c r="CR31" s="623">
        <v>27287</v>
      </c>
      <c r="CS31" s="655"/>
      <c r="CT31" s="655"/>
      <c r="CU31" s="655"/>
      <c r="CV31" s="655"/>
      <c r="CW31" s="655"/>
      <c r="CX31" s="655"/>
      <c r="CY31" s="656"/>
      <c r="CZ31" s="628">
        <v>0.2</v>
      </c>
      <c r="DA31" s="653"/>
      <c r="DB31" s="653"/>
      <c r="DC31" s="657"/>
      <c r="DD31" s="632">
        <v>27287</v>
      </c>
      <c r="DE31" s="655"/>
      <c r="DF31" s="655"/>
      <c r="DG31" s="655"/>
      <c r="DH31" s="655"/>
      <c r="DI31" s="655"/>
      <c r="DJ31" s="655"/>
      <c r="DK31" s="656"/>
      <c r="DL31" s="632">
        <v>27287</v>
      </c>
      <c r="DM31" s="655"/>
      <c r="DN31" s="655"/>
      <c r="DO31" s="655"/>
      <c r="DP31" s="655"/>
      <c r="DQ31" s="655"/>
      <c r="DR31" s="655"/>
      <c r="DS31" s="655"/>
      <c r="DT31" s="655"/>
      <c r="DU31" s="655"/>
      <c r="DV31" s="656"/>
      <c r="DW31" s="628">
        <v>0.3</v>
      </c>
      <c r="DX31" s="653"/>
      <c r="DY31" s="653"/>
      <c r="DZ31" s="653"/>
      <c r="EA31" s="653"/>
      <c r="EB31" s="653"/>
      <c r="EC31" s="654"/>
    </row>
    <row r="32" spans="2:133" ht="11.25" customHeight="1" x14ac:dyDescent="0.15">
      <c r="B32" s="620" t="s">
        <v>315</v>
      </c>
      <c r="C32" s="621"/>
      <c r="D32" s="621"/>
      <c r="E32" s="621"/>
      <c r="F32" s="621"/>
      <c r="G32" s="621"/>
      <c r="H32" s="621"/>
      <c r="I32" s="621"/>
      <c r="J32" s="621"/>
      <c r="K32" s="621"/>
      <c r="L32" s="621"/>
      <c r="M32" s="621"/>
      <c r="N32" s="621"/>
      <c r="O32" s="621"/>
      <c r="P32" s="621"/>
      <c r="Q32" s="622"/>
      <c r="R32" s="623">
        <v>1289741</v>
      </c>
      <c r="S32" s="624"/>
      <c r="T32" s="624"/>
      <c r="U32" s="624"/>
      <c r="V32" s="624"/>
      <c r="W32" s="624"/>
      <c r="X32" s="624"/>
      <c r="Y32" s="625"/>
      <c r="Z32" s="626">
        <v>6.8</v>
      </c>
      <c r="AA32" s="626"/>
      <c r="AB32" s="626"/>
      <c r="AC32" s="626"/>
      <c r="AD32" s="627" t="s">
        <v>130</v>
      </c>
      <c r="AE32" s="627"/>
      <c r="AF32" s="627"/>
      <c r="AG32" s="627"/>
      <c r="AH32" s="627"/>
      <c r="AI32" s="627"/>
      <c r="AJ32" s="627"/>
      <c r="AK32" s="627"/>
      <c r="AL32" s="628" t="s">
        <v>130</v>
      </c>
      <c r="AM32" s="629"/>
      <c r="AN32" s="629"/>
      <c r="AO32" s="630"/>
      <c r="AP32" s="671"/>
      <c r="AQ32" s="672"/>
      <c r="AR32" s="672"/>
      <c r="AS32" s="672"/>
      <c r="AT32" s="676"/>
      <c r="AU32" s="214" t="s">
        <v>316</v>
      </c>
      <c r="AX32" s="620" t="s">
        <v>317</v>
      </c>
      <c r="AY32" s="621"/>
      <c r="AZ32" s="621"/>
      <c r="BA32" s="621"/>
      <c r="BB32" s="621"/>
      <c r="BC32" s="621"/>
      <c r="BD32" s="621"/>
      <c r="BE32" s="621"/>
      <c r="BF32" s="622"/>
      <c r="BG32" s="680">
        <v>99.2</v>
      </c>
      <c r="BH32" s="655"/>
      <c r="BI32" s="655"/>
      <c r="BJ32" s="655"/>
      <c r="BK32" s="655"/>
      <c r="BL32" s="655"/>
      <c r="BM32" s="629">
        <v>97.5</v>
      </c>
      <c r="BN32" s="655"/>
      <c r="BO32" s="655"/>
      <c r="BP32" s="655"/>
      <c r="BQ32" s="678"/>
      <c r="BR32" s="680">
        <v>99.3</v>
      </c>
      <c r="BS32" s="655"/>
      <c r="BT32" s="655"/>
      <c r="BU32" s="655"/>
      <c r="BV32" s="655"/>
      <c r="BW32" s="655"/>
      <c r="BX32" s="629">
        <v>97.5</v>
      </c>
      <c r="BY32" s="655"/>
      <c r="BZ32" s="655"/>
      <c r="CA32" s="655"/>
      <c r="CB32" s="678"/>
      <c r="CD32" s="663"/>
      <c r="CE32" s="664"/>
      <c r="CF32" s="620" t="s">
        <v>318</v>
      </c>
      <c r="CG32" s="621"/>
      <c r="CH32" s="621"/>
      <c r="CI32" s="621"/>
      <c r="CJ32" s="621"/>
      <c r="CK32" s="621"/>
      <c r="CL32" s="621"/>
      <c r="CM32" s="621"/>
      <c r="CN32" s="621"/>
      <c r="CO32" s="621"/>
      <c r="CP32" s="621"/>
      <c r="CQ32" s="622"/>
      <c r="CR32" s="623" t="s">
        <v>176</v>
      </c>
      <c r="CS32" s="624"/>
      <c r="CT32" s="624"/>
      <c r="CU32" s="624"/>
      <c r="CV32" s="624"/>
      <c r="CW32" s="624"/>
      <c r="CX32" s="624"/>
      <c r="CY32" s="625"/>
      <c r="CZ32" s="628" t="s">
        <v>130</v>
      </c>
      <c r="DA32" s="653"/>
      <c r="DB32" s="653"/>
      <c r="DC32" s="657"/>
      <c r="DD32" s="632" t="s">
        <v>176</v>
      </c>
      <c r="DE32" s="624"/>
      <c r="DF32" s="624"/>
      <c r="DG32" s="624"/>
      <c r="DH32" s="624"/>
      <c r="DI32" s="624"/>
      <c r="DJ32" s="624"/>
      <c r="DK32" s="625"/>
      <c r="DL32" s="632" t="s">
        <v>176</v>
      </c>
      <c r="DM32" s="624"/>
      <c r="DN32" s="624"/>
      <c r="DO32" s="624"/>
      <c r="DP32" s="624"/>
      <c r="DQ32" s="624"/>
      <c r="DR32" s="624"/>
      <c r="DS32" s="624"/>
      <c r="DT32" s="624"/>
      <c r="DU32" s="624"/>
      <c r="DV32" s="625"/>
      <c r="DW32" s="628" t="s">
        <v>176</v>
      </c>
      <c r="DX32" s="653"/>
      <c r="DY32" s="653"/>
      <c r="DZ32" s="653"/>
      <c r="EA32" s="653"/>
      <c r="EB32" s="653"/>
      <c r="EC32" s="654"/>
    </row>
    <row r="33" spans="2:133" ht="11.25" customHeight="1" x14ac:dyDescent="0.15">
      <c r="B33" s="620" t="s">
        <v>319</v>
      </c>
      <c r="C33" s="621"/>
      <c r="D33" s="621"/>
      <c r="E33" s="621"/>
      <c r="F33" s="621"/>
      <c r="G33" s="621"/>
      <c r="H33" s="621"/>
      <c r="I33" s="621"/>
      <c r="J33" s="621"/>
      <c r="K33" s="621"/>
      <c r="L33" s="621"/>
      <c r="M33" s="621"/>
      <c r="N33" s="621"/>
      <c r="O33" s="621"/>
      <c r="P33" s="621"/>
      <c r="Q33" s="622"/>
      <c r="R33" s="623">
        <v>95634</v>
      </c>
      <c r="S33" s="624"/>
      <c r="T33" s="624"/>
      <c r="U33" s="624"/>
      <c r="V33" s="624"/>
      <c r="W33" s="624"/>
      <c r="X33" s="624"/>
      <c r="Y33" s="625"/>
      <c r="Z33" s="626">
        <v>0.5</v>
      </c>
      <c r="AA33" s="626"/>
      <c r="AB33" s="626"/>
      <c r="AC33" s="626"/>
      <c r="AD33" s="627">
        <v>19268</v>
      </c>
      <c r="AE33" s="627"/>
      <c r="AF33" s="627"/>
      <c r="AG33" s="627"/>
      <c r="AH33" s="627"/>
      <c r="AI33" s="627"/>
      <c r="AJ33" s="627"/>
      <c r="AK33" s="627"/>
      <c r="AL33" s="628">
        <v>0.2</v>
      </c>
      <c r="AM33" s="629"/>
      <c r="AN33" s="629"/>
      <c r="AO33" s="630"/>
      <c r="AP33" s="673"/>
      <c r="AQ33" s="674"/>
      <c r="AR33" s="674"/>
      <c r="AS33" s="674"/>
      <c r="AT33" s="677"/>
      <c r="AU33" s="219"/>
      <c r="AV33" s="219"/>
      <c r="AW33" s="219"/>
      <c r="AX33" s="644" t="s">
        <v>320</v>
      </c>
      <c r="AY33" s="645"/>
      <c r="AZ33" s="645"/>
      <c r="BA33" s="645"/>
      <c r="BB33" s="645"/>
      <c r="BC33" s="645"/>
      <c r="BD33" s="645"/>
      <c r="BE33" s="645"/>
      <c r="BF33" s="646"/>
      <c r="BG33" s="681">
        <v>99.6</v>
      </c>
      <c r="BH33" s="682"/>
      <c r="BI33" s="682"/>
      <c r="BJ33" s="682"/>
      <c r="BK33" s="682"/>
      <c r="BL33" s="682"/>
      <c r="BM33" s="683">
        <v>99.2</v>
      </c>
      <c r="BN33" s="682"/>
      <c r="BO33" s="682"/>
      <c r="BP33" s="682"/>
      <c r="BQ33" s="684"/>
      <c r="BR33" s="681">
        <v>99.6</v>
      </c>
      <c r="BS33" s="682"/>
      <c r="BT33" s="682"/>
      <c r="BU33" s="682"/>
      <c r="BV33" s="682"/>
      <c r="BW33" s="682"/>
      <c r="BX33" s="683">
        <v>99.2</v>
      </c>
      <c r="BY33" s="682"/>
      <c r="BZ33" s="682"/>
      <c r="CA33" s="682"/>
      <c r="CB33" s="684"/>
      <c r="CD33" s="620" t="s">
        <v>321</v>
      </c>
      <c r="CE33" s="621"/>
      <c r="CF33" s="621"/>
      <c r="CG33" s="621"/>
      <c r="CH33" s="621"/>
      <c r="CI33" s="621"/>
      <c r="CJ33" s="621"/>
      <c r="CK33" s="621"/>
      <c r="CL33" s="621"/>
      <c r="CM33" s="621"/>
      <c r="CN33" s="621"/>
      <c r="CO33" s="621"/>
      <c r="CP33" s="621"/>
      <c r="CQ33" s="622"/>
      <c r="CR33" s="623">
        <v>8219214</v>
      </c>
      <c r="CS33" s="655"/>
      <c r="CT33" s="655"/>
      <c r="CU33" s="655"/>
      <c r="CV33" s="655"/>
      <c r="CW33" s="655"/>
      <c r="CX33" s="655"/>
      <c r="CY33" s="656"/>
      <c r="CZ33" s="628">
        <v>45.4</v>
      </c>
      <c r="DA33" s="653"/>
      <c r="DB33" s="653"/>
      <c r="DC33" s="657"/>
      <c r="DD33" s="632">
        <v>6955759</v>
      </c>
      <c r="DE33" s="655"/>
      <c r="DF33" s="655"/>
      <c r="DG33" s="655"/>
      <c r="DH33" s="655"/>
      <c r="DI33" s="655"/>
      <c r="DJ33" s="655"/>
      <c r="DK33" s="656"/>
      <c r="DL33" s="632">
        <v>4685846</v>
      </c>
      <c r="DM33" s="655"/>
      <c r="DN33" s="655"/>
      <c r="DO33" s="655"/>
      <c r="DP33" s="655"/>
      <c r="DQ33" s="655"/>
      <c r="DR33" s="655"/>
      <c r="DS33" s="655"/>
      <c r="DT33" s="655"/>
      <c r="DU33" s="655"/>
      <c r="DV33" s="656"/>
      <c r="DW33" s="628">
        <v>43.1</v>
      </c>
      <c r="DX33" s="653"/>
      <c r="DY33" s="653"/>
      <c r="DZ33" s="653"/>
      <c r="EA33" s="653"/>
      <c r="EB33" s="653"/>
      <c r="EC33" s="654"/>
    </row>
    <row r="34" spans="2:133" ht="11.25" customHeight="1" x14ac:dyDescent="0.15">
      <c r="B34" s="620" t="s">
        <v>322</v>
      </c>
      <c r="C34" s="621"/>
      <c r="D34" s="621"/>
      <c r="E34" s="621"/>
      <c r="F34" s="621"/>
      <c r="G34" s="621"/>
      <c r="H34" s="621"/>
      <c r="I34" s="621"/>
      <c r="J34" s="621"/>
      <c r="K34" s="621"/>
      <c r="L34" s="621"/>
      <c r="M34" s="621"/>
      <c r="N34" s="621"/>
      <c r="O34" s="621"/>
      <c r="P34" s="621"/>
      <c r="Q34" s="622"/>
      <c r="R34" s="623">
        <v>428297</v>
      </c>
      <c r="S34" s="624"/>
      <c r="T34" s="624"/>
      <c r="U34" s="624"/>
      <c r="V34" s="624"/>
      <c r="W34" s="624"/>
      <c r="X34" s="624"/>
      <c r="Y34" s="625"/>
      <c r="Z34" s="626">
        <v>2.2999999999999998</v>
      </c>
      <c r="AA34" s="626"/>
      <c r="AB34" s="626"/>
      <c r="AC34" s="626"/>
      <c r="AD34" s="627" t="s">
        <v>130</v>
      </c>
      <c r="AE34" s="627"/>
      <c r="AF34" s="627"/>
      <c r="AG34" s="627"/>
      <c r="AH34" s="627"/>
      <c r="AI34" s="627"/>
      <c r="AJ34" s="627"/>
      <c r="AK34" s="627"/>
      <c r="AL34" s="628" t="s">
        <v>130</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323</v>
      </c>
      <c r="CE34" s="621"/>
      <c r="CF34" s="621"/>
      <c r="CG34" s="621"/>
      <c r="CH34" s="621"/>
      <c r="CI34" s="621"/>
      <c r="CJ34" s="621"/>
      <c r="CK34" s="621"/>
      <c r="CL34" s="621"/>
      <c r="CM34" s="621"/>
      <c r="CN34" s="621"/>
      <c r="CO34" s="621"/>
      <c r="CP34" s="621"/>
      <c r="CQ34" s="622"/>
      <c r="CR34" s="623">
        <v>2825132</v>
      </c>
      <c r="CS34" s="624"/>
      <c r="CT34" s="624"/>
      <c r="CU34" s="624"/>
      <c r="CV34" s="624"/>
      <c r="CW34" s="624"/>
      <c r="CX34" s="624"/>
      <c r="CY34" s="625"/>
      <c r="CZ34" s="628">
        <v>15.6</v>
      </c>
      <c r="DA34" s="653"/>
      <c r="DB34" s="653"/>
      <c r="DC34" s="657"/>
      <c r="DD34" s="632">
        <v>2011922</v>
      </c>
      <c r="DE34" s="624"/>
      <c r="DF34" s="624"/>
      <c r="DG34" s="624"/>
      <c r="DH34" s="624"/>
      <c r="DI34" s="624"/>
      <c r="DJ34" s="624"/>
      <c r="DK34" s="625"/>
      <c r="DL34" s="632">
        <v>1743820</v>
      </c>
      <c r="DM34" s="624"/>
      <c r="DN34" s="624"/>
      <c r="DO34" s="624"/>
      <c r="DP34" s="624"/>
      <c r="DQ34" s="624"/>
      <c r="DR34" s="624"/>
      <c r="DS34" s="624"/>
      <c r="DT34" s="624"/>
      <c r="DU34" s="624"/>
      <c r="DV34" s="625"/>
      <c r="DW34" s="628">
        <v>16</v>
      </c>
      <c r="DX34" s="653"/>
      <c r="DY34" s="653"/>
      <c r="DZ34" s="653"/>
      <c r="EA34" s="653"/>
      <c r="EB34" s="653"/>
      <c r="EC34" s="654"/>
    </row>
    <row r="35" spans="2:133" ht="11.25" customHeight="1" x14ac:dyDescent="0.15">
      <c r="B35" s="620" t="s">
        <v>324</v>
      </c>
      <c r="C35" s="621"/>
      <c r="D35" s="621"/>
      <c r="E35" s="621"/>
      <c r="F35" s="621"/>
      <c r="G35" s="621"/>
      <c r="H35" s="621"/>
      <c r="I35" s="621"/>
      <c r="J35" s="621"/>
      <c r="K35" s="621"/>
      <c r="L35" s="621"/>
      <c r="M35" s="621"/>
      <c r="N35" s="621"/>
      <c r="O35" s="621"/>
      <c r="P35" s="621"/>
      <c r="Q35" s="622"/>
      <c r="R35" s="623">
        <v>746668</v>
      </c>
      <c r="S35" s="624"/>
      <c r="T35" s="624"/>
      <c r="U35" s="624"/>
      <c r="V35" s="624"/>
      <c r="W35" s="624"/>
      <c r="X35" s="624"/>
      <c r="Y35" s="625"/>
      <c r="Z35" s="626">
        <v>4</v>
      </c>
      <c r="AA35" s="626"/>
      <c r="AB35" s="626"/>
      <c r="AC35" s="626"/>
      <c r="AD35" s="627" t="s">
        <v>176</v>
      </c>
      <c r="AE35" s="627"/>
      <c r="AF35" s="627"/>
      <c r="AG35" s="627"/>
      <c r="AH35" s="627"/>
      <c r="AI35" s="627"/>
      <c r="AJ35" s="627"/>
      <c r="AK35" s="627"/>
      <c r="AL35" s="628" t="s">
        <v>176</v>
      </c>
      <c r="AM35" s="629"/>
      <c r="AN35" s="629"/>
      <c r="AO35" s="630"/>
      <c r="AP35" s="222"/>
      <c r="AQ35" s="605" t="s">
        <v>325</v>
      </c>
      <c r="AR35" s="606"/>
      <c r="AS35" s="606"/>
      <c r="AT35" s="606"/>
      <c r="AU35" s="606"/>
      <c r="AV35" s="606"/>
      <c r="AW35" s="606"/>
      <c r="AX35" s="606"/>
      <c r="AY35" s="606"/>
      <c r="AZ35" s="606"/>
      <c r="BA35" s="606"/>
      <c r="BB35" s="606"/>
      <c r="BC35" s="606"/>
      <c r="BD35" s="606"/>
      <c r="BE35" s="606"/>
      <c r="BF35" s="607"/>
      <c r="BG35" s="605" t="s">
        <v>326</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327</v>
      </c>
      <c r="CE35" s="621"/>
      <c r="CF35" s="621"/>
      <c r="CG35" s="621"/>
      <c r="CH35" s="621"/>
      <c r="CI35" s="621"/>
      <c r="CJ35" s="621"/>
      <c r="CK35" s="621"/>
      <c r="CL35" s="621"/>
      <c r="CM35" s="621"/>
      <c r="CN35" s="621"/>
      <c r="CO35" s="621"/>
      <c r="CP35" s="621"/>
      <c r="CQ35" s="622"/>
      <c r="CR35" s="623">
        <v>90722</v>
      </c>
      <c r="CS35" s="655"/>
      <c r="CT35" s="655"/>
      <c r="CU35" s="655"/>
      <c r="CV35" s="655"/>
      <c r="CW35" s="655"/>
      <c r="CX35" s="655"/>
      <c r="CY35" s="656"/>
      <c r="CZ35" s="628">
        <v>0.5</v>
      </c>
      <c r="DA35" s="653"/>
      <c r="DB35" s="653"/>
      <c r="DC35" s="657"/>
      <c r="DD35" s="632">
        <v>73971</v>
      </c>
      <c r="DE35" s="655"/>
      <c r="DF35" s="655"/>
      <c r="DG35" s="655"/>
      <c r="DH35" s="655"/>
      <c r="DI35" s="655"/>
      <c r="DJ35" s="655"/>
      <c r="DK35" s="656"/>
      <c r="DL35" s="632">
        <v>73027</v>
      </c>
      <c r="DM35" s="655"/>
      <c r="DN35" s="655"/>
      <c r="DO35" s="655"/>
      <c r="DP35" s="655"/>
      <c r="DQ35" s="655"/>
      <c r="DR35" s="655"/>
      <c r="DS35" s="655"/>
      <c r="DT35" s="655"/>
      <c r="DU35" s="655"/>
      <c r="DV35" s="656"/>
      <c r="DW35" s="628">
        <v>0.7</v>
      </c>
      <c r="DX35" s="653"/>
      <c r="DY35" s="653"/>
      <c r="DZ35" s="653"/>
      <c r="EA35" s="653"/>
      <c r="EB35" s="653"/>
      <c r="EC35" s="654"/>
    </row>
    <row r="36" spans="2:133" ht="11.25" customHeight="1" x14ac:dyDescent="0.15">
      <c r="B36" s="620" t="s">
        <v>328</v>
      </c>
      <c r="C36" s="621"/>
      <c r="D36" s="621"/>
      <c r="E36" s="621"/>
      <c r="F36" s="621"/>
      <c r="G36" s="621"/>
      <c r="H36" s="621"/>
      <c r="I36" s="621"/>
      <c r="J36" s="621"/>
      <c r="K36" s="621"/>
      <c r="L36" s="621"/>
      <c r="M36" s="621"/>
      <c r="N36" s="621"/>
      <c r="O36" s="621"/>
      <c r="P36" s="621"/>
      <c r="Q36" s="622"/>
      <c r="R36" s="623">
        <v>782724</v>
      </c>
      <c r="S36" s="624"/>
      <c r="T36" s="624"/>
      <c r="U36" s="624"/>
      <c r="V36" s="624"/>
      <c r="W36" s="624"/>
      <c r="X36" s="624"/>
      <c r="Y36" s="625"/>
      <c r="Z36" s="626">
        <v>4.2</v>
      </c>
      <c r="AA36" s="626"/>
      <c r="AB36" s="626"/>
      <c r="AC36" s="626"/>
      <c r="AD36" s="627" t="s">
        <v>130</v>
      </c>
      <c r="AE36" s="627"/>
      <c r="AF36" s="627"/>
      <c r="AG36" s="627"/>
      <c r="AH36" s="627"/>
      <c r="AI36" s="627"/>
      <c r="AJ36" s="627"/>
      <c r="AK36" s="627"/>
      <c r="AL36" s="628" t="s">
        <v>130</v>
      </c>
      <c r="AM36" s="629"/>
      <c r="AN36" s="629"/>
      <c r="AO36" s="630"/>
      <c r="AP36" s="222"/>
      <c r="AQ36" s="689" t="s">
        <v>329</v>
      </c>
      <c r="AR36" s="690"/>
      <c r="AS36" s="690"/>
      <c r="AT36" s="690"/>
      <c r="AU36" s="690"/>
      <c r="AV36" s="690"/>
      <c r="AW36" s="690"/>
      <c r="AX36" s="690"/>
      <c r="AY36" s="691"/>
      <c r="AZ36" s="612">
        <v>1631685</v>
      </c>
      <c r="BA36" s="613"/>
      <c r="BB36" s="613"/>
      <c r="BC36" s="613"/>
      <c r="BD36" s="613"/>
      <c r="BE36" s="613"/>
      <c r="BF36" s="685"/>
      <c r="BG36" s="609" t="s">
        <v>330</v>
      </c>
      <c r="BH36" s="610"/>
      <c r="BI36" s="610"/>
      <c r="BJ36" s="610"/>
      <c r="BK36" s="610"/>
      <c r="BL36" s="610"/>
      <c r="BM36" s="610"/>
      <c r="BN36" s="610"/>
      <c r="BO36" s="610"/>
      <c r="BP36" s="610"/>
      <c r="BQ36" s="610"/>
      <c r="BR36" s="610"/>
      <c r="BS36" s="610"/>
      <c r="BT36" s="610"/>
      <c r="BU36" s="611"/>
      <c r="BV36" s="612">
        <v>26561</v>
      </c>
      <c r="BW36" s="613"/>
      <c r="BX36" s="613"/>
      <c r="BY36" s="613"/>
      <c r="BZ36" s="613"/>
      <c r="CA36" s="613"/>
      <c r="CB36" s="685"/>
      <c r="CD36" s="620" t="s">
        <v>331</v>
      </c>
      <c r="CE36" s="621"/>
      <c r="CF36" s="621"/>
      <c r="CG36" s="621"/>
      <c r="CH36" s="621"/>
      <c r="CI36" s="621"/>
      <c r="CJ36" s="621"/>
      <c r="CK36" s="621"/>
      <c r="CL36" s="621"/>
      <c r="CM36" s="621"/>
      <c r="CN36" s="621"/>
      <c r="CO36" s="621"/>
      <c r="CP36" s="621"/>
      <c r="CQ36" s="622"/>
      <c r="CR36" s="623">
        <v>3146287</v>
      </c>
      <c r="CS36" s="624"/>
      <c r="CT36" s="624"/>
      <c r="CU36" s="624"/>
      <c r="CV36" s="624"/>
      <c r="CW36" s="624"/>
      <c r="CX36" s="624"/>
      <c r="CY36" s="625"/>
      <c r="CZ36" s="628">
        <v>17.399999999999999</v>
      </c>
      <c r="DA36" s="653"/>
      <c r="DB36" s="653"/>
      <c r="DC36" s="657"/>
      <c r="DD36" s="632">
        <v>3002200</v>
      </c>
      <c r="DE36" s="624"/>
      <c r="DF36" s="624"/>
      <c r="DG36" s="624"/>
      <c r="DH36" s="624"/>
      <c r="DI36" s="624"/>
      <c r="DJ36" s="624"/>
      <c r="DK36" s="625"/>
      <c r="DL36" s="632">
        <v>2119481</v>
      </c>
      <c r="DM36" s="624"/>
      <c r="DN36" s="624"/>
      <c r="DO36" s="624"/>
      <c r="DP36" s="624"/>
      <c r="DQ36" s="624"/>
      <c r="DR36" s="624"/>
      <c r="DS36" s="624"/>
      <c r="DT36" s="624"/>
      <c r="DU36" s="624"/>
      <c r="DV36" s="625"/>
      <c r="DW36" s="628">
        <v>19.5</v>
      </c>
      <c r="DX36" s="653"/>
      <c r="DY36" s="653"/>
      <c r="DZ36" s="653"/>
      <c r="EA36" s="653"/>
      <c r="EB36" s="653"/>
      <c r="EC36" s="654"/>
    </row>
    <row r="37" spans="2:133" ht="11.25" customHeight="1" x14ac:dyDescent="0.15">
      <c r="B37" s="620" t="s">
        <v>332</v>
      </c>
      <c r="C37" s="621"/>
      <c r="D37" s="621"/>
      <c r="E37" s="621"/>
      <c r="F37" s="621"/>
      <c r="G37" s="621"/>
      <c r="H37" s="621"/>
      <c r="I37" s="621"/>
      <c r="J37" s="621"/>
      <c r="K37" s="621"/>
      <c r="L37" s="621"/>
      <c r="M37" s="621"/>
      <c r="N37" s="621"/>
      <c r="O37" s="621"/>
      <c r="P37" s="621"/>
      <c r="Q37" s="622"/>
      <c r="R37" s="623">
        <v>729062</v>
      </c>
      <c r="S37" s="624"/>
      <c r="T37" s="624"/>
      <c r="U37" s="624"/>
      <c r="V37" s="624"/>
      <c r="W37" s="624"/>
      <c r="X37" s="624"/>
      <c r="Y37" s="625"/>
      <c r="Z37" s="626">
        <v>3.9</v>
      </c>
      <c r="AA37" s="626"/>
      <c r="AB37" s="626"/>
      <c r="AC37" s="626"/>
      <c r="AD37" s="627">
        <v>14411</v>
      </c>
      <c r="AE37" s="627"/>
      <c r="AF37" s="627"/>
      <c r="AG37" s="627"/>
      <c r="AH37" s="627"/>
      <c r="AI37" s="627"/>
      <c r="AJ37" s="627"/>
      <c r="AK37" s="627"/>
      <c r="AL37" s="628">
        <v>0.1</v>
      </c>
      <c r="AM37" s="629"/>
      <c r="AN37" s="629"/>
      <c r="AO37" s="630"/>
      <c r="AQ37" s="686" t="s">
        <v>333</v>
      </c>
      <c r="AR37" s="687"/>
      <c r="AS37" s="687"/>
      <c r="AT37" s="687"/>
      <c r="AU37" s="687"/>
      <c r="AV37" s="687"/>
      <c r="AW37" s="687"/>
      <c r="AX37" s="687"/>
      <c r="AY37" s="688"/>
      <c r="AZ37" s="623">
        <v>610000</v>
      </c>
      <c r="BA37" s="624"/>
      <c r="BB37" s="624"/>
      <c r="BC37" s="624"/>
      <c r="BD37" s="655"/>
      <c r="BE37" s="655"/>
      <c r="BF37" s="678"/>
      <c r="BG37" s="620" t="s">
        <v>334</v>
      </c>
      <c r="BH37" s="621"/>
      <c r="BI37" s="621"/>
      <c r="BJ37" s="621"/>
      <c r="BK37" s="621"/>
      <c r="BL37" s="621"/>
      <c r="BM37" s="621"/>
      <c r="BN37" s="621"/>
      <c r="BO37" s="621"/>
      <c r="BP37" s="621"/>
      <c r="BQ37" s="621"/>
      <c r="BR37" s="621"/>
      <c r="BS37" s="621"/>
      <c r="BT37" s="621"/>
      <c r="BU37" s="622"/>
      <c r="BV37" s="623">
        <v>12284</v>
      </c>
      <c r="BW37" s="624"/>
      <c r="BX37" s="624"/>
      <c r="BY37" s="624"/>
      <c r="BZ37" s="624"/>
      <c r="CA37" s="624"/>
      <c r="CB37" s="633"/>
      <c r="CD37" s="620" t="s">
        <v>335</v>
      </c>
      <c r="CE37" s="621"/>
      <c r="CF37" s="621"/>
      <c r="CG37" s="621"/>
      <c r="CH37" s="621"/>
      <c r="CI37" s="621"/>
      <c r="CJ37" s="621"/>
      <c r="CK37" s="621"/>
      <c r="CL37" s="621"/>
      <c r="CM37" s="621"/>
      <c r="CN37" s="621"/>
      <c r="CO37" s="621"/>
      <c r="CP37" s="621"/>
      <c r="CQ37" s="622"/>
      <c r="CR37" s="623">
        <v>1676229</v>
      </c>
      <c r="CS37" s="655"/>
      <c r="CT37" s="655"/>
      <c r="CU37" s="655"/>
      <c r="CV37" s="655"/>
      <c r="CW37" s="655"/>
      <c r="CX37" s="655"/>
      <c r="CY37" s="656"/>
      <c r="CZ37" s="628">
        <v>9.3000000000000007</v>
      </c>
      <c r="DA37" s="653"/>
      <c r="DB37" s="653"/>
      <c r="DC37" s="657"/>
      <c r="DD37" s="632">
        <v>1676229</v>
      </c>
      <c r="DE37" s="655"/>
      <c r="DF37" s="655"/>
      <c r="DG37" s="655"/>
      <c r="DH37" s="655"/>
      <c r="DI37" s="655"/>
      <c r="DJ37" s="655"/>
      <c r="DK37" s="656"/>
      <c r="DL37" s="632">
        <v>1601538</v>
      </c>
      <c r="DM37" s="655"/>
      <c r="DN37" s="655"/>
      <c r="DO37" s="655"/>
      <c r="DP37" s="655"/>
      <c r="DQ37" s="655"/>
      <c r="DR37" s="655"/>
      <c r="DS37" s="655"/>
      <c r="DT37" s="655"/>
      <c r="DU37" s="655"/>
      <c r="DV37" s="656"/>
      <c r="DW37" s="628">
        <v>14.7</v>
      </c>
      <c r="DX37" s="653"/>
      <c r="DY37" s="653"/>
      <c r="DZ37" s="653"/>
      <c r="EA37" s="653"/>
      <c r="EB37" s="653"/>
      <c r="EC37" s="654"/>
    </row>
    <row r="38" spans="2:133" ht="11.25" customHeight="1" x14ac:dyDescent="0.15">
      <c r="B38" s="620" t="s">
        <v>336</v>
      </c>
      <c r="C38" s="621"/>
      <c r="D38" s="621"/>
      <c r="E38" s="621"/>
      <c r="F38" s="621"/>
      <c r="G38" s="621"/>
      <c r="H38" s="621"/>
      <c r="I38" s="621"/>
      <c r="J38" s="621"/>
      <c r="K38" s="621"/>
      <c r="L38" s="621"/>
      <c r="M38" s="621"/>
      <c r="N38" s="621"/>
      <c r="O38" s="621"/>
      <c r="P38" s="621"/>
      <c r="Q38" s="622"/>
      <c r="R38" s="623">
        <v>253900</v>
      </c>
      <c r="S38" s="624"/>
      <c r="T38" s="624"/>
      <c r="U38" s="624"/>
      <c r="V38" s="624"/>
      <c r="W38" s="624"/>
      <c r="X38" s="624"/>
      <c r="Y38" s="625"/>
      <c r="Z38" s="626">
        <v>1.3</v>
      </c>
      <c r="AA38" s="626"/>
      <c r="AB38" s="626"/>
      <c r="AC38" s="626"/>
      <c r="AD38" s="627" t="s">
        <v>130</v>
      </c>
      <c r="AE38" s="627"/>
      <c r="AF38" s="627"/>
      <c r="AG38" s="627"/>
      <c r="AH38" s="627"/>
      <c r="AI38" s="627"/>
      <c r="AJ38" s="627"/>
      <c r="AK38" s="627"/>
      <c r="AL38" s="628" t="s">
        <v>130</v>
      </c>
      <c r="AM38" s="629"/>
      <c r="AN38" s="629"/>
      <c r="AO38" s="630"/>
      <c r="AQ38" s="686" t="s">
        <v>337</v>
      </c>
      <c r="AR38" s="687"/>
      <c r="AS38" s="687"/>
      <c r="AT38" s="687"/>
      <c r="AU38" s="687"/>
      <c r="AV38" s="687"/>
      <c r="AW38" s="687"/>
      <c r="AX38" s="687"/>
      <c r="AY38" s="688"/>
      <c r="AZ38" s="623">
        <v>9504</v>
      </c>
      <c r="BA38" s="624"/>
      <c r="BB38" s="624"/>
      <c r="BC38" s="624"/>
      <c r="BD38" s="655"/>
      <c r="BE38" s="655"/>
      <c r="BF38" s="678"/>
      <c r="BG38" s="620" t="s">
        <v>338</v>
      </c>
      <c r="BH38" s="621"/>
      <c r="BI38" s="621"/>
      <c r="BJ38" s="621"/>
      <c r="BK38" s="621"/>
      <c r="BL38" s="621"/>
      <c r="BM38" s="621"/>
      <c r="BN38" s="621"/>
      <c r="BO38" s="621"/>
      <c r="BP38" s="621"/>
      <c r="BQ38" s="621"/>
      <c r="BR38" s="621"/>
      <c r="BS38" s="621"/>
      <c r="BT38" s="621"/>
      <c r="BU38" s="622"/>
      <c r="BV38" s="623">
        <v>5523</v>
      </c>
      <c r="BW38" s="624"/>
      <c r="BX38" s="624"/>
      <c r="BY38" s="624"/>
      <c r="BZ38" s="624"/>
      <c r="CA38" s="624"/>
      <c r="CB38" s="633"/>
      <c r="CD38" s="620" t="s">
        <v>339</v>
      </c>
      <c r="CE38" s="621"/>
      <c r="CF38" s="621"/>
      <c r="CG38" s="621"/>
      <c r="CH38" s="621"/>
      <c r="CI38" s="621"/>
      <c r="CJ38" s="621"/>
      <c r="CK38" s="621"/>
      <c r="CL38" s="621"/>
      <c r="CM38" s="621"/>
      <c r="CN38" s="621"/>
      <c r="CO38" s="621"/>
      <c r="CP38" s="621"/>
      <c r="CQ38" s="622"/>
      <c r="CR38" s="623">
        <v>1012181</v>
      </c>
      <c r="CS38" s="624"/>
      <c r="CT38" s="624"/>
      <c r="CU38" s="624"/>
      <c r="CV38" s="624"/>
      <c r="CW38" s="624"/>
      <c r="CX38" s="624"/>
      <c r="CY38" s="625"/>
      <c r="CZ38" s="628">
        <v>5.6</v>
      </c>
      <c r="DA38" s="653"/>
      <c r="DB38" s="653"/>
      <c r="DC38" s="657"/>
      <c r="DD38" s="632">
        <v>770873</v>
      </c>
      <c r="DE38" s="624"/>
      <c r="DF38" s="624"/>
      <c r="DG38" s="624"/>
      <c r="DH38" s="624"/>
      <c r="DI38" s="624"/>
      <c r="DJ38" s="624"/>
      <c r="DK38" s="625"/>
      <c r="DL38" s="632">
        <v>749518</v>
      </c>
      <c r="DM38" s="624"/>
      <c r="DN38" s="624"/>
      <c r="DO38" s="624"/>
      <c r="DP38" s="624"/>
      <c r="DQ38" s="624"/>
      <c r="DR38" s="624"/>
      <c r="DS38" s="624"/>
      <c r="DT38" s="624"/>
      <c r="DU38" s="624"/>
      <c r="DV38" s="625"/>
      <c r="DW38" s="628">
        <v>6.9</v>
      </c>
      <c r="DX38" s="653"/>
      <c r="DY38" s="653"/>
      <c r="DZ38" s="653"/>
      <c r="EA38" s="653"/>
      <c r="EB38" s="653"/>
      <c r="EC38" s="654"/>
    </row>
    <row r="39" spans="2:133" ht="11.25" customHeight="1" x14ac:dyDescent="0.15">
      <c r="B39" s="620" t="s">
        <v>340</v>
      </c>
      <c r="C39" s="621"/>
      <c r="D39" s="621"/>
      <c r="E39" s="621"/>
      <c r="F39" s="621"/>
      <c r="G39" s="621"/>
      <c r="H39" s="621"/>
      <c r="I39" s="621"/>
      <c r="J39" s="621"/>
      <c r="K39" s="621"/>
      <c r="L39" s="621"/>
      <c r="M39" s="621"/>
      <c r="N39" s="621"/>
      <c r="O39" s="621"/>
      <c r="P39" s="621"/>
      <c r="Q39" s="622"/>
      <c r="R39" s="623" t="s">
        <v>130</v>
      </c>
      <c r="S39" s="624"/>
      <c r="T39" s="624"/>
      <c r="U39" s="624"/>
      <c r="V39" s="624"/>
      <c r="W39" s="624"/>
      <c r="X39" s="624"/>
      <c r="Y39" s="625"/>
      <c r="Z39" s="626" t="s">
        <v>130</v>
      </c>
      <c r="AA39" s="626"/>
      <c r="AB39" s="626"/>
      <c r="AC39" s="626"/>
      <c r="AD39" s="627" t="s">
        <v>176</v>
      </c>
      <c r="AE39" s="627"/>
      <c r="AF39" s="627"/>
      <c r="AG39" s="627"/>
      <c r="AH39" s="627"/>
      <c r="AI39" s="627"/>
      <c r="AJ39" s="627"/>
      <c r="AK39" s="627"/>
      <c r="AL39" s="628" t="s">
        <v>130</v>
      </c>
      <c r="AM39" s="629"/>
      <c r="AN39" s="629"/>
      <c r="AO39" s="630"/>
      <c r="AQ39" s="686" t="s">
        <v>341</v>
      </c>
      <c r="AR39" s="687"/>
      <c r="AS39" s="687"/>
      <c r="AT39" s="687"/>
      <c r="AU39" s="687"/>
      <c r="AV39" s="687"/>
      <c r="AW39" s="687"/>
      <c r="AX39" s="687"/>
      <c r="AY39" s="688"/>
      <c r="AZ39" s="623" t="s">
        <v>130</v>
      </c>
      <c r="BA39" s="624"/>
      <c r="BB39" s="624"/>
      <c r="BC39" s="624"/>
      <c r="BD39" s="655"/>
      <c r="BE39" s="655"/>
      <c r="BF39" s="678"/>
      <c r="BG39" s="620" t="s">
        <v>342</v>
      </c>
      <c r="BH39" s="621"/>
      <c r="BI39" s="621"/>
      <c r="BJ39" s="621"/>
      <c r="BK39" s="621"/>
      <c r="BL39" s="621"/>
      <c r="BM39" s="621"/>
      <c r="BN39" s="621"/>
      <c r="BO39" s="621"/>
      <c r="BP39" s="621"/>
      <c r="BQ39" s="621"/>
      <c r="BR39" s="621"/>
      <c r="BS39" s="621"/>
      <c r="BT39" s="621"/>
      <c r="BU39" s="622"/>
      <c r="BV39" s="623">
        <v>8615</v>
      </c>
      <c r="BW39" s="624"/>
      <c r="BX39" s="624"/>
      <c r="BY39" s="624"/>
      <c r="BZ39" s="624"/>
      <c r="CA39" s="624"/>
      <c r="CB39" s="633"/>
      <c r="CD39" s="620" t="s">
        <v>343</v>
      </c>
      <c r="CE39" s="621"/>
      <c r="CF39" s="621"/>
      <c r="CG39" s="621"/>
      <c r="CH39" s="621"/>
      <c r="CI39" s="621"/>
      <c r="CJ39" s="621"/>
      <c r="CK39" s="621"/>
      <c r="CL39" s="621"/>
      <c r="CM39" s="621"/>
      <c r="CN39" s="621"/>
      <c r="CO39" s="621"/>
      <c r="CP39" s="621"/>
      <c r="CQ39" s="622"/>
      <c r="CR39" s="623">
        <v>883892</v>
      </c>
      <c r="CS39" s="655"/>
      <c r="CT39" s="655"/>
      <c r="CU39" s="655"/>
      <c r="CV39" s="655"/>
      <c r="CW39" s="655"/>
      <c r="CX39" s="655"/>
      <c r="CY39" s="656"/>
      <c r="CZ39" s="628">
        <v>4.9000000000000004</v>
      </c>
      <c r="DA39" s="653"/>
      <c r="DB39" s="653"/>
      <c r="DC39" s="657"/>
      <c r="DD39" s="632">
        <v>871793</v>
      </c>
      <c r="DE39" s="655"/>
      <c r="DF39" s="655"/>
      <c r="DG39" s="655"/>
      <c r="DH39" s="655"/>
      <c r="DI39" s="655"/>
      <c r="DJ39" s="655"/>
      <c r="DK39" s="656"/>
      <c r="DL39" s="632" t="s">
        <v>130</v>
      </c>
      <c r="DM39" s="655"/>
      <c r="DN39" s="655"/>
      <c r="DO39" s="655"/>
      <c r="DP39" s="655"/>
      <c r="DQ39" s="655"/>
      <c r="DR39" s="655"/>
      <c r="DS39" s="655"/>
      <c r="DT39" s="655"/>
      <c r="DU39" s="655"/>
      <c r="DV39" s="656"/>
      <c r="DW39" s="628" t="s">
        <v>130</v>
      </c>
      <c r="DX39" s="653"/>
      <c r="DY39" s="653"/>
      <c r="DZ39" s="653"/>
      <c r="EA39" s="653"/>
      <c r="EB39" s="653"/>
      <c r="EC39" s="654"/>
    </row>
    <row r="40" spans="2:133" ht="11.25" customHeight="1" x14ac:dyDescent="0.15">
      <c r="B40" s="620" t="s">
        <v>344</v>
      </c>
      <c r="C40" s="621"/>
      <c r="D40" s="621"/>
      <c r="E40" s="621"/>
      <c r="F40" s="621"/>
      <c r="G40" s="621"/>
      <c r="H40" s="621"/>
      <c r="I40" s="621"/>
      <c r="J40" s="621"/>
      <c r="K40" s="621"/>
      <c r="L40" s="621"/>
      <c r="M40" s="621"/>
      <c r="N40" s="621"/>
      <c r="O40" s="621"/>
      <c r="P40" s="621"/>
      <c r="Q40" s="622"/>
      <c r="R40" s="623" t="s">
        <v>130</v>
      </c>
      <c r="S40" s="624"/>
      <c r="T40" s="624"/>
      <c r="U40" s="624"/>
      <c r="V40" s="624"/>
      <c r="W40" s="624"/>
      <c r="X40" s="624"/>
      <c r="Y40" s="625"/>
      <c r="Z40" s="626" t="s">
        <v>130</v>
      </c>
      <c r="AA40" s="626"/>
      <c r="AB40" s="626"/>
      <c r="AC40" s="626"/>
      <c r="AD40" s="627" t="s">
        <v>176</v>
      </c>
      <c r="AE40" s="627"/>
      <c r="AF40" s="627"/>
      <c r="AG40" s="627"/>
      <c r="AH40" s="627"/>
      <c r="AI40" s="627"/>
      <c r="AJ40" s="627"/>
      <c r="AK40" s="627"/>
      <c r="AL40" s="628" t="s">
        <v>176</v>
      </c>
      <c r="AM40" s="629"/>
      <c r="AN40" s="629"/>
      <c r="AO40" s="630"/>
      <c r="AQ40" s="686" t="s">
        <v>345</v>
      </c>
      <c r="AR40" s="687"/>
      <c r="AS40" s="687"/>
      <c r="AT40" s="687"/>
      <c r="AU40" s="687"/>
      <c r="AV40" s="687"/>
      <c r="AW40" s="687"/>
      <c r="AX40" s="687"/>
      <c r="AY40" s="688"/>
      <c r="AZ40" s="623" t="s">
        <v>130</v>
      </c>
      <c r="BA40" s="624"/>
      <c r="BB40" s="624"/>
      <c r="BC40" s="624"/>
      <c r="BD40" s="655"/>
      <c r="BE40" s="655"/>
      <c r="BF40" s="678"/>
      <c r="BG40" s="671" t="s">
        <v>346</v>
      </c>
      <c r="BH40" s="672"/>
      <c r="BI40" s="672"/>
      <c r="BJ40" s="672"/>
      <c r="BK40" s="672"/>
      <c r="BL40" s="223"/>
      <c r="BM40" s="621" t="s">
        <v>347</v>
      </c>
      <c r="BN40" s="621"/>
      <c r="BO40" s="621"/>
      <c r="BP40" s="621"/>
      <c r="BQ40" s="621"/>
      <c r="BR40" s="621"/>
      <c r="BS40" s="621"/>
      <c r="BT40" s="621"/>
      <c r="BU40" s="622"/>
      <c r="BV40" s="623">
        <v>110</v>
      </c>
      <c r="BW40" s="624"/>
      <c r="BX40" s="624"/>
      <c r="BY40" s="624"/>
      <c r="BZ40" s="624"/>
      <c r="CA40" s="624"/>
      <c r="CB40" s="633"/>
      <c r="CD40" s="620" t="s">
        <v>348</v>
      </c>
      <c r="CE40" s="621"/>
      <c r="CF40" s="621"/>
      <c r="CG40" s="621"/>
      <c r="CH40" s="621"/>
      <c r="CI40" s="621"/>
      <c r="CJ40" s="621"/>
      <c r="CK40" s="621"/>
      <c r="CL40" s="621"/>
      <c r="CM40" s="621"/>
      <c r="CN40" s="621"/>
      <c r="CO40" s="621"/>
      <c r="CP40" s="621"/>
      <c r="CQ40" s="622"/>
      <c r="CR40" s="623">
        <v>261000</v>
      </c>
      <c r="CS40" s="624"/>
      <c r="CT40" s="624"/>
      <c r="CU40" s="624"/>
      <c r="CV40" s="624"/>
      <c r="CW40" s="624"/>
      <c r="CX40" s="624"/>
      <c r="CY40" s="625"/>
      <c r="CZ40" s="628">
        <v>1.4</v>
      </c>
      <c r="DA40" s="653"/>
      <c r="DB40" s="653"/>
      <c r="DC40" s="657"/>
      <c r="DD40" s="632">
        <v>225000</v>
      </c>
      <c r="DE40" s="624"/>
      <c r="DF40" s="624"/>
      <c r="DG40" s="624"/>
      <c r="DH40" s="624"/>
      <c r="DI40" s="624"/>
      <c r="DJ40" s="624"/>
      <c r="DK40" s="625"/>
      <c r="DL40" s="632" t="s">
        <v>176</v>
      </c>
      <c r="DM40" s="624"/>
      <c r="DN40" s="624"/>
      <c r="DO40" s="624"/>
      <c r="DP40" s="624"/>
      <c r="DQ40" s="624"/>
      <c r="DR40" s="624"/>
      <c r="DS40" s="624"/>
      <c r="DT40" s="624"/>
      <c r="DU40" s="624"/>
      <c r="DV40" s="625"/>
      <c r="DW40" s="628" t="s">
        <v>130</v>
      </c>
      <c r="DX40" s="653"/>
      <c r="DY40" s="653"/>
      <c r="DZ40" s="653"/>
      <c r="EA40" s="653"/>
      <c r="EB40" s="653"/>
      <c r="EC40" s="654"/>
    </row>
    <row r="41" spans="2:133" ht="11.25" customHeight="1" x14ac:dyDescent="0.15">
      <c r="B41" s="644" t="s">
        <v>349</v>
      </c>
      <c r="C41" s="645"/>
      <c r="D41" s="645"/>
      <c r="E41" s="645"/>
      <c r="F41" s="645"/>
      <c r="G41" s="645"/>
      <c r="H41" s="645"/>
      <c r="I41" s="645"/>
      <c r="J41" s="645"/>
      <c r="K41" s="645"/>
      <c r="L41" s="645"/>
      <c r="M41" s="645"/>
      <c r="N41" s="645"/>
      <c r="O41" s="645"/>
      <c r="P41" s="645"/>
      <c r="Q41" s="646"/>
      <c r="R41" s="695">
        <v>18853433</v>
      </c>
      <c r="S41" s="696"/>
      <c r="T41" s="696"/>
      <c r="U41" s="696"/>
      <c r="V41" s="696"/>
      <c r="W41" s="696"/>
      <c r="X41" s="696"/>
      <c r="Y41" s="700"/>
      <c r="Z41" s="701">
        <v>100</v>
      </c>
      <c r="AA41" s="701"/>
      <c r="AB41" s="701"/>
      <c r="AC41" s="701"/>
      <c r="AD41" s="702">
        <v>10866212</v>
      </c>
      <c r="AE41" s="702"/>
      <c r="AF41" s="702"/>
      <c r="AG41" s="702"/>
      <c r="AH41" s="702"/>
      <c r="AI41" s="702"/>
      <c r="AJ41" s="702"/>
      <c r="AK41" s="702"/>
      <c r="AL41" s="703">
        <v>100</v>
      </c>
      <c r="AM41" s="683"/>
      <c r="AN41" s="683"/>
      <c r="AO41" s="704"/>
      <c r="AQ41" s="686" t="s">
        <v>350</v>
      </c>
      <c r="AR41" s="687"/>
      <c r="AS41" s="687"/>
      <c r="AT41" s="687"/>
      <c r="AU41" s="687"/>
      <c r="AV41" s="687"/>
      <c r="AW41" s="687"/>
      <c r="AX41" s="687"/>
      <c r="AY41" s="688"/>
      <c r="AZ41" s="623">
        <v>388190</v>
      </c>
      <c r="BA41" s="624"/>
      <c r="BB41" s="624"/>
      <c r="BC41" s="624"/>
      <c r="BD41" s="655"/>
      <c r="BE41" s="655"/>
      <c r="BF41" s="678"/>
      <c r="BG41" s="671"/>
      <c r="BH41" s="672"/>
      <c r="BI41" s="672"/>
      <c r="BJ41" s="672"/>
      <c r="BK41" s="672"/>
      <c r="BL41" s="223"/>
      <c r="BM41" s="621" t="s">
        <v>351</v>
      </c>
      <c r="BN41" s="621"/>
      <c r="BO41" s="621"/>
      <c r="BP41" s="621"/>
      <c r="BQ41" s="621"/>
      <c r="BR41" s="621"/>
      <c r="BS41" s="621"/>
      <c r="BT41" s="621"/>
      <c r="BU41" s="622"/>
      <c r="BV41" s="623" t="s">
        <v>130</v>
      </c>
      <c r="BW41" s="624"/>
      <c r="BX41" s="624"/>
      <c r="BY41" s="624"/>
      <c r="BZ41" s="624"/>
      <c r="CA41" s="624"/>
      <c r="CB41" s="633"/>
      <c r="CD41" s="620" t="s">
        <v>352</v>
      </c>
      <c r="CE41" s="621"/>
      <c r="CF41" s="621"/>
      <c r="CG41" s="621"/>
      <c r="CH41" s="621"/>
      <c r="CI41" s="621"/>
      <c r="CJ41" s="621"/>
      <c r="CK41" s="621"/>
      <c r="CL41" s="621"/>
      <c r="CM41" s="621"/>
      <c r="CN41" s="621"/>
      <c r="CO41" s="621"/>
      <c r="CP41" s="621"/>
      <c r="CQ41" s="622"/>
      <c r="CR41" s="623" t="s">
        <v>353</v>
      </c>
      <c r="CS41" s="655"/>
      <c r="CT41" s="655"/>
      <c r="CU41" s="655"/>
      <c r="CV41" s="655"/>
      <c r="CW41" s="655"/>
      <c r="CX41" s="655"/>
      <c r="CY41" s="656"/>
      <c r="CZ41" s="628" t="s">
        <v>353</v>
      </c>
      <c r="DA41" s="653"/>
      <c r="DB41" s="653"/>
      <c r="DC41" s="657"/>
      <c r="DD41" s="632" t="s">
        <v>353</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354</v>
      </c>
      <c r="AR42" s="693"/>
      <c r="AS42" s="693"/>
      <c r="AT42" s="693"/>
      <c r="AU42" s="693"/>
      <c r="AV42" s="693"/>
      <c r="AW42" s="693"/>
      <c r="AX42" s="693"/>
      <c r="AY42" s="694"/>
      <c r="AZ42" s="695">
        <v>623991</v>
      </c>
      <c r="BA42" s="696"/>
      <c r="BB42" s="696"/>
      <c r="BC42" s="696"/>
      <c r="BD42" s="682"/>
      <c r="BE42" s="682"/>
      <c r="BF42" s="684"/>
      <c r="BG42" s="673"/>
      <c r="BH42" s="674"/>
      <c r="BI42" s="674"/>
      <c r="BJ42" s="674"/>
      <c r="BK42" s="674"/>
      <c r="BL42" s="224"/>
      <c r="BM42" s="645" t="s">
        <v>355</v>
      </c>
      <c r="BN42" s="645"/>
      <c r="BO42" s="645"/>
      <c r="BP42" s="645"/>
      <c r="BQ42" s="645"/>
      <c r="BR42" s="645"/>
      <c r="BS42" s="645"/>
      <c r="BT42" s="645"/>
      <c r="BU42" s="646"/>
      <c r="BV42" s="695">
        <v>330</v>
      </c>
      <c r="BW42" s="696"/>
      <c r="BX42" s="696"/>
      <c r="BY42" s="696"/>
      <c r="BZ42" s="696"/>
      <c r="CA42" s="696"/>
      <c r="CB42" s="705"/>
      <c r="CD42" s="620" t="s">
        <v>356</v>
      </c>
      <c r="CE42" s="621"/>
      <c r="CF42" s="621"/>
      <c r="CG42" s="621"/>
      <c r="CH42" s="621"/>
      <c r="CI42" s="621"/>
      <c r="CJ42" s="621"/>
      <c r="CK42" s="621"/>
      <c r="CL42" s="621"/>
      <c r="CM42" s="621"/>
      <c r="CN42" s="621"/>
      <c r="CO42" s="621"/>
      <c r="CP42" s="621"/>
      <c r="CQ42" s="622"/>
      <c r="CR42" s="623">
        <v>2322895</v>
      </c>
      <c r="CS42" s="655"/>
      <c r="CT42" s="655"/>
      <c r="CU42" s="655"/>
      <c r="CV42" s="655"/>
      <c r="CW42" s="655"/>
      <c r="CX42" s="655"/>
      <c r="CY42" s="656"/>
      <c r="CZ42" s="628">
        <v>12.8</v>
      </c>
      <c r="DA42" s="653"/>
      <c r="DB42" s="653"/>
      <c r="DC42" s="657"/>
      <c r="DD42" s="632">
        <v>1438801</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357</v>
      </c>
      <c r="CD43" s="620" t="s">
        <v>358</v>
      </c>
      <c r="CE43" s="621"/>
      <c r="CF43" s="621"/>
      <c r="CG43" s="621"/>
      <c r="CH43" s="621"/>
      <c r="CI43" s="621"/>
      <c r="CJ43" s="621"/>
      <c r="CK43" s="621"/>
      <c r="CL43" s="621"/>
      <c r="CM43" s="621"/>
      <c r="CN43" s="621"/>
      <c r="CO43" s="621"/>
      <c r="CP43" s="621"/>
      <c r="CQ43" s="622"/>
      <c r="CR43" s="623">
        <v>110553</v>
      </c>
      <c r="CS43" s="655"/>
      <c r="CT43" s="655"/>
      <c r="CU43" s="655"/>
      <c r="CV43" s="655"/>
      <c r="CW43" s="655"/>
      <c r="CX43" s="655"/>
      <c r="CY43" s="656"/>
      <c r="CZ43" s="628">
        <v>0.6</v>
      </c>
      <c r="DA43" s="653"/>
      <c r="DB43" s="653"/>
      <c r="DC43" s="657"/>
      <c r="DD43" s="632">
        <v>110553</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359</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305</v>
      </c>
      <c r="CE44" s="660"/>
      <c r="CF44" s="620" t="s">
        <v>360</v>
      </c>
      <c r="CG44" s="621"/>
      <c r="CH44" s="621"/>
      <c r="CI44" s="621"/>
      <c r="CJ44" s="621"/>
      <c r="CK44" s="621"/>
      <c r="CL44" s="621"/>
      <c r="CM44" s="621"/>
      <c r="CN44" s="621"/>
      <c r="CO44" s="621"/>
      <c r="CP44" s="621"/>
      <c r="CQ44" s="622"/>
      <c r="CR44" s="623">
        <v>2176412</v>
      </c>
      <c r="CS44" s="624"/>
      <c r="CT44" s="624"/>
      <c r="CU44" s="624"/>
      <c r="CV44" s="624"/>
      <c r="CW44" s="624"/>
      <c r="CX44" s="624"/>
      <c r="CY44" s="625"/>
      <c r="CZ44" s="628">
        <v>12</v>
      </c>
      <c r="DA44" s="629"/>
      <c r="DB44" s="629"/>
      <c r="DC44" s="635"/>
      <c r="DD44" s="632">
        <v>1309947</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361</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362</v>
      </c>
      <c r="CG45" s="621"/>
      <c r="CH45" s="621"/>
      <c r="CI45" s="621"/>
      <c r="CJ45" s="621"/>
      <c r="CK45" s="621"/>
      <c r="CL45" s="621"/>
      <c r="CM45" s="621"/>
      <c r="CN45" s="621"/>
      <c r="CO45" s="621"/>
      <c r="CP45" s="621"/>
      <c r="CQ45" s="622"/>
      <c r="CR45" s="623">
        <v>997817</v>
      </c>
      <c r="CS45" s="655"/>
      <c r="CT45" s="655"/>
      <c r="CU45" s="655"/>
      <c r="CV45" s="655"/>
      <c r="CW45" s="655"/>
      <c r="CX45" s="655"/>
      <c r="CY45" s="656"/>
      <c r="CZ45" s="628">
        <v>5.5</v>
      </c>
      <c r="DA45" s="653"/>
      <c r="DB45" s="653"/>
      <c r="DC45" s="657"/>
      <c r="DD45" s="632">
        <v>252908</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1"/>
      <c r="CE46" s="662"/>
      <c r="CF46" s="620" t="s">
        <v>363</v>
      </c>
      <c r="CG46" s="621"/>
      <c r="CH46" s="621"/>
      <c r="CI46" s="621"/>
      <c r="CJ46" s="621"/>
      <c r="CK46" s="621"/>
      <c r="CL46" s="621"/>
      <c r="CM46" s="621"/>
      <c r="CN46" s="621"/>
      <c r="CO46" s="621"/>
      <c r="CP46" s="621"/>
      <c r="CQ46" s="622"/>
      <c r="CR46" s="623">
        <v>1173413</v>
      </c>
      <c r="CS46" s="624"/>
      <c r="CT46" s="624"/>
      <c r="CU46" s="624"/>
      <c r="CV46" s="624"/>
      <c r="CW46" s="624"/>
      <c r="CX46" s="624"/>
      <c r="CY46" s="625"/>
      <c r="CZ46" s="628">
        <v>6.5</v>
      </c>
      <c r="DA46" s="629"/>
      <c r="DB46" s="629"/>
      <c r="DC46" s="635"/>
      <c r="DD46" s="632">
        <v>1051857</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1"/>
      <c r="CE47" s="662"/>
      <c r="CF47" s="620" t="s">
        <v>364</v>
      </c>
      <c r="CG47" s="621"/>
      <c r="CH47" s="621"/>
      <c r="CI47" s="621"/>
      <c r="CJ47" s="621"/>
      <c r="CK47" s="621"/>
      <c r="CL47" s="621"/>
      <c r="CM47" s="621"/>
      <c r="CN47" s="621"/>
      <c r="CO47" s="621"/>
      <c r="CP47" s="621"/>
      <c r="CQ47" s="622"/>
      <c r="CR47" s="623">
        <v>146483</v>
      </c>
      <c r="CS47" s="655"/>
      <c r="CT47" s="655"/>
      <c r="CU47" s="655"/>
      <c r="CV47" s="655"/>
      <c r="CW47" s="655"/>
      <c r="CX47" s="655"/>
      <c r="CY47" s="656"/>
      <c r="CZ47" s="628">
        <v>0.8</v>
      </c>
      <c r="DA47" s="653"/>
      <c r="DB47" s="653"/>
      <c r="DC47" s="657"/>
      <c r="DD47" s="632">
        <v>128854</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3"/>
      <c r="CE48" s="664"/>
      <c r="CF48" s="620" t="s">
        <v>365</v>
      </c>
      <c r="CG48" s="621"/>
      <c r="CH48" s="621"/>
      <c r="CI48" s="621"/>
      <c r="CJ48" s="621"/>
      <c r="CK48" s="621"/>
      <c r="CL48" s="621"/>
      <c r="CM48" s="621"/>
      <c r="CN48" s="621"/>
      <c r="CO48" s="621"/>
      <c r="CP48" s="621"/>
      <c r="CQ48" s="622"/>
      <c r="CR48" s="623" t="s">
        <v>353</v>
      </c>
      <c r="CS48" s="624"/>
      <c r="CT48" s="624"/>
      <c r="CU48" s="624"/>
      <c r="CV48" s="624"/>
      <c r="CW48" s="624"/>
      <c r="CX48" s="624"/>
      <c r="CY48" s="625"/>
      <c r="CZ48" s="628" t="s">
        <v>353</v>
      </c>
      <c r="DA48" s="629"/>
      <c r="DB48" s="629"/>
      <c r="DC48" s="635"/>
      <c r="DD48" s="632" t="s">
        <v>130</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4" t="s">
        <v>366</v>
      </c>
      <c r="CE49" s="645"/>
      <c r="CF49" s="645"/>
      <c r="CG49" s="645"/>
      <c r="CH49" s="645"/>
      <c r="CI49" s="645"/>
      <c r="CJ49" s="645"/>
      <c r="CK49" s="645"/>
      <c r="CL49" s="645"/>
      <c r="CM49" s="645"/>
      <c r="CN49" s="645"/>
      <c r="CO49" s="645"/>
      <c r="CP49" s="645"/>
      <c r="CQ49" s="646"/>
      <c r="CR49" s="695">
        <v>18112058</v>
      </c>
      <c r="CS49" s="682"/>
      <c r="CT49" s="682"/>
      <c r="CU49" s="682"/>
      <c r="CV49" s="682"/>
      <c r="CW49" s="682"/>
      <c r="CX49" s="682"/>
      <c r="CY49" s="711"/>
      <c r="CZ49" s="703">
        <v>100</v>
      </c>
      <c r="DA49" s="712"/>
      <c r="DB49" s="712"/>
      <c r="DC49" s="713"/>
      <c r="DD49" s="714">
        <v>13316969</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E21ILQLT7YZK0LeKvwMYtoL+pfhS8rAKD23/JlpaXMYiziZdQckDlIKZtZMZmyy910AiI7Y5N6/leiWQgXoR2w==" saltValue="m3r1BWulrBjk7VWvIKhaHw=="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367</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368</v>
      </c>
      <c r="DK2" s="723"/>
      <c r="DL2" s="723"/>
      <c r="DM2" s="723"/>
      <c r="DN2" s="723"/>
      <c r="DO2" s="724"/>
      <c r="DP2" s="228"/>
      <c r="DQ2" s="722" t="s">
        <v>369</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370</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371</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372</v>
      </c>
      <c r="B5" s="728"/>
      <c r="C5" s="728"/>
      <c r="D5" s="728"/>
      <c r="E5" s="728"/>
      <c r="F5" s="728"/>
      <c r="G5" s="728"/>
      <c r="H5" s="728"/>
      <c r="I5" s="728"/>
      <c r="J5" s="728"/>
      <c r="K5" s="728"/>
      <c r="L5" s="728"/>
      <c r="M5" s="728"/>
      <c r="N5" s="728"/>
      <c r="O5" s="728"/>
      <c r="P5" s="729"/>
      <c r="Q5" s="733" t="s">
        <v>373</v>
      </c>
      <c r="R5" s="734"/>
      <c r="S5" s="734"/>
      <c r="T5" s="734"/>
      <c r="U5" s="735"/>
      <c r="V5" s="733" t="s">
        <v>374</v>
      </c>
      <c r="W5" s="734"/>
      <c r="X5" s="734"/>
      <c r="Y5" s="734"/>
      <c r="Z5" s="735"/>
      <c r="AA5" s="733" t="s">
        <v>375</v>
      </c>
      <c r="AB5" s="734"/>
      <c r="AC5" s="734"/>
      <c r="AD5" s="734"/>
      <c r="AE5" s="734"/>
      <c r="AF5" s="739" t="s">
        <v>376</v>
      </c>
      <c r="AG5" s="734"/>
      <c r="AH5" s="734"/>
      <c r="AI5" s="734"/>
      <c r="AJ5" s="740"/>
      <c r="AK5" s="734" t="s">
        <v>377</v>
      </c>
      <c r="AL5" s="734"/>
      <c r="AM5" s="734"/>
      <c r="AN5" s="734"/>
      <c r="AO5" s="735"/>
      <c r="AP5" s="733" t="s">
        <v>378</v>
      </c>
      <c r="AQ5" s="734"/>
      <c r="AR5" s="734"/>
      <c r="AS5" s="734"/>
      <c r="AT5" s="735"/>
      <c r="AU5" s="733" t="s">
        <v>379</v>
      </c>
      <c r="AV5" s="734"/>
      <c r="AW5" s="734"/>
      <c r="AX5" s="734"/>
      <c r="AY5" s="740"/>
      <c r="AZ5" s="232"/>
      <c r="BA5" s="232"/>
      <c r="BB5" s="232"/>
      <c r="BC5" s="232"/>
      <c r="BD5" s="232"/>
      <c r="BE5" s="233"/>
      <c r="BF5" s="233"/>
      <c r="BG5" s="233"/>
      <c r="BH5" s="233"/>
      <c r="BI5" s="233"/>
      <c r="BJ5" s="233"/>
      <c r="BK5" s="233"/>
      <c r="BL5" s="233"/>
      <c r="BM5" s="233"/>
      <c r="BN5" s="233"/>
      <c r="BO5" s="233"/>
      <c r="BP5" s="233"/>
      <c r="BQ5" s="727" t="s">
        <v>380</v>
      </c>
      <c r="BR5" s="728"/>
      <c r="BS5" s="728"/>
      <c r="BT5" s="728"/>
      <c r="BU5" s="728"/>
      <c r="BV5" s="728"/>
      <c r="BW5" s="728"/>
      <c r="BX5" s="728"/>
      <c r="BY5" s="728"/>
      <c r="BZ5" s="728"/>
      <c r="CA5" s="728"/>
      <c r="CB5" s="728"/>
      <c r="CC5" s="728"/>
      <c r="CD5" s="728"/>
      <c r="CE5" s="728"/>
      <c r="CF5" s="728"/>
      <c r="CG5" s="729"/>
      <c r="CH5" s="733" t="s">
        <v>381</v>
      </c>
      <c r="CI5" s="734"/>
      <c r="CJ5" s="734"/>
      <c r="CK5" s="734"/>
      <c r="CL5" s="735"/>
      <c r="CM5" s="733" t="s">
        <v>382</v>
      </c>
      <c r="CN5" s="734"/>
      <c r="CO5" s="734"/>
      <c r="CP5" s="734"/>
      <c r="CQ5" s="735"/>
      <c r="CR5" s="733" t="s">
        <v>383</v>
      </c>
      <c r="CS5" s="734"/>
      <c r="CT5" s="734"/>
      <c r="CU5" s="734"/>
      <c r="CV5" s="735"/>
      <c r="CW5" s="733" t="s">
        <v>384</v>
      </c>
      <c r="CX5" s="734"/>
      <c r="CY5" s="734"/>
      <c r="CZ5" s="734"/>
      <c r="DA5" s="735"/>
      <c r="DB5" s="733" t="s">
        <v>385</v>
      </c>
      <c r="DC5" s="734"/>
      <c r="DD5" s="734"/>
      <c r="DE5" s="734"/>
      <c r="DF5" s="735"/>
      <c r="DG5" s="763" t="s">
        <v>386</v>
      </c>
      <c r="DH5" s="764"/>
      <c r="DI5" s="764"/>
      <c r="DJ5" s="764"/>
      <c r="DK5" s="765"/>
      <c r="DL5" s="763" t="s">
        <v>387</v>
      </c>
      <c r="DM5" s="764"/>
      <c r="DN5" s="764"/>
      <c r="DO5" s="764"/>
      <c r="DP5" s="765"/>
      <c r="DQ5" s="733" t="s">
        <v>388</v>
      </c>
      <c r="DR5" s="734"/>
      <c r="DS5" s="734"/>
      <c r="DT5" s="734"/>
      <c r="DU5" s="735"/>
      <c r="DV5" s="733" t="s">
        <v>379</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389</v>
      </c>
      <c r="C7" s="750"/>
      <c r="D7" s="750"/>
      <c r="E7" s="750"/>
      <c r="F7" s="750"/>
      <c r="G7" s="750"/>
      <c r="H7" s="750"/>
      <c r="I7" s="750"/>
      <c r="J7" s="750"/>
      <c r="K7" s="750"/>
      <c r="L7" s="750"/>
      <c r="M7" s="750"/>
      <c r="N7" s="750"/>
      <c r="O7" s="750"/>
      <c r="P7" s="751"/>
      <c r="Q7" s="752">
        <v>18853</v>
      </c>
      <c r="R7" s="753"/>
      <c r="S7" s="753"/>
      <c r="T7" s="753"/>
      <c r="U7" s="753"/>
      <c r="V7" s="753">
        <v>18111</v>
      </c>
      <c r="W7" s="753"/>
      <c r="X7" s="753"/>
      <c r="Y7" s="753"/>
      <c r="Z7" s="753"/>
      <c r="AA7" s="753">
        <v>742</v>
      </c>
      <c r="AB7" s="753"/>
      <c r="AC7" s="753"/>
      <c r="AD7" s="753"/>
      <c r="AE7" s="754"/>
      <c r="AF7" s="755">
        <v>558</v>
      </c>
      <c r="AG7" s="756"/>
      <c r="AH7" s="756"/>
      <c r="AI7" s="756"/>
      <c r="AJ7" s="757"/>
      <c r="AK7" s="758">
        <v>747</v>
      </c>
      <c r="AL7" s="759"/>
      <c r="AM7" s="759"/>
      <c r="AN7" s="759"/>
      <c r="AO7" s="759"/>
      <c r="AP7" s="759">
        <v>7359</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584</v>
      </c>
      <c r="BT7" s="747"/>
      <c r="BU7" s="747"/>
      <c r="BV7" s="747"/>
      <c r="BW7" s="747"/>
      <c r="BX7" s="747"/>
      <c r="BY7" s="747"/>
      <c r="BZ7" s="747"/>
      <c r="CA7" s="747"/>
      <c r="CB7" s="747"/>
      <c r="CC7" s="747"/>
      <c r="CD7" s="747"/>
      <c r="CE7" s="747"/>
      <c r="CF7" s="747"/>
      <c r="CG7" s="762"/>
      <c r="CH7" s="743">
        <v>-3</v>
      </c>
      <c r="CI7" s="744"/>
      <c r="CJ7" s="744"/>
      <c r="CK7" s="744"/>
      <c r="CL7" s="745"/>
      <c r="CM7" s="743">
        <v>94</v>
      </c>
      <c r="CN7" s="744"/>
      <c r="CO7" s="744"/>
      <c r="CP7" s="744"/>
      <c r="CQ7" s="745"/>
      <c r="CR7" s="743">
        <v>1</v>
      </c>
      <c r="CS7" s="744"/>
      <c r="CT7" s="744"/>
      <c r="CU7" s="744"/>
      <c r="CV7" s="745"/>
      <c r="CW7" s="743" t="s">
        <v>594</v>
      </c>
      <c r="CX7" s="744"/>
      <c r="CY7" s="744"/>
      <c r="CZ7" s="744"/>
      <c r="DA7" s="745"/>
      <c r="DB7" s="743" t="s">
        <v>594</v>
      </c>
      <c r="DC7" s="744"/>
      <c r="DD7" s="744"/>
      <c r="DE7" s="744"/>
      <c r="DF7" s="745"/>
      <c r="DG7" s="743">
        <v>91</v>
      </c>
      <c r="DH7" s="744"/>
      <c r="DI7" s="744"/>
      <c r="DJ7" s="744"/>
      <c r="DK7" s="745"/>
      <c r="DL7" s="743" t="s">
        <v>594</v>
      </c>
      <c r="DM7" s="744"/>
      <c r="DN7" s="744"/>
      <c r="DO7" s="744"/>
      <c r="DP7" s="745"/>
      <c r="DQ7" s="743" t="s">
        <v>594</v>
      </c>
      <c r="DR7" s="744"/>
      <c r="DS7" s="744"/>
      <c r="DT7" s="744"/>
      <c r="DU7" s="745"/>
      <c r="DV7" s="746"/>
      <c r="DW7" s="747"/>
      <c r="DX7" s="747"/>
      <c r="DY7" s="747"/>
      <c r="DZ7" s="748"/>
      <c r="EA7" s="234"/>
    </row>
    <row r="8" spans="1:131" s="235" customFormat="1" ht="26.25" customHeight="1" x14ac:dyDescent="0.15">
      <c r="A8" s="238">
        <v>2</v>
      </c>
      <c r="B8" s="780" t="s">
        <v>390</v>
      </c>
      <c r="C8" s="781"/>
      <c r="D8" s="781"/>
      <c r="E8" s="781"/>
      <c r="F8" s="781"/>
      <c r="G8" s="781"/>
      <c r="H8" s="781"/>
      <c r="I8" s="781"/>
      <c r="J8" s="781"/>
      <c r="K8" s="781"/>
      <c r="L8" s="781"/>
      <c r="M8" s="781"/>
      <c r="N8" s="781"/>
      <c r="O8" s="781"/>
      <c r="P8" s="782"/>
      <c r="Q8" s="783">
        <v>1</v>
      </c>
      <c r="R8" s="784"/>
      <c r="S8" s="784"/>
      <c r="T8" s="784"/>
      <c r="U8" s="784"/>
      <c r="V8" s="784">
        <v>1</v>
      </c>
      <c r="W8" s="784"/>
      <c r="X8" s="784"/>
      <c r="Y8" s="784"/>
      <c r="Z8" s="784"/>
      <c r="AA8" s="784" t="s">
        <v>590</v>
      </c>
      <c r="AB8" s="784"/>
      <c r="AC8" s="784"/>
      <c r="AD8" s="784"/>
      <c r="AE8" s="785"/>
      <c r="AF8" s="786" t="s">
        <v>130</v>
      </c>
      <c r="AG8" s="787"/>
      <c r="AH8" s="787"/>
      <c r="AI8" s="787"/>
      <c r="AJ8" s="788"/>
      <c r="AK8" s="769" t="s">
        <v>590</v>
      </c>
      <c r="AL8" s="770"/>
      <c r="AM8" s="770"/>
      <c r="AN8" s="770"/>
      <c r="AO8" s="770"/>
      <c r="AP8" s="770" t="s">
        <v>590</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391</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392</v>
      </c>
      <c r="B23" s="789" t="s">
        <v>393</v>
      </c>
      <c r="C23" s="790"/>
      <c r="D23" s="790"/>
      <c r="E23" s="790"/>
      <c r="F23" s="790"/>
      <c r="G23" s="790"/>
      <c r="H23" s="790"/>
      <c r="I23" s="790"/>
      <c r="J23" s="790"/>
      <c r="K23" s="790"/>
      <c r="L23" s="790"/>
      <c r="M23" s="790"/>
      <c r="N23" s="790"/>
      <c r="O23" s="790"/>
      <c r="P23" s="791"/>
      <c r="Q23" s="792">
        <v>18853</v>
      </c>
      <c r="R23" s="793"/>
      <c r="S23" s="793"/>
      <c r="T23" s="793"/>
      <c r="U23" s="793"/>
      <c r="V23" s="793">
        <v>18112</v>
      </c>
      <c r="W23" s="793"/>
      <c r="X23" s="793"/>
      <c r="Y23" s="793"/>
      <c r="Z23" s="793"/>
      <c r="AA23" s="793">
        <v>741</v>
      </c>
      <c r="AB23" s="793"/>
      <c r="AC23" s="793"/>
      <c r="AD23" s="793"/>
      <c r="AE23" s="794"/>
      <c r="AF23" s="795">
        <v>558</v>
      </c>
      <c r="AG23" s="793"/>
      <c r="AH23" s="793"/>
      <c r="AI23" s="793"/>
      <c r="AJ23" s="796"/>
      <c r="AK23" s="797"/>
      <c r="AL23" s="798"/>
      <c r="AM23" s="798"/>
      <c r="AN23" s="798"/>
      <c r="AO23" s="798"/>
      <c r="AP23" s="793">
        <v>7359</v>
      </c>
      <c r="AQ23" s="793"/>
      <c r="AR23" s="793"/>
      <c r="AS23" s="793"/>
      <c r="AT23" s="793"/>
      <c r="AU23" s="809" t="s">
        <v>596</v>
      </c>
      <c r="AV23" s="809"/>
      <c r="AW23" s="809"/>
      <c r="AX23" s="809"/>
      <c r="AY23" s="810"/>
      <c r="AZ23" s="811" t="s">
        <v>394</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395</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396</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372</v>
      </c>
      <c r="B26" s="728"/>
      <c r="C26" s="728"/>
      <c r="D26" s="728"/>
      <c r="E26" s="728"/>
      <c r="F26" s="728"/>
      <c r="G26" s="728"/>
      <c r="H26" s="728"/>
      <c r="I26" s="728"/>
      <c r="J26" s="728"/>
      <c r="K26" s="728"/>
      <c r="L26" s="728"/>
      <c r="M26" s="728"/>
      <c r="N26" s="728"/>
      <c r="O26" s="728"/>
      <c r="P26" s="729"/>
      <c r="Q26" s="733" t="s">
        <v>397</v>
      </c>
      <c r="R26" s="734"/>
      <c r="S26" s="734"/>
      <c r="T26" s="734"/>
      <c r="U26" s="735"/>
      <c r="V26" s="733" t="s">
        <v>398</v>
      </c>
      <c r="W26" s="734"/>
      <c r="X26" s="734"/>
      <c r="Y26" s="734"/>
      <c r="Z26" s="735"/>
      <c r="AA26" s="733" t="s">
        <v>399</v>
      </c>
      <c r="AB26" s="734"/>
      <c r="AC26" s="734"/>
      <c r="AD26" s="734"/>
      <c r="AE26" s="734"/>
      <c r="AF26" s="814" t="s">
        <v>400</v>
      </c>
      <c r="AG26" s="815"/>
      <c r="AH26" s="815"/>
      <c r="AI26" s="815"/>
      <c r="AJ26" s="816"/>
      <c r="AK26" s="734" t="s">
        <v>401</v>
      </c>
      <c r="AL26" s="734"/>
      <c r="AM26" s="734"/>
      <c r="AN26" s="734"/>
      <c r="AO26" s="735"/>
      <c r="AP26" s="733" t="s">
        <v>402</v>
      </c>
      <c r="AQ26" s="734"/>
      <c r="AR26" s="734"/>
      <c r="AS26" s="734"/>
      <c r="AT26" s="735"/>
      <c r="AU26" s="733" t="s">
        <v>403</v>
      </c>
      <c r="AV26" s="734"/>
      <c r="AW26" s="734"/>
      <c r="AX26" s="734"/>
      <c r="AY26" s="735"/>
      <c r="AZ26" s="733" t="s">
        <v>404</v>
      </c>
      <c r="BA26" s="734"/>
      <c r="BB26" s="734"/>
      <c r="BC26" s="734"/>
      <c r="BD26" s="735"/>
      <c r="BE26" s="733" t="s">
        <v>379</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405</v>
      </c>
      <c r="C28" s="750"/>
      <c r="D28" s="750"/>
      <c r="E28" s="750"/>
      <c r="F28" s="750"/>
      <c r="G28" s="750"/>
      <c r="H28" s="750"/>
      <c r="I28" s="750"/>
      <c r="J28" s="750"/>
      <c r="K28" s="750"/>
      <c r="L28" s="750"/>
      <c r="M28" s="750"/>
      <c r="N28" s="750"/>
      <c r="O28" s="750"/>
      <c r="P28" s="751"/>
      <c r="Q28" s="822">
        <v>4248</v>
      </c>
      <c r="R28" s="823"/>
      <c r="S28" s="823"/>
      <c r="T28" s="823"/>
      <c r="U28" s="823"/>
      <c r="V28" s="823">
        <v>4222</v>
      </c>
      <c r="W28" s="823"/>
      <c r="X28" s="823"/>
      <c r="Y28" s="823"/>
      <c r="Z28" s="823"/>
      <c r="AA28" s="823">
        <v>27</v>
      </c>
      <c r="AB28" s="823"/>
      <c r="AC28" s="823"/>
      <c r="AD28" s="823"/>
      <c r="AE28" s="824"/>
      <c r="AF28" s="825">
        <v>27</v>
      </c>
      <c r="AG28" s="823"/>
      <c r="AH28" s="823"/>
      <c r="AI28" s="823"/>
      <c r="AJ28" s="826"/>
      <c r="AK28" s="827">
        <v>352</v>
      </c>
      <c r="AL28" s="828"/>
      <c r="AM28" s="828"/>
      <c r="AN28" s="828"/>
      <c r="AO28" s="828"/>
      <c r="AP28" s="828" t="s">
        <v>590</v>
      </c>
      <c r="AQ28" s="828"/>
      <c r="AR28" s="828"/>
      <c r="AS28" s="828"/>
      <c r="AT28" s="828"/>
      <c r="AU28" s="828" t="s">
        <v>590</v>
      </c>
      <c r="AV28" s="828"/>
      <c r="AW28" s="828"/>
      <c r="AX28" s="828"/>
      <c r="AY28" s="828"/>
      <c r="AZ28" s="829" t="s">
        <v>590</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406</v>
      </c>
      <c r="C29" s="781"/>
      <c r="D29" s="781"/>
      <c r="E29" s="781"/>
      <c r="F29" s="781"/>
      <c r="G29" s="781"/>
      <c r="H29" s="781"/>
      <c r="I29" s="781"/>
      <c r="J29" s="781"/>
      <c r="K29" s="781"/>
      <c r="L29" s="781"/>
      <c r="M29" s="781"/>
      <c r="N29" s="781"/>
      <c r="O29" s="781"/>
      <c r="P29" s="782"/>
      <c r="Q29" s="783">
        <v>770</v>
      </c>
      <c r="R29" s="784"/>
      <c r="S29" s="784"/>
      <c r="T29" s="784"/>
      <c r="U29" s="784"/>
      <c r="V29" s="784">
        <v>769</v>
      </c>
      <c r="W29" s="784"/>
      <c r="X29" s="784"/>
      <c r="Y29" s="784"/>
      <c r="Z29" s="784"/>
      <c r="AA29" s="784">
        <v>1</v>
      </c>
      <c r="AB29" s="784"/>
      <c r="AC29" s="784"/>
      <c r="AD29" s="784"/>
      <c r="AE29" s="785"/>
      <c r="AF29" s="786">
        <v>1</v>
      </c>
      <c r="AG29" s="787"/>
      <c r="AH29" s="787"/>
      <c r="AI29" s="787"/>
      <c r="AJ29" s="788"/>
      <c r="AK29" s="834">
        <v>113</v>
      </c>
      <c r="AL29" s="830"/>
      <c r="AM29" s="830"/>
      <c r="AN29" s="830"/>
      <c r="AO29" s="830"/>
      <c r="AP29" s="830" t="s">
        <v>590</v>
      </c>
      <c r="AQ29" s="830"/>
      <c r="AR29" s="830"/>
      <c r="AS29" s="830"/>
      <c r="AT29" s="830"/>
      <c r="AU29" s="830" t="s">
        <v>590</v>
      </c>
      <c r="AV29" s="830"/>
      <c r="AW29" s="830"/>
      <c r="AX29" s="830"/>
      <c r="AY29" s="830"/>
      <c r="AZ29" s="831" t="s">
        <v>590</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407</v>
      </c>
      <c r="C30" s="781"/>
      <c r="D30" s="781"/>
      <c r="E30" s="781"/>
      <c r="F30" s="781"/>
      <c r="G30" s="781"/>
      <c r="H30" s="781"/>
      <c r="I30" s="781"/>
      <c r="J30" s="781"/>
      <c r="K30" s="781"/>
      <c r="L30" s="781"/>
      <c r="M30" s="781"/>
      <c r="N30" s="781"/>
      <c r="O30" s="781"/>
      <c r="P30" s="782"/>
      <c r="Q30" s="783">
        <v>937</v>
      </c>
      <c r="R30" s="784"/>
      <c r="S30" s="784"/>
      <c r="T30" s="784"/>
      <c r="U30" s="784"/>
      <c r="V30" s="784">
        <v>800</v>
      </c>
      <c r="W30" s="784"/>
      <c r="X30" s="784"/>
      <c r="Y30" s="784"/>
      <c r="Z30" s="784"/>
      <c r="AA30" s="784">
        <v>137</v>
      </c>
      <c r="AB30" s="784"/>
      <c r="AC30" s="784"/>
      <c r="AD30" s="784"/>
      <c r="AE30" s="785"/>
      <c r="AF30" s="786">
        <v>1381</v>
      </c>
      <c r="AG30" s="787"/>
      <c r="AH30" s="787"/>
      <c r="AI30" s="787"/>
      <c r="AJ30" s="788"/>
      <c r="AK30" s="834">
        <v>10</v>
      </c>
      <c r="AL30" s="830"/>
      <c r="AM30" s="830"/>
      <c r="AN30" s="830"/>
      <c r="AO30" s="830"/>
      <c r="AP30" s="830">
        <v>12</v>
      </c>
      <c r="AQ30" s="830"/>
      <c r="AR30" s="830"/>
      <c r="AS30" s="830"/>
      <c r="AT30" s="830"/>
      <c r="AU30" s="830" t="s">
        <v>590</v>
      </c>
      <c r="AV30" s="830"/>
      <c r="AW30" s="830"/>
      <c r="AX30" s="830"/>
      <c r="AY30" s="830"/>
      <c r="AZ30" s="831" t="s">
        <v>590</v>
      </c>
      <c r="BA30" s="831"/>
      <c r="BB30" s="831"/>
      <c r="BC30" s="831"/>
      <c r="BD30" s="831"/>
      <c r="BE30" s="832" t="s">
        <v>408</v>
      </c>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409</v>
      </c>
      <c r="C31" s="781"/>
      <c r="D31" s="781"/>
      <c r="E31" s="781"/>
      <c r="F31" s="781"/>
      <c r="G31" s="781"/>
      <c r="H31" s="781"/>
      <c r="I31" s="781"/>
      <c r="J31" s="781"/>
      <c r="K31" s="781"/>
      <c r="L31" s="781"/>
      <c r="M31" s="781"/>
      <c r="N31" s="781"/>
      <c r="O31" s="781"/>
      <c r="P31" s="782"/>
      <c r="Q31" s="783">
        <v>1268</v>
      </c>
      <c r="R31" s="784"/>
      <c r="S31" s="784"/>
      <c r="T31" s="784"/>
      <c r="U31" s="784"/>
      <c r="V31" s="784">
        <v>1266</v>
      </c>
      <c r="W31" s="784"/>
      <c r="X31" s="784"/>
      <c r="Y31" s="784"/>
      <c r="Z31" s="784"/>
      <c r="AA31" s="784">
        <v>2</v>
      </c>
      <c r="AB31" s="784"/>
      <c r="AC31" s="784"/>
      <c r="AD31" s="784"/>
      <c r="AE31" s="785"/>
      <c r="AF31" s="786">
        <v>102</v>
      </c>
      <c r="AG31" s="787"/>
      <c r="AH31" s="787"/>
      <c r="AI31" s="787"/>
      <c r="AJ31" s="788"/>
      <c r="AK31" s="834">
        <v>610</v>
      </c>
      <c r="AL31" s="830"/>
      <c r="AM31" s="830"/>
      <c r="AN31" s="830"/>
      <c r="AO31" s="830"/>
      <c r="AP31" s="830">
        <v>6250</v>
      </c>
      <c r="AQ31" s="830"/>
      <c r="AR31" s="830"/>
      <c r="AS31" s="830"/>
      <c r="AT31" s="830"/>
      <c r="AU31" s="830">
        <v>3062</v>
      </c>
      <c r="AV31" s="830"/>
      <c r="AW31" s="830"/>
      <c r="AX31" s="830"/>
      <c r="AY31" s="830"/>
      <c r="AZ31" s="831" t="s">
        <v>590</v>
      </c>
      <c r="BA31" s="831"/>
      <c r="BB31" s="831"/>
      <c r="BC31" s="831"/>
      <c r="BD31" s="831"/>
      <c r="BE31" s="832" t="s">
        <v>410</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c r="C32" s="781"/>
      <c r="D32" s="781"/>
      <c r="E32" s="781"/>
      <c r="F32" s="781"/>
      <c r="G32" s="781"/>
      <c r="H32" s="781"/>
      <c r="I32" s="781"/>
      <c r="J32" s="781"/>
      <c r="K32" s="781"/>
      <c r="L32" s="781"/>
      <c r="M32" s="781"/>
      <c r="N32" s="781"/>
      <c r="O32" s="781"/>
      <c r="P32" s="782"/>
      <c r="Q32" s="783"/>
      <c r="R32" s="784"/>
      <c r="S32" s="784"/>
      <c r="T32" s="784"/>
      <c r="U32" s="784"/>
      <c r="V32" s="784"/>
      <c r="W32" s="784"/>
      <c r="X32" s="784"/>
      <c r="Y32" s="784"/>
      <c r="Z32" s="784"/>
      <c r="AA32" s="784"/>
      <c r="AB32" s="784"/>
      <c r="AC32" s="784"/>
      <c r="AD32" s="784"/>
      <c r="AE32" s="785"/>
      <c r="AF32" s="786"/>
      <c r="AG32" s="787"/>
      <c r="AH32" s="787"/>
      <c r="AI32" s="787"/>
      <c r="AJ32" s="788"/>
      <c r="AK32" s="834"/>
      <c r="AL32" s="830"/>
      <c r="AM32" s="830"/>
      <c r="AN32" s="830"/>
      <c r="AO32" s="830"/>
      <c r="AP32" s="830"/>
      <c r="AQ32" s="830"/>
      <c r="AR32" s="830"/>
      <c r="AS32" s="830"/>
      <c r="AT32" s="830"/>
      <c r="AU32" s="830"/>
      <c r="AV32" s="830"/>
      <c r="AW32" s="830"/>
      <c r="AX32" s="830"/>
      <c r="AY32" s="830"/>
      <c r="AZ32" s="831"/>
      <c r="BA32" s="831"/>
      <c r="BB32" s="831"/>
      <c r="BC32" s="831"/>
      <c r="BD32" s="831"/>
      <c r="BE32" s="832"/>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411</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392</v>
      </c>
      <c r="B63" s="789" t="s">
        <v>412</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1511</v>
      </c>
      <c r="AG63" s="844"/>
      <c r="AH63" s="844"/>
      <c r="AI63" s="844"/>
      <c r="AJ63" s="845"/>
      <c r="AK63" s="846"/>
      <c r="AL63" s="841"/>
      <c r="AM63" s="841"/>
      <c r="AN63" s="841"/>
      <c r="AO63" s="841"/>
      <c r="AP63" s="844">
        <v>6262</v>
      </c>
      <c r="AQ63" s="844"/>
      <c r="AR63" s="844"/>
      <c r="AS63" s="844"/>
      <c r="AT63" s="844"/>
      <c r="AU63" s="844">
        <v>3062</v>
      </c>
      <c r="AV63" s="844"/>
      <c r="AW63" s="844"/>
      <c r="AX63" s="844"/>
      <c r="AY63" s="844"/>
      <c r="AZ63" s="848"/>
      <c r="BA63" s="848"/>
      <c r="BB63" s="848"/>
      <c r="BC63" s="848"/>
      <c r="BD63" s="848"/>
      <c r="BE63" s="849" t="s">
        <v>596</v>
      </c>
      <c r="BF63" s="849"/>
      <c r="BG63" s="849"/>
      <c r="BH63" s="849"/>
      <c r="BI63" s="850"/>
      <c r="BJ63" s="851" t="s">
        <v>394</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413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414</v>
      </c>
      <c r="B66" s="728"/>
      <c r="C66" s="728"/>
      <c r="D66" s="728"/>
      <c r="E66" s="728"/>
      <c r="F66" s="728"/>
      <c r="G66" s="728"/>
      <c r="H66" s="728"/>
      <c r="I66" s="728"/>
      <c r="J66" s="728"/>
      <c r="K66" s="728"/>
      <c r="L66" s="728"/>
      <c r="M66" s="728"/>
      <c r="N66" s="728"/>
      <c r="O66" s="728"/>
      <c r="P66" s="729"/>
      <c r="Q66" s="733" t="s">
        <v>397</v>
      </c>
      <c r="R66" s="734"/>
      <c r="S66" s="734"/>
      <c r="T66" s="734"/>
      <c r="U66" s="735"/>
      <c r="V66" s="733" t="s">
        <v>415</v>
      </c>
      <c r="W66" s="734"/>
      <c r="X66" s="734"/>
      <c r="Y66" s="734"/>
      <c r="Z66" s="735"/>
      <c r="AA66" s="733" t="s">
        <v>416</v>
      </c>
      <c r="AB66" s="734"/>
      <c r="AC66" s="734"/>
      <c r="AD66" s="734"/>
      <c r="AE66" s="735"/>
      <c r="AF66" s="854" t="s">
        <v>417</v>
      </c>
      <c r="AG66" s="815"/>
      <c r="AH66" s="815"/>
      <c r="AI66" s="815"/>
      <c r="AJ66" s="855"/>
      <c r="AK66" s="733" t="s">
        <v>418</v>
      </c>
      <c r="AL66" s="728"/>
      <c r="AM66" s="728"/>
      <c r="AN66" s="728"/>
      <c r="AO66" s="729"/>
      <c r="AP66" s="733" t="s">
        <v>402</v>
      </c>
      <c r="AQ66" s="734"/>
      <c r="AR66" s="734"/>
      <c r="AS66" s="734"/>
      <c r="AT66" s="735"/>
      <c r="AU66" s="733" t="s">
        <v>419</v>
      </c>
      <c r="AV66" s="734"/>
      <c r="AW66" s="734"/>
      <c r="AX66" s="734"/>
      <c r="AY66" s="735"/>
      <c r="AZ66" s="733" t="s">
        <v>379</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575</v>
      </c>
      <c r="C68" s="870"/>
      <c r="D68" s="870"/>
      <c r="E68" s="870"/>
      <c r="F68" s="870"/>
      <c r="G68" s="870"/>
      <c r="H68" s="870"/>
      <c r="I68" s="870"/>
      <c r="J68" s="870"/>
      <c r="K68" s="870"/>
      <c r="L68" s="870"/>
      <c r="M68" s="870"/>
      <c r="N68" s="870"/>
      <c r="O68" s="870"/>
      <c r="P68" s="871"/>
      <c r="Q68" s="872">
        <v>4022</v>
      </c>
      <c r="R68" s="866"/>
      <c r="S68" s="866"/>
      <c r="T68" s="866"/>
      <c r="U68" s="866"/>
      <c r="V68" s="866">
        <v>4008</v>
      </c>
      <c r="W68" s="866"/>
      <c r="X68" s="866"/>
      <c r="Y68" s="866"/>
      <c r="Z68" s="866"/>
      <c r="AA68" s="866">
        <v>14</v>
      </c>
      <c r="AB68" s="866"/>
      <c r="AC68" s="866"/>
      <c r="AD68" s="866"/>
      <c r="AE68" s="866"/>
      <c r="AF68" s="866">
        <v>14</v>
      </c>
      <c r="AG68" s="866"/>
      <c r="AH68" s="866"/>
      <c r="AI68" s="866"/>
      <c r="AJ68" s="866"/>
      <c r="AK68" s="866">
        <v>169</v>
      </c>
      <c r="AL68" s="866"/>
      <c r="AM68" s="866"/>
      <c r="AN68" s="866"/>
      <c r="AO68" s="866"/>
      <c r="AP68" s="866" t="s">
        <v>593</v>
      </c>
      <c r="AQ68" s="866"/>
      <c r="AR68" s="866"/>
      <c r="AS68" s="866"/>
      <c r="AT68" s="866"/>
      <c r="AU68" s="866" t="s">
        <v>593</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576</v>
      </c>
      <c r="C69" s="874"/>
      <c r="D69" s="874"/>
      <c r="E69" s="874"/>
      <c r="F69" s="874"/>
      <c r="G69" s="874"/>
      <c r="H69" s="874"/>
      <c r="I69" s="874"/>
      <c r="J69" s="874"/>
      <c r="K69" s="874"/>
      <c r="L69" s="874"/>
      <c r="M69" s="874"/>
      <c r="N69" s="874"/>
      <c r="O69" s="874"/>
      <c r="P69" s="875"/>
      <c r="Q69" s="876">
        <v>24990</v>
      </c>
      <c r="R69" s="830"/>
      <c r="S69" s="830"/>
      <c r="T69" s="830"/>
      <c r="U69" s="830"/>
      <c r="V69" s="830">
        <v>24267</v>
      </c>
      <c r="W69" s="830"/>
      <c r="X69" s="830"/>
      <c r="Y69" s="830"/>
      <c r="Z69" s="830"/>
      <c r="AA69" s="830">
        <v>723</v>
      </c>
      <c r="AB69" s="830"/>
      <c r="AC69" s="830"/>
      <c r="AD69" s="830"/>
      <c r="AE69" s="830"/>
      <c r="AF69" s="830">
        <v>723</v>
      </c>
      <c r="AG69" s="830"/>
      <c r="AH69" s="830"/>
      <c r="AI69" s="830"/>
      <c r="AJ69" s="830"/>
      <c r="AK69" s="830">
        <v>4033</v>
      </c>
      <c r="AL69" s="830"/>
      <c r="AM69" s="830"/>
      <c r="AN69" s="830"/>
      <c r="AO69" s="830"/>
      <c r="AP69" s="830" t="s">
        <v>590</v>
      </c>
      <c r="AQ69" s="830"/>
      <c r="AR69" s="830"/>
      <c r="AS69" s="830"/>
      <c r="AT69" s="830"/>
      <c r="AU69" s="830" t="s">
        <v>590</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577</v>
      </c>
      <c r="C70" s="874"/>
      <c r="D70" s="874"/>
      <c r="E70" s="874"/>
      <c r="F70" s="874"/>
      <c r="G70" s="874"/>
      <c r="H70" s="874"/>
      <c r="I70" s="874"/>
      <c r="J70" s="874"/>
      <c r="K70" s="874"/>
      <c r="L70" s="874"/>
      <c r="M70" s="874"/>
      <c r="N70" s="874"/>
      <c r="O70" s="874"/>
      <c r="P70" s="875"/>
      <c r="Q70" s="876">
        <v>247</v>
      </c>
      <c r="R70" s="830"/>
      <c r="S70" s="830"/>
      <c r="T70" s="830"/>
      <c r="U70" s="830"/>
      <c r="V70" s="830">
        <v>241</v>
      </c>
      <c r="W70" s="830"/>
      <c r="X70" s="830"/>
      <c r="Y70" s="830"/>
      <c r="Z70" s="830"/>
      <c r="AA70" s="830">
        <v>6</v>
      </c>
      <c r="AB70" s="830"/>
      <c r="AC70" s="830"/>
      <c r="AD70" s="830"/>
      <c r="AE70" s="830"/>
      <c r="AF70" s="830">
        <v>6</v>
      </c>
      <c r="AG70" s="830"/>
      <c r="AH70" s="830"/>
      <c r="AI70" s="830"/>
      <c r="AJ70" s="830"/>
      <c r="AK70" s="830" t="s">
        <v>591</v>
      </c>
      <c r="AL70" s="830"/>
      <c r="AM70" s="830"/>
      <c r="AN70" s="830"/>
      <c r="AO70" s="830"/>
      <c r="AP70" s="830" t="s">
        <v>591</v>
      </c>
      <c r="AQ70" s="830"/>
      <c r="AR70" s="830"/>
      <c r="AS70" s="830"/>
      <c r="AT70" s="830"/>
      <c r="AU70" s="830" t="s">
        <v>591</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578</v>
      </c>
      <c r="C71" s="874"/>
      <c r="D71" s="874"/>
      <c r="E71" s="874"/>
      <c r="F71" s="874"/>
      <c r="G71" s="874"/>
      <c r="H71" s="874"/>
      <c r="I71" s="874"/>
      <c r="J71" s="874"/>
      <c r="K71" s="874"/>
      <c r="L71" s="874"/>
      <c r="M71" s="874"/>
      <c r="N71" s="874"/>
      <c r="O71" s="874"/>
      <c r="P71" s="875"/>
      <c r="Q71" s="876">
        <v>127</v>
      </c>
      <c r="R71" s="830"/>
      <c r="S71" s="830"/>
      <c r="T71" s="830"/>
      <c r="U71" s="830"/>
      <c r="V71" s="830">
        <v>122</v>
      </c>
      <c r="W71" s="830"/>
      <c r="X71" s="830"/>
      <c r="Y71" s="830"/>
      <c r="Z71" s="830"/>
      <c r="AA71" s="830">
        <v>5</v>
      </c>
      <c r="AB71" s="830"/>
      <c r="AC71" s="830"/>
      <c r="AD71" s="830"/>
      <c r="AE71" s="830"/>
      <c r="AF71" s="830">
        <v>5</v>
      </c>
      <c r="AG71" s="830"/>
      <c r="AH71" s="830"/>
      <c r="AI71" s="830"/>
      <c r="AJ71" s="830"/>
      <c r="AK71" s="830">
        <v>32</v>
      </c>
      <c r="AL71" s="830"/>
      <c r="AM71" s="830"/>
      <c r="AN71" s="830"/>
      <c r="AO71" s="830"/>
      <c r="AP71" s="830" t="s">
        <v>591</v>
      </c>
      <c r="AQ71" s="830"/>
      <c r="AR71" s="830"/>
      <c r="AS71" s="830"/>
      <c r="AT71" s="830"/>
      <c r="AU71" s="830" t="s">
        <v>591</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579</v>
      </c>
      <c r="C72" s="874"/>
      <c r="D72" s="874"/>
      <c r="E72" s="874"/>
      <c r="F72" s="874"/>
      <c r="G72" s="874"/>
      <c r="H72" s="874"/>
      <c r="I72" s="874"/>
      <c r="J72" s="874"/>
      <c r="K72" s="874"/>
      <c r="L72" s="874"/>
      <c r="M72" s="874"/>
      <c r="N72" s="874"/>
      <c r="O72" s="874"/>
      <c r="P72" s="875"/>
      <c r="Q72" s="876">
        <v>2701</v>
      </c>
      <c r="R72" s="830"/>
      <c r="S72" s="830"/>
      <c r="T72" s="830"/>
      <c r="U72" s="830"/>
      <c r="V72" s="830">
        <v>2620</v>
      </c>
      <c r="W72" s="830"/>
      <c r="X72" s="830"/>
      <c r="Y72" s="830"/>
      <c r="Z72" s="830"/>
      <c r="AA72" s="830">
        <v>82</v>
      </c>
      <c r="AB72" s="830"/>
      <c r="AC72" s="830"/>
      <c r="AD72" s="830"/>
      <c r="AE72" s="830"/>
      <c r="AF72" s="830">
        <v>82</v>
      </c>
      <c r="AG72" s="830"/>
      <c r="AH72" s="830"/>
      <c r="AI72" s="830"/>
      <c r="AJ72" s="830"/>
      <c r="AK72" s="830" t="s">
        <v>592</v>
      </c>
      <c r="AL72" s="830"/>
      <c r="AM72" s="830"/>
      <c r="AN72" s="830"/>
      <c r="AO72" s="830"/>
      <c r="AP72" s="830">
        <v>10711</v>
      </c>
      <c r="AQ72" s="830"/>
      <c r="AR72" s="830"/>
      <c r="AS72" s="830"/>
      <c r="AT72" s="830"/>
      <c r="AU72" s="830">
        <v>2302</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580</v>
      </c>
      <c r="C73" s="874"/>
      <c r="D73" s="874"/>
      <c r="E73" s="874"/>
      <c r="F73" s="874"/>
      <c r="G73" s="874"/>
      <c r="H73" s="874"/>
      <c r="I73" s="874"/>
      <c r="J73" s="874"/>
      <c r="K73" s="874"/>
      <c r="L73" s="874"/>
      <c r="M73" s="874"/>
      <c r="N73" s="874"/>
      <c r="O73" s="874"/>
      <c r="P73" s="875"/>
      <c r="Q73" s="876">
        <v>2510</v>
      </c>
      <c r="R73" s="830"/>
      <c r="S73" s="830"/>
      <c r="T73" s="830"/>
      <c r="U73" s="830"/>
      <c r="V73" s="830">
        <v>2486</v>
      </c>
      <c r="W73" s="830"/>
      <c r="X73" s="830"/>
      <c r="Y73" s="830"/>
      <c r="Z73" s="830"/>
      <c r="AA73" s="830">
        <v>30</v>
      </c>
      <c r="AB73" s="830"/>
      <c r="AC73" s="830"/>
      <c r="AD73" s="830"/>
      <c r="AE73" s="830"/>
      <c r="AF73" s="830">
        <v>26</v>
      </c>
      <c r="AG73" s="830"/>
      <c r="AH73" s="830"/>
      <c r="AI73" s="830"/>
      <c r="AJ73" s="830"/>
      <c r="AK73" s="830">
        <v>1</v>
      </c>
      <c r="AL73" s="830"/>
      <c r="AM73" s="830"/>
      <c r="AN73" s="830"/>
      <c r="AO73" s="830"/>
      <c r="AP73" s="830">
        <v>621</v>
      </c>
      <c r="AQ73" s="830"/>
      <c r="AR73" s="830"/>
      <c r="AS73" s="830"/>
      <c r="AT73" s="830"/>
      <c r="AU73" s="830">
        <v>202</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581</v>
      </c>
      <c r="C74" s="874"/>
      <c r="D74" s="874"/>
      <c r="E74" s="874"/>
      <c r="F74" s="874"/>
      <c r="G74" s="874"/>
      <c r="H74" s="874"/>
      <c r="I74" s="874"/>
      <c r="J74" s="874"/>
      <c r="K74" s="874"/>
      <c r="L74" s="874"/>
      <c r="M74" s="874"/>
      <c r="N74" s="874"/>
      <c r="O74" s="874"/>
      <c r="P74" s="875"/>
      <c r="Q74" s="876">
        <v>233</v>
      </c>
      <c r="R74" s="830"/>
      <c r="S74" s="830"/>
      <c r="T74" s="830"/>
      <c r="U74" s="830"/>
      <c r="V74" s="830">
        <v>233</v>
      </c>
      <c r="W74" s="830"/>
      <c r="X74" s="830"/>
      <c r="Y74" s="830"/>
      <c r="Z74" s="830"/>
      <c r="AA74" s="830">
        <v>10</v>
      </c>
      <c r="AB74" s="830"/>
      <c r="AC74" s="830"/>
      <c r="AD74" s="830"/>
      <c r="AE74" s="830"/>
      <c r="AF74" s="830">
        <v>5</v>
      </c>
      <c r="AG74" s="830"/>
      <c r="AH74" s="830"/>
      <c r="AI74" s="830"/>
      <c r="AJ74" s="830"/>
      <c r="AK74" s="830">
        <v>68</v>
      </c>
      <c r="AL74" s="830"/>
      <c r="AM74" s="830"/>
      <c r="AN74" s="830"/>
      <c r="AO74" s="830"/>
      <c r="AP74" s="830">
        <v>259</v>
      </c>
      <c r="AQ74" s="830"/>
      <c r="AR74" s="830"/>
      <c r="AS74" s="830"/>
      <c r="AT74" s="830"/>
      <c r="AU74" s="830">
        <v>17</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t="s">
        <v>582</v>
      </c>
      <c r="C75" s="874"/>
      <c r="D75" s="874"/>
      <c r="E75" s="874"/>
      <c r="F75" s="874"/>
      <c r="G75" s="874"/>
      <c r="H75" s="874"/>
      <c r="I75" s="874"/>
      <c r="J75" s="874"/>
      <c r="K75" s="874"/>
      <c r="L75" s="874"/>
      <c r="M75" s="874"/>
      <c r="N75" s="874"/>
      <c r="O75" s="874"/>
      <c r="P75" s="875"/>
      <c r="Q75" s="877">
        <v>2273</v>
      </c>
      <c r="R75" s="878"/>
      <c r="S75" s="878"/>
      <c r="T75" s="878"/>
      <c r="U75" s="834"/>
      <c r="V75" s="879">
        <v>2162</v>
      </c>
      <c r="W75" s="878"/>
      <c r="X75" s="878"/>
      <c r="Y75" s="878"/>
      <c r="Z75" s="834"/>
      <c r="AA75" s="879">
        <v>111</v>
      </c>
      <c r="AB75" s="878"/>
      <c r="AC75" s="878"/>
      <c r="AD75" s="878"/>
      <c r="AE75" s="834"/>
      <c r="AF75" s="879">
        <v>111</v>
      </c>
      <c r="AG75" s="878"/>
      <c r="AH75" s="878"/>
      <c r="AI75" s="878"/>
      <c r="AJ75" s="834"/>
      <c r="AK75" s="879" t="s">
        <v>590</v>
      </c>
      <c r="AL75" s="878"/>
      <c r="AM75" s="878"/>
      <c r="AN75" s="878"/>
      <c r="AO75" s="834"/>
      <c r="AP75" s="879" t="s">
        <v>590</v>
      </c>
      <c r="AQ75" s="878"/>
      <c r="AR75" s="878"/>
      <c r="AS75" s="878"/>
      <c r="AT75" s="834"/>
      <c r="AU75" s="879" t="s">
        <v>590</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t="s">
        <v>583</v>
      </c>
      <c r="C76" s="874"/>
      <c r="D76" s="874"/>
      <c r="E76" s="874"/>
      <c r="F76" s="874"/>
      <c r="G76" s="874"/>
      <c r="H76" s="874"/>
      <c r="I76" s="874"/>
      <c r="J76" s="874"/>
      <c r="K76" s="874"/>
      <c r="L76" s="874"/>
      <c r="M76" s="874"/>
      <c r="N76" s="874"/>
      <c r="O76" s="874"/>
      <c r="P76" s="875"/>
      <c r="Q76" s="877">
        <v>983883</v>
      </c>
      <c r="R76" s="878"/>
      <c r="S76" s="878"/>
      <c r="T76" s="878"/>
      <c r="U76" s="834"/>
      <c r="V76" s="879">
        <v>942967</v>
      </c>
      <c r="W76" s="878"/>
      <c r="X76" s="878"/>
      <c r="Y76" s="878"/>
      <c r="Z76" s="834"/>
      <c r="AA76" s="879">
        <v>40916</v>
      </c>
      <c r="AB76" s="878"/>
      <c r="AC76" s="878"/>
      <c r="AD76" s="878"/>
      <c r="AE76" s="834"/>
      <c r="AF76" s="879">
        <v>40916</v>
      </c>
      <c r="AG76" s="878"/>
      <c r="AH76" s="878"/>
      <c r="AI76" s="878"/>
      <c r="AJ76" s="834"/>
      <c r="AK76" s="879">
        <v>1</v>
      </c>
      <c r="AL76" s="878"/>
      <c r="AM76" s="878"/>
      <c r="AN76" s="878"/>
      <c r="AO76" s="834"/>
      <c r="AP76" s="879" t="s">
        <v>590</v>
      </c>
      <c r="AQ76" s="878"/>
      <c r="AR76" s="878"/>
      <c r="AS76" s="878"/>
      <c r="AT76" s="834"/>
      <c r="AU76" s="879" t="s">
        <v>590</v>
      </c>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392</v>
      </c>
      <c r="B88" s="789" t="s">
        <v>420</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41888</v>
      </c>
      <c r="AG88" s="844"/>
      <c r="AH88" s="844"/>
      <c r="AI88" s="844"/>
      <c r="AJ88" s="844"/>
      <c r="AK88" s="841"/>
      <c r="AL88" s="841"/>
      <c r="AM88" s="841"/>
      <c r="AN88" s="841"/>
      <c r="AO88" s="841"/>
      <c r="AP88" s="844">
        <v>11591</v>
      </c>
      <c r="AQ88" s="844"/>
      <c r="AR88" s="844"/>
      <c r="AS88" s="844"/>
      <c r="AT88" s="844"/>
      <c r="AU88" s="844">
        <v>2521</v>
      </c>
      <c r="AV88" s="844"/>
      <c r="AW88" s="844"/>
      <c r="AX88" s="844"/>
      <c r="AY88" s="844"/>
      <c r="AZ88" s="849" t="s">
        <v>596</v>
      </c>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392</v>
      </c>
      <c r="BR102" s="789" t="s">
        <v>421</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1</v>
      </c>
      <c r="CS102" s="852"/>
      <c r="CT102" s="852"/>
      <c r="CU102" s="852"/>
      <c r="CV102" s="891"/>
      <c r="CW102" s="890" t="s">
        <v>595</v>
      </c>
      <c r="CX102" s="852"/>
      <c r="CY102" s="852"/>
      <c r="CZ102" s="852"/>
      <c r="DA102" s="891"/>
      <c r="DB102" s="890" t="s">
        <v>595</v>
      </c>
      <c r="DC102" s="852"/>
      <c r="DD102" s="852"/>
      <c r="DE102" s="852"/>
      <c r="DF102" s="891"/>
      <c r="DG102" s="890">
        <v>91</v>
      </c>
      <c r="DH102" s="852"/>
      <c r="DI102" s="852"/>
      <c r="DJ102" s="852"/>
      <c r="DK102" s="891"/>
      <c r="DL102" s="890" t="s">
        <v>595</v>
      </c>
      <c r="DM102" s="852"/>
      <c r="DN102" s="852"/>
      <c r="DO102" s="852"/>
      <c r="DP102" s="891"/>
      <c r="DQ102" s="890" t="s">
        <v>595</v>
      </c>
      <c r="DR102" s="852"/>
      <c r="DS102" s="852"/>
      <c r="DT102" s="852"/>
      <c r="DU102" s="891"/>
      <c r="DV102" s="789" t="s">
        <v>596</v>
      </c>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422</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423</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424</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425</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426</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427</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428</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429</v>
      </c>
      <c r="AB109" s="893"/>
      <c r="AC109" s="893"/>
      <c r="AD109" s="893"/>
      <c r="AE109" s="894"/>
      <c r="AF109" s="892" t="s">
        <v>430</v>
      </c>
      <c r="AG109" s="893"/>
      <c r="AH109" s="893"/>
      <c r="AI109" s="893"/>
      <c r="AJ109" s="894"/>
      <c r="AK109" s="892" t="s">
        <v>308</v>
      </c>
      <c r="AL109" s="893"/>
      <c r="AM109" s="893"/>
      <c r="AN109" s="893"/>
      <c r="AO109" s="894"/>
      <c r="AP109" s="892" t="s">
        <v>431</v>
      </c>
      <c r="AQ109" s="893"/>
      <c r="AR109" s="893"/>
      <c r="AS109" s="893"/>
      <c r="AT109" s="895"/>
      <c r="AU109" s="912" t="s">
        <v>428</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429</v>
      </c>
      <c r="BR109" s="893"/>
      <c r="BS109" s="893"/>
      <c r="BT109" s="893"/>
      <c r="BU109" s="894"/>
      <c r="BV109" s="892" t="s">
        <v>430</v>
      </c>
      <c r="BW109" s="893"/>
      <c r="BX109" s="893"/>
      <c r="BY109" s="893"/>
      <c r="BZ109" s="894"/>
      <c r="CA109" s="892" t="s">
        <v>308</v>
      </c>
      <c r="CB109" s="893"/>
      <c r="CC109" s="893"/>
      <c r="CD109" s="893"/>
      <c r="CE109" s="894"/>
      <c r="CF109" s="913" t="s">
        <v>431</v>
      </c>
      <c r="CG109" s="913"/>
      <c r="CH109" s="913"/>
      <c r="CI109" s="913"/>
      <c r="CJ109" s="913"/>
      <c r="CK109" s="892" t="s">
        <v>432</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429</v>
      </c>
      <c r="DH109" s="893"/>
      <c r="DI109" s="893"/>
      <c r="DJ109" s="893"/>
      <c r="DK109" s="894"/>
      <c r="DL109" s="892" t="s">
        <v>430</v>
      </c>
      <c r="DM109" s="893"/>
      <c r="DN109" s="893"/>
      <c r="DO109" s="893"/>
      <c r="DP109" s="894"/>
      <c r="DQ109" s="892" t="s">
        <v>308</v>
      </c>
      <c r="DR109" s="893"/>
      <c r="DS109" s="893"/>
      <c r="DT109" s="893"/>
      <c r="DU109" s="894"/>
      <c r="DV109" s="892" t="s">
        <v>431</v>
      </c>
      <c r="DW109" s="893"/>
      <c r="DX109" s="893"/>
      <c r="DY109" s="893"/>
      <c r="DZ109" s="895"/>
    </row>
    <row r="110" spans="1:131" s="230" customFormat="1" ht="26.25" customHeight="1" x14ac:dyDescent="0.15">
      <c r="A110" s="896" t="s">
        <v>433</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805613</v>
      </c>
      <c r="AB110" s="900"/>
      <c r="AC110" s="900"/>
      <c r="AD110" s="900"/>
      <c r="AE110" s="901"/>
      <c r="AF110" s="902">
        <v>755887</v>
      </c>
      <c r="AG110" s="900"/>
      <c r="AH110" s="900"/>
      <c r="AI110" s="900"/>
      <c r="AJ110" s="901"/>
      <c r="AK110" s="902">
        <v>796309</v>
      </c>
      <c r="AL110" s="900"/>
      <c r="AM110" s="900"/>
      <c r="AN110" s="900"/>
      <c r="AO110" s="901"/>
      <c r="AP110" s="903">
        <v>8.1</v>
      </c>
      <c r="AQ110" s="904"/>
      <c r="AR110" s="904"/>
      <c r="AS110" s="904"/>
      <c r="AT110" s="905"/>
      <c r="AU110" s="906" t="s">
        <v>75</v>
      </c>
      <c r="AV110" s="907"/>
      <c r="AW110" s="907"/>
      <c r="AX110" s="907"/>
      <c r="AY110" s="907"/>
      <c r="AZ110" s="929" t="s">
        <v>434</v>
      </c>
      <c r="BA110" s="897"/>
      <c r="BB110" s="897"/>
      <c r="BC110" s="897"/>
      <c r="BD110" s="897"/>
      <c r="BE110" s="897"/>
      <c r="BF110" s="897"/>
      <c r="BG110" s="897"/>
      <c r="BH110" s="897"/>
      <c r="BI110" s="897"/>
      <c r="BJ110" s="897"/>
      <c r="BK110" s="897"/>
      <c r="BL110" s="897"/>
      <c r="BM110" s="897"/>
      <c r="BN110" s="897"/>
      <c r="BO110" s="897"/>
      <c r="BP110" s="898"/>
      <c r="BQ110" s="930">
        <v>8423878</v>
      </c>
      <c r="BR110" s="931"/>
      <c r="BS110" s="931"/>
      <c r="BT110" s="931"/>
      <c r="BU110" s="931"/>
      <c r="BV110" s="931">
        <v>7873937</v>
      </c>
      <c r="BW110" s="931"/>
      <c r="BX110" s="931"/>
      <c r="BY110" s="931"/>
      <c r="BZ110" s="931"/>
      <c r="CA110" s="931">
        <v>7358815</v>
      </c>
      <c r="CB110" s="931"/>
      <c r="CC110" s="931"/>
      <c r="CD110" s="931"/>
      <c r="CE110" s="931"/>
      <c r="CF110" s="944">
        <v>75.099999999999994</v>
      </c>
      <c r="CG110" s="945"/>
      <c r="CH110" s="945"/>
      <c r="CI110" s="945"/>
      <c r="CJ110" s="945"/>
      <c r="CK110" s="946" t="s">
        <v>435</v>
      </c>
      <c r="CL110" s="947"/>
      <c r="CM110" s="929" t="s">
        <v>436</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437</v>
      </c>
      <c r="DH110" s="931"/>
      <c r="DI110" s="931"/>
      <c r="DJ110" s="931"/>
      <c r="DK110" s="931"/>
      <c r="DL110" s="931" t="s">
        <v>130</v>
      </c>
      <c r="DM110" s="931"/>
      <c r="DN110" s="931"/>
      <c r="DO110" s="931"/>
      <c r="DP110" s="931"/>
      <c r="DQ110" s="931" t="s">
        <v>438</v>
      </c>
      <c r="DR110" s="931"/>
      <c r="DS110" s="931"/>
      <c r="DT110" s="931"/>
      <c r="DU110" s="931"/>
      <c r="DV110" s="932" t="s">
        <v>439</v>
      </c>
      <c r="DW110" s="932"/>
      <c r="DX110" s="932"/>
      <c r="DY110" s="932"/>
      <c r="DZ110" s="933"/>
    </row>
    <row r="111" spans="1:131" s="230" customFormat="1" ht="26.25" customHeight="1" x14ac:dyDescent="0.15">
      <c r="A111" s="934" t="s">
        <v>440</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437</v>
      </c>
      <c r="AB111" s="938"/>
      <c r="AC111" s="938"/>
      <c r="AD111" s="938"/>
      <c r="AE111" s="939"/>
      <c r="AF111" s="940" t="s">
        <v>437</v>
      </c>
      <c r="AG111" s="938"/>
      <c r="AH111" s="938"/>
      <c r="AI111" s="938"/>
      <c r="AJ111" s="939"/>
      <c r="AK111" s="940" t="s">
        <v>130</v>
      </c>
      <c r="AL111" s="938"/>
      <c r="AM111" s="938"/>
      <c r="AN111" s="938"/>
      <c r="AO111" s="939"/>
      <c r="AP111" s="941" t="s">
        <v>130</v>
      </c>
      <c r="AQ111" s="942"/>
      <c r="AR111" s="942"/>
      <c r="AS111" s="942"/>
      <c r="AT111" s="943"/>
      <c r="AU111" s="908"/>
      <c r="AV111" s="909"/>
      <c r="AW111" s="909"/>
      <c r="AX111" s="909"/>
      <c r="AY111" s="909"/>
      <c r="AZ111" s="922" t="s">
        <v>441</v>
      </c>
      <c r="BA111" s="923"/>
      <c r="BB111" s="923"/>
      <c r="BC111" s="923"/>
      <c r="BD111" s="923"/>
      <c r="BE111" s="923"/>
      <c r="BF111" s="923"/>
      <c r="BG111" s="923"/>
      <c r="BH111" s="923"/>
      <c r="BI111" s="923"/>
      <c r="BJ111" s="923"/>
      <c r="BK111" s="923"/>
      <c r="BL111" s="923"/>
      <c r="BM111" s="923"/>
      <c r="BN111" s="923"/>
      <c r="BO111" s="923"/>
      <c r="BP111" s="924"/>
      <c r="BQ111" s="925">
        <v>48452</v>
      </c>
      <c r="BR111" s="926"/>
      <c r="BS111" s="926"/>
      <c r="BT111" s="926"/>
      <c r="BU111" s="926"/>
      <c r="BV111" s="926">
        <v>58378</v>
      </c>
      <c r="BW111" s="926"/>
      <c r="BX111" s="926"/>
      <c r="BY111" s="926"/>
      <c r="BZ111" s="926"/>
      <c r="CA111" s="926">
        <v>58494</v>
      </c>
      <c r="CB111" s="926"/>
      <c r="CC111" s="926"/>
      <c r="CD111" s="926"/>
      <c r="CE111" s="926"/>
      <c r="CF111" s="920">
        <v>0.6</v>
      </c>
      <c r="CG111" s="921"/>
      <c r="CH111" s="921"/>
      <c r="CI111" s="921"/>
      <c r="CJ111" s="921"/>
      <c r="CK111" s="948"/>
      <c r="CL111" s="949"/>
      <c r="CM111" s="922" t="s">
        <v>442</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130</v>
      </c>
      <c r="DH111" s="926"/>
      <c r="DI111" s="926"/>
      <c r="DJ111" s="926"/>
      <c r="DK111" s="926"/>
      <c r="DL111" s="926" t="s">
        <v>437</v>
      </c>
      <c r="DM111" s="926"/>
      <c r="DN111" s="926"/>
      <c r="DO111" s="926"/>
      <c r="DP111" s="926"/>
      <c r="DQ111" s="926" t="s">
        <v>130</v>
      </c>
      <c r="DR111" s="926"/>
      <c r="DS111" s="926"/>
      <c r="DT111" s="926"/>
      <c r="DU111" s="926"/>
      <c r="DV111" s="927" t="s">
        <v>130</v>
      </c>
      <c r="DW111" s="927"/>
      <c r="DX111" s="927"/>
      <c r="DY111" s="927"/>
      <c r="DZ111" s="928"/>
    </row>
    <row r="112" spans="1:131" s="230" customFormat="1" ht="26.25" customHeight="1" x14ac:dyDescent="0.15">
      <c r="A112" s="952" t="s">
        <v>443</v>
      </c>
      <c r="B112" s="953"/>
      <c r="C112" s="923" t="s">
        <v>444</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437</v>
      </c>
      <c r="AB112" s="959"/>
      <c r="AC112" s="959"/>
      <c r="AD112" s="959"/>
      <c r="AE112" s="960"/>
      <c r="AF112" s="961" t="s">
        <v>439</v>
      </c>
      <c r="AG112" s="959"/>
      <c r="AH112" s="959"/>
      <c r="AI112" s="959"/>
      <c r="AJ112" s="960"/>
      <c r="AK112" s="961" t="s">
        <v>437</v>
      </c>
      <c r="AL112" s="959"/>
      <c r="AM112" s="959"/>
      <c r="AN112" s="959"/>
      <c r="AO112" s="960"/>
      <c r="AP112" s="962" t="s">
        <v>437</v>
      </c>
      <c r="AQ112" s="963"/>
      <c r="AR112" s="963"/>
      <c r="AS112" s="963"/>
      <c r="AT112" s="964"/>
      <c r="AU112" s="908"/>
      <c r="AV112" s="909"/>
      <c r="AW112" s="909"/>
      <c r="AX112" s="909"/>
      <c r="AY112" s="909"/>
      <c r="AZ112" s="922" t="s">
        <v>445</v>
      </c>
      <c r="BA112" s="923"/>
      <c r="BB112" s="923"/>
      <c r="BC112" s="923"/>
      <c r="BD112" s="923"/>
      <c r="BE112" s="923"/>
      <c r="BF112" s="923"/>
      <c r="BG112" s="923"/>
      <c r="BH112" s="923"/>
      <c r="BI112" s="923"/>
      <c r="BJ112" s="923"/>
      <c r="BK112" s="923"/>
      <c r="BL112" s="923"/>
      <c r="BM112" s="923"/>
      <c r="BN112" s="923"/>
      <c r="BO112" s="923"/>
      <c r="BP112" s="924"/>
      <c r="BQ112" s="925">
        <v>4582534</v>
      </c>
      <c r="BR112" s="926"/>
      <c r="BS112" s="926"/>
      <c r="BT112" s="926"/>
      <c r="BU112" s="926"/>
      <c r="BV112" s="926">
        <v>3551737</v>
      </c>
      <c r="BW112" s="926"/>
      <c r="BX112" s="926"/>
      <c r="BY112" s="926"/>
      <c r="BZ112" s="926"/>
      <c r="CA112" s="926">
        <v>3062504</v>
      </c>
      <c r="CB112" s="926"/>
      <c r="CC112" s="926"/>
      <c r="CD112" s="926"/>
      <c r="CE112" s="926"/>
      <c r="CF112" s="920">
        <v>31.2</v>
      </c>
      <c r="CG112" s="921"/>
      <c r="CH112" s="921"/>
      <c r="CI112" s="921"/>
      <c r="CJ112" s="921"/>
      <c r="CK112" s="948"/>
      <c r="CL112" s="949"/>
      <c r="CM112" s="922" t="s">
        <v>446</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130</v>
      </c>
      <c r="DH112" s="926"/>
      <c r="DI112" s="926"/>
      <c r="DJ112" s="926"/>
      <c r="DK112" s="926"/>
      <c r="DL112" s="926" t="s">
        <v>437</v>
      </c>
      <c r="DM112" s="926"/>
      <c r="DN112" s="926"/>
      <c r="DO112" s="926"/>
      <c r="DP112" s="926"/>
      <c r="DQ112" s="926" t="s">
        <v>130</v>
      </c>
      <c r="DR112" s="926"/>
      <c r="DS112" s="926"/>
      <c r="DT112" s="926"/>
      <c r="DU112" s="926"/>
      <c r="DV112" s="927" t="s">
        <v>130</v>
      </c>
      <c r="DW112" s="927"/>
      <c r="DX112" s="927"/>
      <c r="DY112" s="927"/>
      <c r="DZ112" s="928"/>
    </row>
    <row r="113" spans="1:130" s="230" customFormat="1" ht="26.25" customHeight="1" x14ac:dyDescent="0.15">
      <c r="A113" s="954"/>
      <c r="B113" s="955"/>
      <c r="C113" s="923" t="s">
        <v>447</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315939</v>
      </c>
      <c r="AB113" s="938"/>
      <c r="AC113" s="938"/>
      <c r="AD113" s="938"/>
      <c r="AE113" s="939"/>
      <c r="AF113" s="940">
        <v>324765</v>
      </c>
      <c r="AG113" s="938"/>
      <c r="AH113" s="938"/>
      <c r="AI113" s="938"/>
      <c r="AJ113" s="939"/>
      <c r="AK113" s="940">
        <v>274782</v>
      </c>
      <c r="AL113" s="938"/>
      <c r="AM113" s="938"/>
      <c r="AN113" s="938"/>
      <c r="AO113" s="939"/>
      <c r="AP113" s="941">
        <v>2.8</v>
      </c>
      <c r="AQ113" s="942"/>
      <c r="AR113" s="942"/>
      <c r="AS113" s="942"/>
      <c r="AT113" s="943"/>
      <c r="AU113" s="908"/>
      <c r="AV113" s="909"/>
      <c r="AW113" s="909"/>
      <c r="AX113" s="909"/>
      <c r="AY113" s="909"/>
      <c r="AZ113" s="922" t="s">
        <v>448</v>
      </c>
      <c r="BA113" s="923"/>
      <c r="BB113" s="923"/>
      <c r="BC113" s="923"/>
      <c r="BD113" s="923"/>
      <c r="BE113" s="923"/>
      <c r="BF113" s="923"/>
      <c r="BG113" s="923"/>
      <c r="BH113" s="923"/>
      <c r="BI113" s="923"/>
      <c r="BJ113" s="923"/>
      <c r="BK113" s="923"/>
      <c r="BL113" s="923"/>
      <c r="BM113" s="923"/>
      <c r="BN113" s="923"/>
      <c r="BO113" s="923"/>
      <c r="BP113" s="924"/>
      <c r="BQ113" s="925">
        <v>2865416</v>
      </c>
      <c r="BR113" s="926"/>
      <c r="BS113" s="926"/>
      <c r="BT113" s="926"/>
      <c r="BU113" s="926"/>
      <c r="BV113" s="926">
        <v>2757828</v>
      </c>
      <c r="BW113" s="926"/>
      <c r="BX113" s="926"/>
      <c r="BY113" s="926"/>
      <c r="BZ113" s="926"/>
      <c r="CA113" s="926">
        <v>2522097</v>
      </c>
      <c r="CB113" s="926"/>
      <c r="CC113" s="926"/>
      <c r="CD113" s="926"/>
      <c r="CE113" s="926"/>
      <c r="CF113" s="920">
        <v>25.7</v>
      </c>
      <c r="CG113" s="921"/>
      <c r="CH113" s="921"/>
      <c r="CI113" s="921"/>
      <c r="CJ113" s="921"/>
      <c r="CK113" s="948"/>
      <c r="CL113" s="949"/>
      <c r="CM113" s="922" t="s">
        <v>449</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130</v>
      </c>
      <c r="DH113" s="959"/>
      <c r="DI113" s="959"/>
      <c r="DJ113" s="959"/>
      <c r="DK113" s="960"/>
      <c r="DL113" s="961" t="s">
        <v>130</v>
      </c>
      <c r="DM113" s="959"/>
      <c r="DN113" s="959"/>
      <c r="DO113" s="959"/>
      <c r="DP113" s="960"/>
      <c r="DQ113" s="961" t="s">
        <v>130</v>
      </c>
      <c r="DR113" s="959"/>
      <c r="DS113" s="959"/>
      <c r="DT113" s="959"/>
      <c r="DU113" s="960"/>
      <c r="DV113" s="962" t="s">
        <v>438</v>
      </c>
      <c r="DW113" s="963"/>
      <c r="DX113" s="963"/>
      <c r="DY113" s="963"/>
      <c r="DZ113" s="964"/>
    </row>
    <row r="114" spans="1:130" s="230" customFormat="1" ht="26.25" customHeight="1" x14ac:dyDescent="0.15">
      <c r="A114" s="954"/>
      <c r="B114" s="955"/>
      <c r="C114" s="923" t="s">
        <v>450</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61382</v>
      </c>
      <c r="AB114" s="959"/>
      <c r="AC114" s="959"/>
      <c r="AD114" s="959"/>
      <c r="AE114" s="960"/>
      <c r="AF114" s="961">
        <v>144309</v>
      </c>
      <c r="AG114" s="959"/>
      <c r="AH114" s="959"/>
      <c r="AI114" s="959"/>
      <c r="AJ114" s="960"/>
      <c r="AK114" s="961">
        <v>245227</v>
      </c>
      <c r="AL114" s="959"/>
      <c r="AM114" s="959"/>
      <c r="AN114" s="959"/>
      <c r="AO114" s="960"/>
      <c r="AP114" s="962">
        <v>2.5</v>
      </c>
      <c r="AQ114" s="963"/>
      <c r="AR114" s="963"/>
      <c r="AS114" s="963"/>
      <c r="AT114" s="964"/>
      <c r="AU114" s="908"/>
      <c r="AV114" s="909"/>
      <c r="AW114" s="909"/>
      <c r="AX114" s="909"/>
      <c r="AY114" s="909"/>
      <c r="AZ114" s="922" t="s">
        <v>451</v>
      </c>
      <c r="BA114" s="923"/>
      <c r="BB114" s="923"/>
      <c r="BC114" s="923"/>
      <c r="BD114" s="923"/>
      <c r="BE114" s="923"/>
      <c r="BF114" s="923"/>
      <c r="BG114" s="923"/>
      <c r="BH114" s="923"/>
      <c r="BI114" s="923"/>
      <c r="BJ114" s="923"/>
      <c r="BK114" s="923"/>
      <c r="BL114" s="923"/>
      <c r="BM114" s="923"/>
      <c r="BN114" s="923"/>
      <c r="BO114" s="923"/>
      <c r="BP114" s="924"/>
      <c r="BQ114" s="925">
        <v>1557906</v>
      </c>
      <c r="BR114" s="926"/>
      <c r="BS114" s="926"/>
      <c r="BT114" s="926"/>
      <c r="BU114" s="926"/>
      <c r="BV114" s="926">
        <v>1659059</v>
      </c>
      <c r="BW114" s="926"/>
      <c r="BX114" s="926"/>
      <c r="BY114" s="926"/>
      <c r="BZ114" s="926"/>
      <c r="CA114" s="926">
        <v>1680520</v>
      </c>
      <c r="CB114" s="926"/>
      <c r="CC114" s="926"/>
      <c r="CD114" s="926"/>
      <c r="CE114" s="926"/>
      <c r="CF114" s="920">
        <v>17.100000000000001</v>
      </c>
      <c r="CG114" s="921"/>
      <c r="CH114" s="921"/>
      <c r="CI114" s="921"/>
      <c r="CJ114" s="921"/>
      <c r="CK114" s="948"/>
      <c r="CL114" s="949"/>
      <c r="CM114" s="922" t="s">
        <v>452</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130</v>
      </c>
      <c r="DH114" s="959"/>
      <c r="DI114" s="959"/>
      <c r="DJ114" s="959"/>
      <c r="DK114" s="960"/>
      <c r="DL114" s="961" t="s">
        <v>437</v>
      </c>
      <c r="DM114" s="959"/>
      <c r="DN114" s="959"/>
      <c r="DO114" s="959"/>
      <c r="DP114" s="960"/>
      <c r="DQ114" s="961" t="s">
        <v>130</v>
      </c>
      <c r="DR114" s="959"/>
      <c r="DS114" s="959"/>
      <c r="DT114" s="959"/>
      <c r="DU114" s="960"/>
      <c r="DV114" s="962" t="s">
        <v>130</v>
      </c>
      <c r="DW114" s="963"/>
      <c r="DX114" s="963"/>
      <c r="DY114" s="963"/>
      <c r="DZ114" s="964"/>
    </row>
    <row r="115" spans="1:130" s="230" customFormat="1" ht="26.25" customHeight="1" x14ac:dyDescent="0.15">
      <c r="A115" s="954"/>
      <c r="B115" s="955"/>
      <c r="C115" s="923" t="s">
        <v>453</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32761</v>
      </c>
      <c r="AB115" s="938"/>
      <c r="AC115" s="938"/>
      <c r="AD115" s="938"/>
      <c r="AE115" s="939"/>
      <c r="AF115" s="940">
        <v>32533</v>
      </c>
      <c r="AG115" s="938"/>
      <c r="AH115" s="938"/>
      <c r="AI115" s="938"/>
      <c r="AJ115" s="939"/>
      <c r="AK115" s="940" t="s">
        <v>130</v>
      </c>
      <c r="AL115" s="938"/>
      <c r="AM115" s="938"/>
      <c r="AN115" s="938"/>
      <c r="AO115" s="939"/>
      <c r="AP115" s="941" t="s">
        <v>130</v>
      </c>
      <c r="AQ115" s="942"/>
      <c r="AR115" s="942"/>
      <c r="AS115" s="942"/>
      <c r="AT115" s="943"/>
      <c r="AU115" s="908"/>
      <c r="AV115" s="909"/>
      <c r="AW115" s="909"/>
      <c r="AX115" s="909"/>
      <c r="AY115" s="909"/>
      <c r="AZ115" s="922" t="s">
        <v>454</v>
      </c>
      <c r="BA115" s="923"/>
      <c r="BB115" s="923"/>
      <c r="BC115" s="923"/>
      <c r="BD115" s="923"/>
      <c r="BE115" s="923"/>
      <c r="BF115" s="923"/>
      <c r="BG115" s="923"/>
      <c r="BH115" s="923"/>
      <c r="BI115" s="923"/>
      <c r="BJ115" s="923"/>
      <c r="BK115" s="923"/>
      <c r="BL115" s="923"/>
      <c r="BM115" s="923"/>
      <c r="BN115" s="923"/>
      <c r="BO115" s="923"/>
      <c r="BP115" s="924"/>
      <c r="BQ115" s="925">
        <v>91065</v>
      </c>
      <c r="BR115" s="926"/>
      <c r="BS115" s="926"/>
      <c r="BT115" s="926"/>
      <c r="BU115" s="926"/>
      <c r="BV115" s="926">
        <v>91254</v>
      </c>
      <c r="BW115" s="926"/>
      <c r="BX115" s="926"/>
      <c r="BY115" s="926"/>
      <c r="BZ115" s="926"/>
      <c r="CA115" s="926">
        <v>91437</v>
      </c>
      <c r="CB115" s="926"/>
      <c r="CC115" s="926"/>
      <c r="CD115" s="926"/>
      <c r="CE115" s="926"/>
      <c r="CF115" s="920">
        <v>0.9</v>
      </c>
      <c r="CG115" s="921"/>
      <c r="CH115" s="921"/>
      <c r="CI115" s="921"/>
      <c r="CJ115" s="921"/>
      <c r="CK115" s="948"/>
      <c r="CL115" s="949"/>
      <c r="CM115" s="922" t="s">
        <v>455</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v>16347</v>
      </c>
      <c r="DH115" s="959"/>
      <c r="DI115" s="959"/>
      <c r="DJ115" s="959"/>
      <c r="DK115" s="960"/>
      <c r="DL115" s="961">
        <v>58378</v>
      </c>
      <c r="DM115" s="959"/>
      <c r="DN115" s="959"/>
      <c r="DO115" s="959"/>
      <c r="DP115" s="960"/>
      <c r="DQ115" s="961">
        <v>58494</v>
      </c>
      <c r="DR115" s="959"/>
      <c r="DS115" s="959"/>
      <c r="DT115" s="959"/>
      <c r="DU115" s="960"/>
      <c r="DV115" s="962">
        <v>0.6</v>
      </c>
      <c r="DW115" s="963"/>
      <c r="DX115" s="963"/>
      <c r="DY115" s="963"/>
      <c r="DZ115" s="964"/>
    </row>
    <row r="116" spans="1:130" s="230" customFormat="1" ht="26.25" customHeight="1" x14ac:dyDescent="0.15">
      <c r="A116" s="956"/>
      <c r="B116" s="957"/>
      <c r="C116" s="965" t="s">
        <v>456</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437</v>
      </c>
      <c r="AB116" s="959"/>
      <c r="AC116" s="959"/>
      <c r="AD116" s="959"/>
      <c r="AE116" s="960"/>
      <c r="AF116" s="961" t="s">
        <v>130</v>
      </c>
      <c r="AG116" s="959"/>
      <c r="AH116" s="959"/>
      <c r="AI116" s="959"/>
      <c r="AJ116" s="960"/>
      <c r="AK116" s="961" t="s">
        <v>130</v>
      </c>
      <c r="AL116" s="959"/>
      <c r="AM116" s="959"/>
      <c r="AN116" s="959"/>
      <c r="AO116" s="960"/>
      <c r="AP116" s="962" t="s">
        <v>437</v>
      </c>
      <c r="AQ116" s="963"/>
      <c r="AR116" s="963"/>
      <c r="AS116" s="963"/>
      <c r="AT116" s="964"/>
      <c r="AU116" s="908"/>
      <c r="AV116" s="909"/>
      <c r="AW116" s="909"/>
      <c r="AX116" s="909"/>
      <c r="AY116" s="909"/>
      <c r="AZ116" s="967" t="s">
        <v>457</v>
      </c>
      <c r="BA116" s="968"/>
      <c r="BB116" s="968"/>
      <c r="BC116" s="968"/>
      <c r="BD116" s="968"/>
      <c r="BE116" s="968"/>
      <c r="BF116" s="968"/>
      <c r="BG116" s="968"/>
      <c r="BH116" s="968"/>
      <c r="BI116" s="968"/>
      <c r="BJ116" s="968"/>
      <c r="BK116" s="968"/>
      <c r="BL116" s="968"/>
      <c r="BM116" s="968"/>
      <c r="BN116" s="968"/>
      <c r="BO116" s="968"/>
      <c r="BP116" s="969"/>
      <c r="BQ116" s="925" t="s">
        <v>130</v>
      </c>
      <c r="BR116" s="926"/>
      <c r="BS116" s="926"/>
      <c r="BT116" s="926"/>
      <c r="BU116" s="926"/>
      <c r="BV116" s="926" t="s">
        <v>439</v>
      </c>
      <c r="BW116" s="926"/>
      <c r="BX116" s="926"/>
      <c r="BY116" s="926"/>
      <c r="BZ116" s="926"/>
      <c r="CA116" s="926" t="s">
        <v>130</v>
      </c>
      <c r="CB116" s="926"/>
      <c r="CC116" s="926"/>
      <c r="CD116" s="926"/>
      <c r="CE116" s="926"/>
      <c r="CF116" s="920" t="s">
        <v>130</v>
      </c>
      <c r="CG116" s="921"/>
      <c r="CH116" s="921"/>
      <c r="CI116" s="921"/>
      <c r="CJ116" s="921"/>
      <c r="CK116" s="948"/>
      <c r="CL116" s="949"/>
      <c r="CM116" s="922" t="s">
        <v>458</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130</v>
      </c>
      <c r="DH116" s="959"/>
      <c r="DI116" s="959"/>
      <c r="DJ116" s="959"/>
      <c r="DK116" s="960"/>
      <c r="DL116" s="961" t="s">
        <v>130</v>
      </c>
      <c r="DM116" s="959"/>
      <c r="DN116" s="959"/>
      <c r="DO116" s="959"/>
      <c r="DP116" s="960"/>
      <c r="DQ116" s="961" t="s">
        <v>130</v>
      </c>
      <c r="DR116" s="959"/>
      <c r="DS116" s="959"/>
      <c r="DT116" s="959"/>
      <c r="DU116" s="960"/>
      <c r="DV116" s="962" t="s">
        <v>130</v>
      </c>
      <c r="DW116" s="963"/>
      <c r="DX116" s="963"/>
      <c r="DY116" s="963"/>
      <c r="DZ116" s="964"/>
    </row>
    <row r="117" spans="1:130" s="230" customFormat="1" ht="26.25" customHeight="1" x14ac:dyDescent="0.15">
      <c r="A117" s="912" t="s">
        <v>188</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459</v>
      </c>
      <c r="Z117" s="894"/>
      <c r="AA117" s="978">
        <v>1215695</v>
      </c>
      <c r="AB117" s="979"/>
      <c r="AC117" s="979"/>
      <c r="AD117" s="979"/>
      <c r="AE117" s="980"/>
      <c r="AF117" s="981">
        <v>1257494</v>
      </c>
      <c r="AG117" s="979"/>
      <c r="AH117" s="979"/>
      <c r="AI117" s="979"/>
      <c r="AJ117" s="980"/>
      <c r="AK117" s="981">
        <v>1316318</v>
      </c>
      <c r="AL117" s="979"/>
      <c r="AM117" s="979"/>
      <c r="AN117" s="979"/>
      <c r="AO117" s="980"/>
      <c r="AP117" s="982"/>
      <c r="AQ117" s="983"/>
      <c r="AR117" s="983"/>
      <c r="AS117" s="983"/>
      <c r="AT117" s="984"/>
      <c r="AU117" s="908"/>
      <c r="AV117" s="909"/>
      <c r="AW117" s="909"/>
      <c r="AX117" s="909"/>
      <c r="AY117" s="909"/>
      <c r="AZ117" s="974" t="s">
        <v>460</v>
      </c>
      <c r="BA117" s="975"/>
      <c r="BB117" s="975"/>
      <c r="BC117" s="975"/>
      <c r="BD117" s="975"/>
      <c r="BE117" s="975"/>
      <c r="BF117" s="975"/>
      <c r="BG117" s="975"/>
      <c r="BH117" s="975"/>
      <c r="BI117" s="975"/>
      <c r="BJ117" s="975"/>
      <c r="BK117" s="975"/>
      <c r="BL117" s="975"/>
      <c r="BM117" s="975"/>
      <c r="BN117" s="975"/>
      <c r="BO117" s="975"/>
      <c r="BP117" s="976"/>
      <c r="BQ117" s="925" t="s">
        <v>130</v>
      </c>
      <c r="BR117" s="926"/>
      <c r="BS117" s="926"/>
      <c r="BT117" s="926"/>
      <c r="BU117" s="926"/>
      <c r="BV117" s="926" t="s">
        <v>130</v>
      </c>
      <c r="BW117" s="926"/>
      <c r="BX117" s="926"/>
      <c r="BY117" s="926"/>
      <c r="BZ117" s="926"/>
      <c r="CA117" s="926" t="s">
        <v>130</v>
      </c>
      <c r="CB117" s="926"/>
      <c r="CC117" s="926"/>
      <c r="CD117" s="926"/>
      <c r="CE117" s="926"/>
      <c r="CF117" s="920" t="s">
        <v>130</v>
      </c>
      <c r="CG117" s="921"/>
      <c r="CH117" s="921"/>
      <c r="CI117" s="921"/>
      <c r="CJ117" s="921"/>
      <c r="CK117" s="948"/>
      <c r="CL117" s="949"/>
      <c r="CM117" s="922" t="s">
        <v>461</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130</v>
      </c>
      <c r="DH117" s="959"/>
      <c r="DI117" s="959"/>
      <c r="DJ117" s="959"/>
      <c r="DK117" s="960"/>
      <c r="DL117" s="961" t="s">
        <v>130</v>
      </c>
      <c r="DM117" s="959"/>
      <c r="DN117" s="959"/>
      <c r="DO117" s="959"/>
      <c r="DP117" s="960"/>
      <c r="DQ117" s="961" t="s">
        <v>130</v>
      </c>
      <c r="DR117" s="959"/>
      <c r="DS117" s="959"/>
      <c r="DT117" s="959"/>
      <c r="DU117" s="960"/>
      <c r="DV117" s="962" t="s">
        <v>130</v>
      </c>
      <c r="DW117" s="963"/>
      <c r="DX117" s="963"/>
      <c r="DY117" s="963"/>
      <c r="DZ117" s="964"/>
    </row>
    <row r="118" spans="1:130" s="230" customFormat="1" ht="26.25" customHeight="1" x14ac:dyDescent="0.15">
      <c r="A118" s="912" t="s">
        <v>432</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429</v>
      </c>
      <c r="AB118" s="893"/>
      <c r="AC118" s="893"/>
      <c r="AD118" s="893"/>
      <c r="AE118" s="894"/>
      <c r="AF118" s="892" t="s">
        <v>430</v>
      </c>
      <c r="AG118" s="893"/>
      <c r="AH118" s="893"/>
      <c r="AI118" s="893"/>
      <c r="AJ118" s="894"/>
      <c r="AK118" s="892" t="s">
        <v>308</v>
      </c>
      <c r="AL118" s="893"/>
      <c r="AM118" s="893"/>
      <c r="AN118" s="893"/>
      <c r="AO118" s="894"/>
      <c r="AP118" s="970" t="s">
        <v>431</v>
      </c>
      <c r="AQ118" s="971"/>
      <c r="AR118" s="971"/>
      <c r="AS118" s="971"/>
      <c r="AT118" s="972"/>
      <c r="AU118" s="908"/>
      <c r="AV118" s="909"/>
      <c r="AW118" s="909"/>
      <c r="AX118" s="909"/>
      <c r="AY118" s="909"/>
      <c r="AZ118" s="973" t="s">
        <v>462</v>
      </c>
      <c r="BA118" s="965"/>
      <c r="BB118" s="965"/>
      <c r="BC118" s="965"/>
      <c r="BD118" s="965"/>
      <c r="BE118" s="965"/>
      <c r="BF118" s="965"/>
      <c r="BG118" s="965"/>
      <c r="BH118" s="965"/>
      <c r="BI118" s="965"/>
      <c r="BJ118" s="965"/>
      <c r="BK118" s="965"/>
      <c r="BL118" s="965"/>
      <c r="BM118" s="965"/>
      <c r="BN118" s="965"/>
      <c r="BO118" s="965"/>
      <c r="BP118" s="966"/>
      <c r="BQ118" s="999" t="s">
        <v>130</v>
      </c>
      <c r="BR118" s="1000"/>
      <c r="BS118" s="1000"/>
      <c r="BT118" s="1000"/>
      <c r="BU118" s="1000"/>
      <c r="BV118" s="1000" t="s">
        <v>130</v>
      </c>
      <c r="BW118" s="1000"/>
      <c r="BX118" s="1000"/>
      <c r="BY118" s="1000"/>
      <c r="BZ118" s="1000"/>
      <c r="CA118" s="1000" t="s">
        <v>130</v>
      </c>
      <c r="CB118" s="1000"/>
      <c r="CC118" s="1000"/>
      <c r="CD118" s="1000"/>
      <c r="CE118" s="1000"/>
      <c r="CF118" s="920" t="s">
        <v>130</v>
      </c>
      <c r="CG118" s="921"/>
      <c r="CH118" s="921"/>
      <c r="CI118" s="921"/>
      <c r="CJ118" s="921"/>
      <c r="CK118" s="948"/>
      <c r="CL118" s="949"/>
      <c r="CM118" s="922" t="s">
        <v>463</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437</v>
      </c>
      <c r="DH118" s="959"/>
      <c r="DI118" s="959"/>
      <c r="DJ118" s="959"/>
      <c r="DK118" s="960"/>
      <c r="DL118" s="961" t="s">
        <v>439</v>
      </c>
      <c r="DM118" s="959"/>
      <c r="DN118" s="959"/>
      <c r="DO118" s="959"/>
      <c r="DP118" s="960"/>
      <c r="DQ118" s="961" t="s">
        <v>130</v>
      </c>
      <c r="DR118" s="959"/>
      <c r="DS118" s="959"/>
      <c r="DT118" s="959"/>
      <c r="DU118" s="960"/>
      <c r="DV118" s="962" t="s">
        <v>130</v>
      </c>
      <c r="DW118" s="963"/>
      <c r="DX118" s="963"/>
      <c r="DY118" s="963"/>
      <c r="DZ118" s="964"/>
    </row>
    <row r="119" spans="1:130" s="230" customFormat="1" ht="26.25" customHeight="1" x14ac:dyDescent="0.15">
      <c r="A119" s="1056" t="s">
        <v>435</v>
      </c>
      <c r="B119" s="947"/>
      <c r="C119" s="929" t="s">
        <v>436</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130</v>
      </c>
      <c r="AB119" s="900"/>
      <c r="AC119" s="900"/>
      <c r="AD119" s="900"/>
      <c r="AE119" s="901"/>
      <c r="AF119" s="902" t="s">
        <v>130</v>
      </c>
      <c r="AG119" s="900"/>
      <c r="AH119" s="900"/>
      <c r="AI119" s="900"/>
      <c r="AJ119" s="901"/>
      <c r="AK119" s="902" t="s">
        <v>130</v>
      </c>
      <c r="AL119" s="900"/>
      <c r="AM119" s="900"/>
      <c r="AN119" s="900"/>
      <c r="AO119" s="901"/>
      <c r="AP119" s="903" t="s">
        <v>130</v>
      </c>
      <c r="AQ119" s="904"/>
      <c r="AR119" s="904"/>
      <c r="AS119" s="904"/>
      <c r="AT119" s="905"/>
      <c r="AU119" s="910"/>
      <c r="AV119" s="911"/>
      <c r="AW119" s="911"/>
      <c r="AX119" s="911"/>
      <c r="AY119" s="911"/>
      <c r="AZ119" s="251" t="s">
        <v>188</v>
      </c>
      <c r="BA119" s="251"/>
      <c r="BB119" s="251"/>
      <c r="BC119" s="251"/>
      <c r="BD119" s="251"/>
      <c r="BE119" s="251"/>
      <c r="BF119" s="251"/>
      <c r="BG119" s="251"/>
      <c r="BH119" s="251"/>
      <c r="BI119" s="251"/>
      <c r="BJ119" s="251"/>
      <c r="BK119" s="251"/>
      <c r="BL119" s="251"/>
      <c r="BM119" s="251"/>
      <c r="BN119" s="251"/>
      <c r="BO119" s="977" t="s">
        <v>464</v>
      </c>
      <c r="BP119" s="1005"/>
      <c r="BQ119" s="999">
        <v>17569251</v>
      </c>
      <c r="BR119" s="1000"/>
      <c r="BS119" s="1000"/>
      <c r="BT119" s="1000"/>
      <c r="BU119" s="1000"/>
      <c r="BV119" s="1000">
        <v>15992193</v>
      </c>
      <c r="BW119" s="1000"/>
      <c r="BX119" s="1000"/>
      <c r="BY119" s="1000"/>
      <c r="BZ119" s="1000"/>
      <c r="CA119" s="1000">
        <v>14773867</v>
      </c>
      <c r="CB119" s="1000"/>
      <c r="CC119" s="1000"/>
      <c r="CD119" s="1000"/>
      <c r="CE119" s="1000"/>
      <c r="CF119" s="1001"/>
      <c r="CG119" s="1002"/>
      <c r="CH119" s="1002"/>
      <c r="CI119" s="1002"/>
      <c r="CJ119" s="1003"/>
      <c r="CK119" s="950"/>
      <c r="CL119" s="951"/>
      <c r="CM119" s="973" t="s">
        <v>465</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v>32105</v>
      </c>
      <c r="DH119" s="986"/>
      <c r="DI119" s="986"/>
      <c r="DJ119" s="986"/>
      <c r="DK119" s="987"/>
      <c r="DL119" s="985" t="s">
        <v>130</v>
      </c>
      <c r="DM119" s="986"/>
      <c r="DN119" s="986"/>
      <c r="DO119" s="986"/>
      <c r="DP119" s="987"/>
      <c r="DQ119" s="985" t="s">
        <v>130</v>
      </c>
      <c r="DR119" s="986"/>
      <c r="DS119" s="986"/>
      <c r="DT119" s="986"/>
      <c r="DU119" s="987"/>
      <c r="DV119" s="988" t="s">
        <v>439</v>
      </c>
      <c r="DW119" s="989"/>
      <c r="DX119" s="989"/>
      <c r="DY119" s="989"/>
      <c r="DZ119" s="990"/>
    </row>
    <row r="120" spans="1:130" s="230" customFormat="1" ht="26.25" customHeight="1" x14ac:dyDescent="0.15">
      <c r="A120" s="1057"/>
      <c r="B120" s="949"/>
      <c r="C120" s="922" t="s">
        <v>442</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130</v>
      </c>
      <c r="AB120" s="959"/>
      <c r="AC120" s="959"/>
      <c r="AD120" s="959"/>
      <c r="AE120" s="960"/>
      <c r="AF120" s="961" t="s">
        <v>130</v>
      </c>
      <c r="AG120" s="959"/>
      <c r="AH120" s="959"/>
      <c r="AI120" s="959"/>
      <c r="AJ120" s="960"/>
      <c r="AK120" s="961" t="s">
        <v>130</v>
      </c>
      <c r="AL120" s="959"/>
      <c r="AM120" s="959"/>
      <c r="AN120" s="959"/>
      <c r="AO120" s="960"/>
      <c r="AP120" s="962" t="s">
        <v>130</v>
      </c>
      <c r="AQ120" s="963"/>
      <c r="AR120" s="963"/>
      <c r="AS120" s="963"/>
      <c r="AT120" s="964"/>
      <c r="AU120" s="991" t="s">
        <v>466</v>
      </c>
      <c r="AV120" s="992"/>
      <c r="AW120" s="992"/>
      <c r="AX120" s="992"/>
      <c r="AY120" s="993"/>
      <c r="AZ120" s="929" t="s">
        <v>467</v>
      </c>
      <c r="BA120" s="897"/>
      <c r="BB120" s="897"/>
      <c r="BC120" s="897"/>
      <c r="BD120" s="897"/>
      <c r="BE120" s="897"/>
      <c r="BF120" s="897"/>
      <c r="BG120" s="897"/>
      <c r="BH120" s="897"/>
      <c r="BI120" s="897"/>
      <c r="BJ120" s="897"/>
      <c r="BK120" s="897"/>
      <c r="BL120" s="897"/>
      <c r="BM120" s="897"/>
      <c r="BN120" s="897"/>
      <c r="BO120" s="897"/>
      <c r="BP120" s="898"/>
      <c r="BQ120" s="930">
        <v>5778718</v>
      </c>
      <c r="BR120" s="931"/>
      <c r="BS120" s="931"/>
      <c r="BT120" s="931"/>
      <c r="BU120" s="931"/>
      <c r="BV120" s="931">
        <v>6341400</v>
      </c>
      <c r="BW120" s="931"/>
      <c r="BX120" s="931"/>
      <c r="BY120" s="931"/>
      <c r="BZ120" s="931"/>
      <c r="CA120" s="931">
        <v>7058024</v>
      </c>
      <c r="CB120" s="931"/>
      <c r="CC120" s="931"/>
      <c r="CD120" s="931"/>
      <c r="CE120" s="931"/>
      <c r="CF120" s="944">
        <v>72</v>
      </c>
      <c r="CG120" s="945"/>
      <c r="CH120" s="945"/>
      <c r="CI120" s="945"/>
      <c r="CJ120" s="945"/>
      <c r="CK120" s="1006" t="s">
        <v>468</v>
      </c>
      <c r="CL120" s="1007"/>
      <c r="CM120" s="1007"/>
      <c r="CN120" s="1007"/>
      <c r="CO120" s="1008"/>
      <c r="CP120" s="1014" t="s">
        <v>469</v>
      </c>
      <c r="CQ120" s="1015"/>
      <c r="CR120" s="1015"/>
      <c r="CS120" s="1015"/>
      <c r="CT120" s="1015"/>
      <c r="CU120" s="1015"/>
      <c r="CV120" s="1015"/>
      <c r="CW120" s="1015"/>
      <c r="CX120" s="1015"/>
      <c r="CY120" s="1015"/>
      <c r="CZ120" s="1015"/>
      <c r="DA120" s="1015"/>
      <c r="DB120" s="1015"/>
      <c r="DC120" s="1015"/>
      <c r="DD120" s="1015"/>
      <c r="DE120" s="1015"/>
      <c r="DF120" s="1016"/>
      <c r="DG120" s="930">
        <v>4582518</v>
      </c>
      <c r="DH120" s="931"/>
      <c r="DI120" s="931"/>
      <c r="DJ120" s="931"/>
      <c r="DK120" s="931"/>
      <c r="DL120" s="931">
        <v>3551723</v>
      </c>
      <c r="DM120" s="931"/>
      <c r="DN120" s="931"/>
      <c r="DO120" s="931"/>
      <c r="DP120" s="931"/>
      <c r="DQ120" s="931">
        <v>3062492</v>
      </c>
      <c r="DR120" s="931"/>
      <c r="DS120" s="931"/>
      <c r="DT120" s="931"/>
      <c r="DU120" s="931"/>
      <c r="DV120" s="932">
        <v>31.2</v>
      </c>
      <c r="DW120" s="932"/>
      <c r="DX120" s="932"/>
      <c r="DY120" s="932"/>
      <c r="DZ120" s="933"/>
    </row>
    <row r="121" spans="1:130" s="230" customFormat="1" ht="26.25" customHeight="1" x14ac:dyDescent="0.15">
      <c r="A121" s="1057"/>
      <c r="B121" s="949"/>
      <c r="C121" s="974" t="s">
        <v>470</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130</v>
      </c>
      <c r="AB121" s="959"/>
      <c r="AC121" s="959"/>
      <c r="AD121" s="959"/>
      <c r="AE121" s="960"/>
      <c r="AF121" s="961" t="s">
        <v>130</v>
      </c>
      <c r="AG121" s="959"/>
      <c r="AH121" s="959"/>
      <c r="AI121" s="959"/>
      <c r="AJ121" s="960"/>
      <c r="AK121" s="961" t="s">
        <v>439</v>
      </c>
      <c r="AL121" s="959"/>
      <c r="AM121" s="959"/>
      <c r="AN121" s="959"/>
      <c r="AO121" s="960"/>
      <c r="AP121" s="962" t="s">
        <v>130</v>
      </c>
      <c r="AQ121" s="963"/>
      <c r="AR121" s="963"/>
      <c r="AS121" s="963"/>
      <c r="AT121" s="964"/>
      <c r="AU121" s="994"/>
      <c r="AV121" s="995"/>
      <c r="AW121" s="995"/>
      <c r="AX121" s="995"/>
      <c r="AY121" s="996"/>
      <c r="AZ121" s="922" t="s">
        <v>471</v>
      </c>
      <c r="BA121" s="923"/>
      <c r="BB121" s="923"/>
      <c r="BC121" s="923"/>
      <c r="BD121" s="923"/>
      <c r="BE121" s="923"/>
      <c r="BF121" s="923"/>
      <c r="BG121" s="923"/>
      <c r="BH121" s="923"/>
      <c r="BI121" s="923"/>
      <c r="BJ121" s="923"/>
      <c r="BK121" s="923"/>
      <c r="BL121" s="923"/>
      <c r="BM121" s="923"/>
      <c r="BN121" s="923"/>
      <c r="BO121" s="923"/>
      <c r="BP121" s="924"/>
      <c r="BQ121" s="925">
        <v>3621171</v>
      </c>
      <c r="BR121" s="926"/>
      <c r="BS121" s="926"/>
      <c r="BT121" s="926"/>
      <c r="BU121" s="926"/>
      <c r="BV121" s="926">
        <v>3134831</v>
      </c>
      <c r="BW121" s="926"/>
      <c r="BX121" s="926"/>
      <c r="BY121" s="926"/>
      <c r="BZ121" s="926"/>
      <c r="CA121" s="926">
        <v>2991036</v>
      </c>
      <c r="CB121" s="926"/>
      <c r="CC121" s="926"/>
      <c r="CD121" s="926"/>
      <c r="CE121" s="926"/>
      <c r="CF121" s="920">
        <v>30.5</v>
      </c>
      <c r="CG121" s="921"/>
      <c r="CH121" s="921"/>
      <c r="CI121" s="921"/>
      <c r="CJ121" s="921"/>
      <c r="CK121" s="1009"/>
      <c r="CL121" s="1010"/>
      <c r="CM121" s="1010"/>
      <c r="CN121" s="1010"/>
      <c r="CO121" s="1011"/>
      <c r="CP121" s="1019" t="s">
        <v>407</v>
      </c>
      <c r="CQ121" s="1020"/>
      <c r="CR121" s="1020"/>
      <c r="CS121" s="1020"/>
      <c r="CT121" s="1020"/>
      <c r="CU121" s="1020"/>
      <c r="CV121" s="1020"/>
      <c r="CW121" s="1020"/>
      <c r="CX121" s="1020"/>
      <c r="CY121" s="1020"/>
      <c r="CZ121" s="1020"/>
      <c r="DA121" s="1020"/>
      <c r="DB121" s="1020"/>
      <c r="DC121" s="1020"/>
      <c r="DD121" s="1020"/>
      <c r="DE121" s="1020"/>
      <c r="DF121" s="1021"/>
      <c r="DG121" s="925">
        <v>16</v>
      </c>
      <c r="DH121" s="926"/>
      <c r="DI121" s="926"/>
      <c r="DJ121" s="926"/>
      <c r="DK121" s="926"/>
      <c r="DL121" s="926">
        <v>14</v>
      </c>
      <c r="DM121" s="926"/>
      <c r="DN121" s="926"/>
      <c r="DO121" s="926"/>
      <c r="DP121" s="926"/>
      <c r="DQ121" s="926">
        <v>12</v>
      </c>
      <c r="DR121" s="926"/>
      <c r="DS121" s="926"/>
      <c r="DT121" s="926"/>
      <c r="DU121" s="926"/>
      <c r="DV121" s="927">
        <v>0</v>
      </c>
      <c r="DW121" s="927"/>
      <c r="DX121" s="927"/>
      <c r="DY121" s="927"/>
      <c r="DZ121" s="928"/>
    </row>
    <row r="122" spans="1:130" s="230" customFormat="1" ht="26.25" customHeight="1" x14ac:dyDescent="0.15">
      <c r="A122" s="1057"/>
      <c r="B122" s="949"/>
      <c r="C122" s="922" t="s">
        <v>452</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130</v>
      </c>
      <c r="AB122" s="959"/>
      <c r="AC122" s="959"/>
      <c r="AD122" s="959"/>
      <c r="AE122" s="960"/>
      <c r="AF122" s="961" t="s">
        <v>130</v>
      </c>
      <c r="AG122" s="959"/>
      <c r="AH122" s="959"/>
      <c r="AI122" s="959"/>
      <c r="AJ122" s="960"/>
      <c r="AK122" s="961" t="s">
        <v>130</v>
      </c>
      <c r="AL122" s="959"/>
      <c r="AM122" s="959"/>
      <c r="AN122" s="959"/>
      <c r="AO122" s="960"/>
      <c r="AP122" s="962" t="s">
        <v>439</v>
      </c>
      <c r="AQ122" s="963"/>
      <c r="AR122" s="963"/>
      <c r="AS122" s="963"/>
      <c r="AT122" s="964"/>
      <c r="AU122" s="994"/>
      <c r="AV122" s="995"/>
      <c r="AW122" s="995"/>
      <c r="AX122" s="995"/>
      <c r="AY122" s="996"/>
      <c r="AZ122" s="973" t="s">
        <v>472</v>
      </c>
      <c r="BA122" s="965"/>
      <c r="BB122" s="965"/>
      <c r="BC122" s="965"/>
      <c r="BD122" s="965"/>
      <c r="BE122" s="965"/>
      <c r="BF122" s="965"/>
      <c r="BG122" s="965"/>
      <c r="BH122" s="965"/>
      <c r="BI122" s="965"/>
      <c r="BJ122" s="965"/>
      <c r="BK122" s="965"/>
      <c r="BL122" s="965"/>
      <c r="BM122" s="965"/>
      <c r="BN122" s="965"/>
      <c r="BO122" s="965"/>
      <c r="BP122" s="966"/>
      <c r="BQ122" s="999">
        <v>11264786</v>
      </c>
      <c r="BR122" s="1000"/>
      <c r="BS122" s="1000"/>
      <c r="BT122" s="1000"/>
      <c r="BU122" s="1000"/>
      <c r="BV122" s="1000">
        <v>11181615</v>
      </c>
      <c r="BW122" s="1000"/>
      <c r="BX122" s="1000"/>
      <c r="BY122" s="1000"/>
      <c r="BZ122" s="1000"/>
      <c r="CA122" s="1000">
        <v>10562234</v>
      </c>
      <c r="CB122" s="1000"/>
      <c r="CC122" s="1000"/>
      <c r="CD122" s="1000"/>
      <c r="CE122" s="1000"/>
      <c r="CF122" s="1017">
        <v>107.7</v>
      </c>
      <c r="CG122" s="1018"/>
      <c r="CH122" s="1018"/>
      <c r="CI122" s="1018"/>
      <c r="CJ122" s="1018"/>
      <c r="CK122" s="1009"/>
      <c r="CL122" s="1010"/>
      <c r="CM122" s="1010"/>
      <c r="CN122" s="1010"/>
      <c r="CO122" s="1011"/>
      <c r="CP122" s="1019" t="s">
        <v>473</v>
      </c>
      <c r="CQ122" s="1020"/>
      <c r="CR122" s="1020"/>
      <c r="CS122" s="1020"/>
      <c r="CT122" s="1020"/>
      <c r="CU122" s="1020"/>
      <c r="CV122" s="1020"/>
      <c r="CW122" s="1020"/>
      <c r="CX122" s="1020"/>
      <c r="CY122" s="1020"/>
      <c r="CZ122" s="1020"/>
      <c r="DA122" s="1020"/>
      <c r="DB122" s="1020"/>
      <c r="DC122" s="1020"/>
      <c r="DD122" s="1020"/>
      <c r="DE122" s="1020"/>
      <c r="DF122" s="1021"/>
      <c r="DG122" s="925" t="s">
        <v>130</v>
      </c>
      <c r="DH122" s="926"/>
      <c r="DI122" s="926"/>
      <c r="DJ122" s="926"/>
      <c r="DK122" s="926"/>
      <c r="DL122" s="926" t="s">
        <v>130</v>
      </c>
      <c r="DM122" s="926"/>
      <c r="DN122" s="926"/>
      <c r="DO122" s="926"/>
      <c r="DP122" s="926"/>
      <c r="DQ122" s="926" t="s">
        <v>130</v>
      </c>
      <c r="DR122" s="926"/>
      <c r="DS122" s="926"/>
      <c r="DT122" s="926"/>
      <c r="DU122" s="926"/>
      <c r="DV122" s="927" t="s">
        <v>130</v>
      </c>
      <c r="DW122" s="927"/>
      <c r="DX122" s="927"/>
      <c r="DY122" s="927"/>
      <c r="DZ122" s="928"/>
    </row>
    <row r="123" spans="1:130" s="230" customFormat="1" ht="26.25" customHeight="1" x14ac:dyDescent="0.15">
      <c r="A123" s="1057"/>
      <c r="B123" s="949"/>
      <c r="C123" s="922" t="s">
        <v>458</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130</v>
      </c>
      <c r="AB123" s="959"/>
      <c r="AC123" s="959"/>
      <c r="AD123" s="959"/>
      <c r="AE123" s="960"/>
      <c r="AF123" s="961" t="s">
        <v>437</v>
      </c>
      <c r="AG123" s="959"/>
      <c r="AH123" s="959"/>
      <c r="AI123" s="959"/>
      <c r="AJ123" s="960"/>
      <c r="AK123" s="961" t="s">
        <v>130</v>
      </c>
      <c r="AL123" s="959"/>
      <c r="AM123" s="959"/>
      <c r="AN123" s="959"/>
      <c r="AO123" s="960"/>
      <c r="AP123" s="962" t="s">
        <v>130</v>
      </c>
      <c r="AQ123" s="963"/>
      <c r="AR123" s="963"/>
      <c r="AS123" s="963"/>
      <c r="AT123" s="964"/>
      <c r="AU123" s="997"/>
      <c r="AV123" s="998"/>
      <c r="AW123" s="998"/>
      <c r="AX123" s="998"/>
      <c r="AY123" s="998"/>
      <c r="AZ123" s="251" t="s">
        <v>188</v>
      </c>
      <c r="BA123" s="251"/>
      <c r="BB123" s="251"/>
      <c r="BC123" s="251"/>
      <c r="BD123" s="251"/>
      <c r="BE123" s="251"/>
      <c r="BF123" s="251"/>
      <c r="BG123" s="251"/>
      <c r="BH123" s="251"/>
      <c r="BI123" s="251"/>
      <c r="BJ123" s="251"/>
      <c r="BK123" s="251"/>
      <c r="BL123" s="251"/>
      <c r="BM123" s="251"/>
      <c r="BN123" s="251"/>
      <c r="BO123" s="977" t="s">
        <v>474</v>
      </c>
      <c r="BP123" s="1005"/>
      <c r="BQ123" s="1063">
        <v>20664675</v>
      </c>
      <c r="BR123" s="1064"/>
      <c r="BS123" s="1064"/>
      <c r="BT123" s="1064"/>
      <c r="BU123" s="1064"/>
      <c r="BV123" s="1064">
        <v>20657846</v>
      </c>
      <c r="BW123" s="1064"/>
      <c r="BX123" s="1064"/>
      <c r="BY123" s="1064"/>
      <c r="BZ123" s="1064"/>
      <c r="CA123" s="1064">
        <v>20611294</v>
      </c>
      <c r="CB123" s="1064"/>
      <c r="CC123" s="1064"/>
      <c r="CD123" s="1064"/>
      <c r="CE123" s="1064"/>
      <c r="CF123" s="1001"/>
      <c r="CG123" s="1002"/>
      <c r="CH123" s="1002"/>
      <c r="CI123" s="1002"/>
      <c r="CJ123" s="1003"/>
      <c r="CK123" s="1009"/>
      <c r="CL123" s="1010"/>
      <c r="CM123" s="1010"/>
      <c r="CN123" s="1010"/>
      <c r="CO123" s="1011"/>
      <c r="CP123" s="1019" t="s">
        <v>405</v>
      </c>
      <c r="CQ123" s="1020"/>
      <c r="CR123" s="1020"/>
      <c r="CS123" s="1020"/>
      <c r="CT123" s="1020"/>
      <c r="CU123" s="1020"/>
      <c r="CV123" s="1020"/>
      <c r="CW123" s="1020"/>
      <c r="CX123" s="1020"/>
      <c r="CY123" s="1020"/>
      <c r="CZ123" s="1020"/>
      <c r="DA123" s="1020"/>
      <c r="DB123" s="1020"/>
      <c r="DC123" s="1020"/>
      <c r="DD123" s="1020"/>
      <c r="DE123" s="1020"/>
      <c r="DF123" s="1021"/>
      <c r="DG123" s="958" t="s">
        <v>130</v>
      </c>
      <c r="DH123" s="959"/>
      <c r="DI123" s="959"/>
      <c r="DJ123" s="959"/>
      <c r="DK123" s="960"/>
      <c r="DL123" s="961" t="s">
        <v>130</v>
      </c>
      <c r="DM123" s="959"/>
      <c r="DN123" s="959"/>
      <c r="DO123" s="959"/>
      <c r="DP123" s="960"/>
      <c r="DQ123" s="961" t="s">
        <v>130</v>
      </c>
      <c r="DR123" s="959"/>
      <c r="DS123" s="959"/>
      <c r="DT123" s="959"/>
      <c r="DU123" s="960"/>
      <c r="DV123" s="962" t="s">
        <v>130</v>
      </c>
      <c r="DW123" s="963"/>
      <c r="DX123" s="963"/>
      <c r="DY123" s="963"/>
      <c r="DZ123" s="964"/>
    </row>
    <row r="124" spans="1:130" s="230" customFormat="1" ht="26.25" customHeight="1" thickBot="1" x14ac:dyDescent="0.2">
      <c r="A124" s="1057"/>
      <c r="B124" s="949"/>
      <c r="C124" s="922" t="s">
        <v>461</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130</v>
      </c>
      <c r="AB124" s="959"/>
      <c r="AC124" s="959"/>
      <c r="AD124" s="959"/>
      <c r="AE124" s="960"/>
      <c r="AF124" s="961" t="s">
        <v>130</v>
      </c>
      <c r="AG124" s="959"/>
      <c r="AH124" s="959"/>
      <c r="AI124" s="959"/>
      <c r="AJ124" s="960"/>
      <c r="AK124" s="961" t="s">
        <v>130</v>
      </c>
      <c r="AL124" s="959"/>
      <c r="AM124" s="959"/>
      <c r="AN124" s="959"/>
      <c r="AO124" s="960"/>
      <c r="AP124" s="962" t="s">
        <v>130</v>
      </c>
      <c r="AQ124" s="963"/>
      <c r="AR124" s="963"/>
      <c r="AS124" s="963"/>
      <c r="AT124" s="964"/>
      <c r="AU124" s="1059" t="s">
        <v>475</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t="s">
        <v>130</v>
      </c>
      <c r="BR124" s="1027"/>
      <c r="BS124" s="1027"/>
      <c r="BT124" s="1027"/>
      <c r="BU124" s="1027"/>
      <c r="BV124" s="1027" t="s">
        <v>130</v>
      </c>
      <c r="BW124" s="1027"/>
      <c r="BX124" s="1027"/>
      <c r="BY124" s="1027"/>
      <c r="BZ124" s="1027"/>
      <c r="CA124" s="1027" t="s">
        <v>130</v>
      </c>
      <c r="CB124" s="1027"/>
      <c r="CC124" s="1027"/>
      <c r="CD124" s="1027"/>
      <c r="CE124" s="1027"/>
      <c r="CF124" s="1028"/>
      <c r="CG124" s="1029"/>
      <c r="CH124" s="1029"/>
      <c r="CI124" s="1029"/>
      <c r="CJ124" s="1030"/>
      <c r="CK124" s="1012"/>
      <c r="CL124" s="1012"/>
      <c r="CM124" s="1012"/>
      <c r="CN124" s="1012"/>
      <c r="CO124" s="1013"/>
      <c r="CP124" s="1019" t="s">
        <v>476</v>
      </c>
      <c r="CQ124" s="1020"/>
      <c r="CR124" s="1020"/>
      <c r="CS124" s="1020"/>
      <c r="CT124" s="1020"/>
      <c r="CU124" s="1020"/>
      <c r="CV124" s="1020"/>
      <c r="CW124" s="1020"/>
      <c r="CX124" s="1020"/>
      <c r="CY124" s="1020"/>
      <c r="CZ124" s="1020"/>
      <c r="DA124" s="1020"/>
      <c r="DB124" s="1020"/>
      <c r="DC124" s="1020"/>
      <c r="DD124" s="1020"/>
      <c r="DE124" s="1020"/>
      <c r="DF124" s="1021"/>
      <c r="DG124" s="1004" t="s">
        <v>130</v>
      </c>
      <c r="DH124" s="986"/>
      <c r="DI124" s="986"/>
      <c r="DJ124" s="986"/>
      <c r="DK124" s="987"/>
      <c r="DL124" s="985" t="s">
        <v>130</v>
      </c>
      <c r="DM124" s="986"/>
      <c r="DN124" s="986"/>
      <c r="DO124" s="986"/>
      <c r="DP124" s="987"/>
      <c r="DQ124" s="985" t="s">
        <v>130</v>
      </c>
      <c r="DR124" s="986"/>
      <c r="DS124" s="986"/>
      <c r="DT124" s="986"/>
      <c r="DU124" s="987"/>
      <c r="DV124" s="988" t="s">
        <v>130</v>
      </c>
      <c r="DW124" s="989"/>
      <c r="DX124" s="989"/>
      <c r="DY124" s="989"/>
      <c r="DZ124" s="990"/>
    </row>
    <row r="125" spans="1:130" s="230" customFormat="1" ht="26.25" customHeight="1" x14ac:dyDescent="0.15">
      <c r="A125" s="1057"/>
      <c r="B125" s="949"/>
      <c r="C125" s="922" t="s">
        <v>463</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130</v>
      </c>
      <c r="AB125" s="959"/>
      <c r="AC125" s="959"/>
      <c r="AD125" s="959"/>
      <c r="AE125" s="960"/>
      <c r="AF125" s="961" t="s">
        <v>130</v>
      </c>
      <c r="AG125" s="959"/>
      <c r="AH125" s="959"/>
      <c r="AI125" s="959"/>
      <c r="AJ125" s="960"/>
      <c r="AK125" s="961" t="s">
        <v>130</v>
      </c>
      <c r="AL125" s="959"/>
      <c r="AM125" s="959"/>
      <c r="AN125" s="959"/>
      <c r="AO125" s="960"/>
      <c r="AP125" s="962" t="s">
        <v>130</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477</v>
      </c>
      <c r="CL125" s="1007"/>
      <c r="CM125" s="1007"/>
      <c r="CN125" s="1007"/>
      <c r="CO125" s="1008"/>
      <c r="CP125" s="929" t="s">
        <v>478</v>
      </c>
      <c r="CQ125" s="897"/>
      <c r="CR125" s="897"/>
      <c r="CS125" s="897"/>
      <c r="CT125" s="897"/>
      <c r="CU125" s="897"/>
      <c r="CV125" s="897"/>
      <c r="CW125" s="897"/>
      <c r="CX125" s="897"/>
      <c r="CY125" s="897"/>
      <c r="CZ125" s="897"/>
      <c r="DA125" s="897"/>
      <c r="DB125" s="897"/>
      <c r="DC125" s="897"/>
      <c r="DD125" s="897"/>
      <c r="DE125" s="897"/>
      <c r="DF125" s="898"/>
      <c r="DG125" s="930" t="s">
        <v>130</v>
      </c>
      <c r="DH125" s="931"/>
      <c r="DI125" s="931"/>
      <c r="DJ125" s="931"/>
      <c r="DK125" s="931"/>
      <c r="DL125" s="931" t="s">
        <v>130</v>
      </c>
      <c r="DM125" s="931"/>
      <c r="DN125" s="931"/>
      <c r="DO125" s="931"/>
      <c r="DP125" s="931"/>
      <c r="DQ125" s="931" t="s">
        <v>130</v>
      </c>
      <c r="DR125" s="931"/>
      <c r="DS125" s="931"/>
      <c r="DT125" s="931"/>
      <c r="DU125" s="931"/>
      <c r="DV125" s="932" t="s">
        <v>130</v>
      </c>
      <c r="DW125" s="932"/>
      <c r="DX125" s="932"/>
      <c r="DY125" s="932"/>
      <c r="DZ125" s="933"/>
    </row>
    <row r="126" spans="1:130" s="230" customFormat="1" ht="26.25" customHeight="1" thickBot="1" x14ac:dyDescent="0.2">
      <c r="A126" s="1057"/>
      <c r="B126" s="949"/>
      <c r="C126" s="922" t="s">
        <v>465</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v>32761</v>
      </c>
      <c r="AB126" s="959"/>
      <c r="AC126" s="959"/>
      <c r="AD126" s="959"/>
      <c r="AE126" s="960"/>
      <c r="AF126" s="961">
        <v>32533</v>
      </c>
      <c r="AG126" s="959"/>
      <c r="AH126" s="959"/>
      <c r="AI126" s="959"/>
      <c r="AJ126" s="960"/>
      <c r="AK126" s="961" t="s">
        <v>130</v>
      </c>
      <c r="AL126" s="959"/>
      <c r="AM126" s="959"/>
      <c r="AN126" s="959"/>
      <c r="AO126" s="960"/>
      <c r="AP126" s="962" t="s">
        <v>130</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479</v>
      </c>
      <c r="CQ126" s="923"/>
      <c r="CR126" s="923"/>
      <c r="CS126" s="923"/>
      <c r="CT126" s="923"/>
      <c r="CU126" s="923"/>
      <c r="CV126" s="923"/>
      <c r="CW126" s="923"/>
      <c r="CX126" s="923"/>
      <c r="CY126" s="923"/>
      <c r="CZ126" s="923"/>
      <c r="DA126" s="923"/>
      <c r="DB126" s="923"/>
      <c r="DC126" s="923"/>
      <c r="DD126" s="923"/>
      <c r="DE126" s="923"/>
      <c r="DF126" s="924"/>
      <c r="DG126" s="925">
        <v>91065</v>
      </c>
      <c r="DH126" s="926"/>
      <c r="DI126" s="926"/>
      <c r="DJ126" s="926"/>
      <c r="DK126" s="926"/>
      <c r="DL126" s="926">
        <v>91254</v>
      </c>
      <c r="DM126" s="926"/>
      <c r="DN126" s="926"/>
      <c r="DO126" s="926"/>
      <c r="DP126" s="926"/>
      <c r="DQ126" s="926">
        <v>91437</v>
      </c>
      <c r="DR126" s="926"/>
      <c r="DS126" s="926"/>
      <c r="DT126" s="926"/>
      <c r="DU126" s="926"/>
      <c r="DV126" s="927">
        <v>0.9</v>
      </c>
      <c r="DW126" s="927"/>
      <c r="DX126" s="927"/>
      <c r="DY126" s="927"/>
      <c r="DZ126" s="928"/>
    </row>
    <row r="127" spans="1:130" s="230" customFormat="1" ht="26.25" customHeight="1" x14ac:dyDescent="0.15">
      <c r="A127" s="1058"/>
      <c r="B127" s="951"/>
      <c r="C127" s="973" t="s">
        <v>480</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130</v>
      </c>
      <c r="AB127" s="959"/>
      <c r="AC127" s="959"/>
      <c r="AD127" s="959"/>
      <c r="AE127" s="960"/>
      <c r="AF127" s="961" t="s">
        <v>130</v>
      </c>
      <c r="AG127" s="959"/>
      <c r="AH127" s="959"/>
      <c r="AI127" s="959"/>
      <c r="AJ127" s="960"/>
      <c r="AK127" s="961" t="s">
        <v>439</v>
      </c>
      <c r="AL127" s="959"/>
      <c r="AM127" s="959"/>
      <c r="AN127" s="959"/>
      <c r="AO127" s="960"/>
      <c r="AP127" s="962" t="s">
        <v>130</v>
      </c>
      <c r="AQ127" s="963"/>
      <c r="AR127" s="963"/>
      <c r="AS127" s="963"/>
      <c r="AT127" s="964"/>
      <c r="AU127" s="232"/>
      <c r="AV127" s="232"/>
      <c r="AW127" s="232"/>
      <c r="AX127" s="1031" t="s">
        <v>481</v>
      </c>
      <c r="AY127" s="1032"/>
      <c r="AZ127" s="1032"/>
      <c r="BA127" s="1032"/>
      <c r="BB127" s="1032"/>
      <c r="BC127" s="1032"/>
      <c r="BD127" s="1032"/>
      <c r="BE127" s="1033"/>
      <c r="BF127" s="1034" t="s">
        <v>482</v>
      </c>
      <c r="BG127" s="1032"/>
      <c r="BH127" s="1032"/>
      <c r="BI127" s="1032"/>
      <c r="BJ127" s="1032"/>
      <c r="BK127" s="1032"/>
      <c r="BL127" s="1033"/>
      <c r="BM127" s="1034" t="s">
        <v>483</v>
      </c>
      <c r="BN127" s="1032"/>
      <c r="BO127" s="1032"/>
      <c r="BP127" s="1032"/>
      <c r="BQ127" s="1032"/>
      <c r="BR127" s="1032"/>
      <c r="BS127" s="1033"/>
      <c r="BT127" s="1034" t="s">
        <v>484</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485</v>
      </c>
      <c r="CQ127" s="923"/>
      <c r="CR127" s="923"/>
      <c r="CS127" s="923"/>
      <c r="CT127" s="923"/>
      <c r="CU127" s="923"/>
      <c r="CV127" s="923"/>
      <c r="CW127" s="923"/>
      <c r="CX127" s="923"/>
      <c r="CY127" s="923"/>
      <c r="CZ127" s="923"/>
      <c r="DA127" s="923"/>
      <c r="DB127" s="923"/>
      <c r="DC127" s="923"/>
      <c r="DD127" s="923"/>
      <c r="DE127" s="923"/>
      <c r="DF127" s="924"/>
      <c r="DG127" s="925" t="s">
        <v>130</v>
      </c>
      <c r="DH127" s="926"/>
      <c r="DI127" s="926"/>
      <c r="DJ127" s="926"/>
      <c r="DK127" s="926"/>
      <c r="DL127" s="926" t="s">
        <v>130</v>
      </c>
      <c r="DM127" s="926"/>
      <c r="DN127" s="926"/>
      <c r="DO127" s="926"/>
      <c r="DP127" s="926"/>
      <c r="DQ127" s="926" t="s">
        <v>130</v>
      </c>
      <c r="DR127" s="926"/>
      <c r="DS127" s="926"/>
      <c r="DT127" s="926"/>
      <c r="DU127" s="926"/>
      <c r="DV127" s="927" t="s">
        <v>130</v>
      </c>
      <c r="DW127" s="927"/>
      <c r="DX127" s="927"/>
      <c r="DY127" s="927"/>
      <c r="DZ127" s="928"/>
    </row>
    <row r="128" spans="1:130" s="230" customFormat="1" ht="26.25" customHeight="1" thickBot="1" x14ac:dyDescent="0.2">
      <c r="A128" s="1041" t="s">
        <v>486</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487</v>
      </c>
      <c r="X128" s="1043"/>
      <c r="Y128" s="1043"/>
      <c r="Z128" s="1044"/>
      <c r="AA128" s="1045">
        <v>302335</v>
      </c>
      <c r="AB128" s="1046"/>
      <c r="AC128" s="1046"/>
      <c r="AD128" s="1046"/>
      <c r="AE128" s="1047"/>
      <c r="AF128" s="1048">
        <v>303681</v>
      </c>
      <c r="AG128" s="1046"/>
      <c r="AH128" s="1046"/>
      <c r="AI128" s="1046"/>
      <c r="AJ128" s="1047"/>
      <c r="AK128" s="1048">
        <v>262938</v>
      </c>
      <c r="AL128" s="1046"/>
      <c r="AM128" s="1046"/>
      <c r="AN128" s="1046"/>
      <c r="AO128" s="1047"/>
      <c r="AP128" s="1049"/>
      <c r="AQ128" s="1050"/>
      <c r="AR128" s="1050"/>
      <c r="AS128" s="1050"/>
      <c r="AT128" s="1051"/>
      <c r="AU128" s="232"/>
      <c r="AV128" s="232"/>
      <c r="AW128" s="232"/>
      <c r="AX128" s="896" t="s">
        <v>488</v>
      </c>
      <c r="AY128" s="897"/>
      <c r="AZ128" s="897"/>
      <c r="BA128" s="897"/>
      <c r="BB128" s="897"/>
      <c r="BC128" s="897"/>
      <c r="BD128" s="897"/>
      <c r="BE128" s="898"/>
      <c r="BF128" s="1052" t="s">
        <v>130</v>
      </c>
      <c r="BG128" s="1053"/>
      <c r="BH128" s="1053"/>
      <c r="BI128" s="1053"/>
      <c r="BJ128" s="1053"/>
      <c r="BK128" s="1053"/>
      <c r="BL128" s="1054"/>
      <c r="BM128" s="1052">
        <v>13.21</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489</v>
      </c>
      <c r="CQ128" s="726"/>
      <c r="CR128" s="726"/>
      <c r="CS128" s="726"/>
      <c r="CT128" s="726"/>
      <c r="CU128" s="726"/>
      <c r="CV128" s="726"/>
      <c r="CW128" s="726"/>
      <c r="CX128" s="726"/>
      <c r="CY128" s="726"/>
      <c r="CZ128" s="726"/>
      <c r="DA128" s="726"/>
      <c r="DB128" s="726"/>
      <c r="DC128" s="726"/>
      <c r="DD128" s="726"/>
      <c r="DE128" s="726"/>
      <c r="DF128" s="1036"/>
      <c r="DG128" s="1037" t="s">
        <v>130</v>
      </c>
      <c r="DH128" s="1038"/>
      <c r="DI128" s="1038"/>
      <c r="DJ128" s="1038"/>
      <c r="DK128" s="1038"/>
      <c r="DL128" s="1038" t="s">
        <v>130</v>
      </c>
      <c r="DM128" s="1038"/>
      <c r="DN128" s="1038"/>
      <c r="DO128" s="1038"/>
      <c r="DP128" s="1038"/>
      <c r="DQ128" s="1038" t="s">
        <v>130</v>
      </c>
      <c r="DR128" s="1038"/>
      <c r="DS128" s="1038"/>
      <c r="DT128" s="1038"/>
      <c r="DU128" s="1038"/>
      <c r="DV128" s="1039" t="s">
        <v>130</v>
      </c>
      <c r="DW128" s="1039"/>
      <c r="DX128" s="1039"/>
      <c r="DY128" s="1039"/>
      <c r="DZ128" s="1040"/>
    </row>
    <row r="129" spans="1:131" s="230" customFormat="1" ht="26.25" customHeight="1" x14ac:dyDescent="0.15">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490</v>
      </c>
      <c r="X129" s="1071"/>
      <c r="Y129" s="1071"/>
      <c r="Z129" s="1072"/>
      <c r="AA129" s="958">
        <v>10415795</v>
      </c>
      <c r="AB129" s="959"/>
      <c r="AC129" s="959"/>
      <c r="AD129" s="959"/>
      <c r="AE129" s="960"/>
      <c r="AF129" s="961">
        <v>11010863</v>
      </c>
      <c r="AG129" s="959"/>
      <c r="AH129" s="959"/>
      <c r="AI129" s="959"/>
      <c r="AJ129" s="960"/>
      <c r="AK129" s="961">
        <v>10815451</v>
      </c>
      <c r="AL129" s="959"/>
      <c r="AM129" s="959"/>
      <c r="AN129" s="959"/>
      <c r="AO129" s="960"/>
      <c r="AP129" s="1073"/>
      <c r="AQ129" s="1074"/>
      <c r="AR129" s="1074"/>
      <c r="AS129" s="1074"/>
      <c r="AT129" s="1075"/>
      <c r="AU129" s="233"/>
      <c r="AV129" s="233"/>
      <c r="AW129" s="233"/>
      <c r="AX129" s="1065" t="s">
        <v>491</v>
      </c>
      <c r="AY129" s="923"/>
      <c r="AZ129" s="923"/>
      <c r="BA129" s="923"/>
      <c r="BB129" s="923"/>
      <c r="BC129" s="923"/>
      <c r="BD129" s="923"/>
      <c r="BE129" s="924"/>
      <c r="BF129" s="1066" t="s">
        <v>130</v>
      </c>
      <c r="BG129" s="1067"/>
      <c r="BH129" s="1067"/>
      <c r="BI129" s="1067"/>
      <c r="BJ129" s="1067"/>
      <c r="BK129" s="1067"/>
      <c r="BL129" s="1068"/>
      <c r="BM129" s="1066">
        <v>18.21</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492</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493</v>
      </c>
      <c r="X130" s="1071"/>
      <c r="Y130" s="1071"/>
      <c r="Z130" s="1072"/>
      <c r="AA130" s="958">
        <v>993409</v>
      </c>
      <c r="AB130" s="959"/>
      <c r="AC130" s="959"/>
      <c r="AD130" s="959"/>
      <c r="AE130" s="960"/>
      <c r="AF130" s="961">
        <v>968566</v>
      </c>
      <c r="AG130" s="959"/>
      <c r="AH130" s="959"/>
      <c r="AI130" s="959"/>
      <c r="AJ130" s="960"/>
      <c r="AK130" s="961">
        <v>1010665</v>
      </c>
      <c r="AL130" s="959"/>
      <c r="AM130" s="959"/>
      <c r="AN130" s="959"/>
      <c r="AO130" s="960"/>
      <c r="AP130" s="1073"/>
      <c r="AQ130" s="1074"/>
      <c r="AR130" s="1074"/>
      <c r="AS130" s="1074"/>
      <c r="AT130" s="1075"/>
      <c r="AU130" s="233"/>
      <c r="AV130" s="233"/>
      <c r="AW130" s="233"/>
      <c r="AX130" s="1065" t="s">
        <v>494</v>
      </c>
      <c r="AY130" s="923"/>
      <c r="AZ130" s="923"/>
      <c r="BA130" s="923"/>
      <c r="BB130" s="923"/>
      <c r="BC130" s="923"/>
      <c r="BD130" s="923"/>
      <c r="BE130" s="924"/>
      <c r="BF130" s="1101">
        <v>-0.1</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495</v>
      </c>
      <c r="X131" s="1108"/>
      <c r="Y131" s="1108"/>
      <c r="Z131" s="1109"/>
      <c r="AA131" s="1004">
        <v>9422386</v>
      </c>
      <c r="AB131" s="986"/>
      <c r="AC131" s="986"/>
      <c r="AD131" s="986"/>
      <c r="AE131" s="987"/>
      <c r="AF131" s="985">
        <v>10042297</v>
      </c>
      <c r="AG131" s="986"/>
      <c r="AH131" s="986"/>
      <c r="AI131" s="986"/>
      <c r="AJ131" s="987"/>
      <c r="AK131" s="985">
        <v>9804786</v>
      </c>
      <c r="AL131" s="986"/>
      <c r="AM131" s="986"/>
      <c r="AN131" s="986"/>
      <c r="AO131" s="987"/>
      <c r="AP131" s="1110"/>
      <c r="AQ131" s="1111"/>
      <c r="AR131" s="1111"/>
      <c r="AS131" s="1111"/>
      <c r="AT131" s="1112"/>
      <c r="AU131" s="233"/>
      <c r="AV131" s="233"/>
      <c r="AW131" s="233"/>
      <c r="AX131" s="1083" t="s">
        <v>496</v>
      </c>
      <c r="AY131" s="726"/>
      <c r="AZ131" s="726"/>
      <c r="BA131" s="726"/>
      <c r="BB131" s="726"/>
      <c r="BC131" s="726"/>
      <c r="BD131" s="726"/>
      <c r="BE131" s="1036"/>
      <c r="BF131" s="1084" t="s">
        <v>130</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497</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498</v>
      </c>
      <c r="W132" s="1094"/>
      <c r="X132" s="1094"/>
      <c r="Y132" s="1094"/>
      <c r="Z132" s="1095"/>
      <c r="AA132" s="1096">
        <v>-0.84956187999999999</v>
      </c>
      <c r="AB132" s="1097"/>
      <c r="AC132" s="1097"/>
      <c r="AD132" s="1097"/>
      <c r="AE132" s="1098"/>
      <c r="AF132" s="1099">
        <v>-0.14690861999999999</v>
      </c>
      <c r="AG132" s="1097"/>
      <c r="AH132" s="1097"/>
      <c r="AI132" s="1097"/>
      <c r="AJ132" s="1098"/>
      <c r="AK132" s="1099">
        <v>0.43565458699999998</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499</v>
      </c>
      <c r="W133" s="1077"/>
      <c r="X133" s="1077"/>
      <c r="Y133" s="1077"/>
      <c r="Z133" s="1078"/>
      <c r="AA133" s="1079">
        <v>0</v>
      </c>
      <c r="AB133" s="1080"/>
      <c r="AC133" s="1080"/>
      <c r="AD133" s="1080"/>
      <c r="AE133" s="1081"/>
      <c r="AF133" s="1079">
        <v>-0.4</v>
      </c>
      <c r="AG133" s="1080"/>
      <c r="AH133" s="1080"/>
      <c r="AI133" s="1080"/>
      <c r="AJ133" s="1081"/>
      <c r="AK133" s="1079">
        <v>-0.1</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9ytpBsbuF5zZyPT0cfnnzgF2HlNXz16+SDWUWW7asABgypK/Gw/ZKsVZ4avwX4kEk2+FfYU5rBAtIAo+9R1/Tg==" saltValue="mY+uscGm8c9XdCvRWexxf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Normal="100"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500</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jvT9Dqs5+o8lNrmm51ZOF9tDiDgodW8QpaDilEaSEadhpuk5h8sb9qgc5DeOiIyLbLsJq8jdZXIGUvs1fCBb0g==" saltValue="hiPMAtBojEdcheIbL71es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1e1XJML1XiMoG7UR4KavdVmhb7KWBCOOO/lkSmy1AkQxbeGgMk3loZv6OpHTt+bkSFSqmR+g7YFvxaCoLFTBMg==" saltValue="MSaQYHScvDhgHdM7fEfgU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10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501</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502</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503</v>
      </c>
      <c r="AP7" s="272"/>
      <c r="AQ7" s="273" t="s">
        <v>504</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505</v>
      </c>
      <c r="AQ8" s="279" t="s">
        <v>506</v>
      </c>
      <c r="AR8" s="280" t="s">
        <v>507</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508</v>
      </c>
      <c r="AL9" s="1117"/>
      <c r="AM9" s="1117"/>
      <c r="AN9" s="1118"/>
      <c r="AO9" s="281">
        <v>3199144</v>
      </c>
      <c r="AP9" s="281">
        <v>63623</v>
      </c>
      <c r="AQ9" s="282">
        <v>76332</v>
      </c>
      <c r="AR9" s="283">
        <v>-16.600000000000001</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509</v>
      </c>
      <c r="AL10" s="1117"/>
      <c r="AM10" s="1117"/>
      <c r="AN10" s="1118"/>
      <c r="AO10" s="284">
        <v>507186</v>
      </c>
      <c r="AP10" s="284">
        <v>10087</v>
      </c>
      <c r="AQ10" s="285">
        <v>8203</v>
      </c>
      <c r="AR10" s="286">
        <v>23</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510</v>
      </c>
      <c r="AL11" s="1117"/>
      <c r="AM11" s="1117"/>
      <c r="AN11" s="1118"/>
      <c r="AO11" s="284">
        <v>16133</v>
      </c>
      <c r="AP11" s="284">
        <v>321</v>
      </c>
      <c r="AQ11" s="285">
        <v>546</v>
      </c>
      <c r="AR11" s="286">
        <v>-41.2</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511</v>
      </c>
      <c r="AL12" s="1117"/>
      <c r="AM12" s="1117"/>
      <c r="AN12" s="1118"/>
      <c r="AO12" s="284">
        <v>3659</v>
      </c>
      <c r="AP12" s="284">
        <v>73</v>
      </c>
      <c r="AQ12" s="285">
        <v>4</v>
      </c>
      <c r="AR12" s="286">
        <v>1725</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512</v>
      </c>
      <c r="AL13" s="1117"/>
      <c r="AM13" s="1117"/>
      <c r="AN13" s="1118"/>
      <c r="AO13" s="284">
        <v>49603</v>
      </c>
      <c r="AP13" s="284">
        <v>986</v>
      </c>
      <c r="AQ13" s="285">
        <v>2795</v>
      </c>
      <c r="AR13" s="286">
        <v>-64.7</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513</v>
      </c>
      <c r="AL14" s="1117"/>
      <c r="AM14" s="1117"/>
      <c r="AN14" s="1118"/>
      <c r="AO14" s="284">
        <v>110553</v>
      </c>
      <c r="AP14" s="284">
        <v>2199</v>
      </c>
      <c r="AQ14" s="285">
        <v>1229</v>
      </c>
      <c r="AR14" s="286">
        <v>78.900000000000006</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514</v>
      </c>
      <c r="AL15" s="1120"/>
      <c r="AM15" s="1120"/>
      <c r="AN15" s="1121"/>
      <c r="AO15" s="284">
        <v>-109089</v>
      </c>
      <c r="AP15" s="284">
        <v>-2170</v>
      </c>
      <c r="AQ15" s="285">
        <v>-5192</v>
      </c>
      <c r="AR15" s="286">
        <v>-58.2</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188</v>
      </c>
      <c r="AL16" s="1120"/>
      <c r="AM16" s="1120"/>
      <c r="AN16" s="1121"/>
      <c r="AO16" s="284">
        <v>3777189</v>
      </c>
      <c r="AP16" s="284">
        <v>75119</v>
      </c>
      <c r="AQ16" s="285">
        <v>83916</v>
      </c>
      <c r="AR16" s="286">
        <v>-10.5</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515</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516</v>
      </c>
      <c r="AP20" s="293" t="s">
        <v>517</v>
      </c>
      <c r="AQ20" s="294" t="s">
        <v>518</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519</v>
      </c>
      <c r="AL21" s="1123"/>
      <c r="AM21" s="1123"/>
      <c r="AN21" s="1124"/>
      <c r="AO21" s="297">
        <v>7.74</v>
      </c>
      <c r="AP21" s="298">
        <v>7.81</v>
      </c>
      <c r="AQ21" s="299">
        <v>-7.0000000000000007E-2</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520</v>
      </c>
      <c r="AL22" s="1123"/>
      <c r="AM22" s="1123"/>
      <c r="AN22" s="1124"/>
      <c r="AO22" s="302">
        <v>99.3</v>
      </c>
      <c r="AP22" s="303">
        <v>97.3</v>
      </c>
      <c r="AQ22" s="304">
        <v>2</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521</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522</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523</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503</v>
      </c>
      <c r="AP30" s="272"/>
      <c r="AQ30" s="273" t="s">
        <v>504</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505</v>
      </c>
      <c r="AQ31" s="279" t="s">
        <v>506</v>
      </c>
      <c r="AR31" s="280" t="s">
        <v>507</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524</v>
      </c>
      <c r="AL32" s="1131"/>
      <c r="AM32" s="1131"/>
      <c r="AN32" s="1132"/>
      <c r="AO32" s="312">
        <v>796309</v>
      </c>
      <c r="AP32" s="312">
        <v>15837</v>
      </c>
      <c r="AQ32" s="313">
        <v>34996</v>
      </c>
      <c r="AR32" s="314">
        <v>-54.7</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525</v>
      </c>
      <c r="AL33" s="1131"/>
      <c r="AM33" s="1131"/>
      <c r="AN33" s="1132"/>
      <c r="AO33" s="312" t="s">
        <v>526</v>
      </c>
      <c r="AP33" s="312" t="s">
        <v>526</v>
      </c>
      <c r="AQ33" s="313" t="s">
        <v>526</v>
      </c>
      <c r="AR33" s="314" t="s">
        <v>526</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527</v>
      </c>
      <c r="AL34" s="1131"/>
      <c r="AM34" s="1131"/>
      <c r="AN34" s="1132"/>
      <c r="AO34" s="312" t="s">
        <v>526</v>
      </c>
      <c r="AP34" s="312" t="s">
        <v>526</v>
      </c>
      <c r="AQ34" s="313" t="s">
        <v>526</v>
      </c>
      <c r="AR34" s="314" t="s">
        <v>526</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528</v>
      </c>
      <c r="AL35" s="1131"/>
      <c r="AM35" s="1131"/>
      <c r="AN35" s="1132"/>
      <c r="AO35" s="312">
        <v>274782</v>
      </c>
      <c r="AP35" s="312">
        <v>5465</v>
      </c>
      <c r="AQ35" s="313">
        <v>11520</v>
      </c>
      <c r="AR35" s="314">
        <v>-52.6</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529</v>
      </c>
      <c r="AL36" s="1131"/>
      <c r="AM36" s="1131"/>
      <c r="AN36" s="1132"/>
      <c r="AO36" s="312">
        <v>245227</v>
      </c>
      <c r="AP36" s="312">
        <v>4877</v>
      </c>
      <c r="AQ36" s="313">
        <v>3057</v>
      </c>
      <c r="AR36" s="314">
        <v>59.5</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530</v>
      </c>
      <c r="AL37" s="1131"/>
      <c r="AM37" s="1131"/>
      <c r="AN37" s="1132"/>
      <c r="AO37" s="312" t="s">
        <v>526</v>
      </c>
      <c r="AP37" s="312" t="s">
        <v>526</v>
      </c>
      <c r="AQ37" s="313">
        <v>208</v>
      </c>
      <c r="AR37" s="314" t="s">
        <v>526</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531</v>
      </c>
      <c r="AL38" s="1134"/>
      <c r="AM38" s="1134"/>
      <c r="AN38" s="1135"/>
      <c r="AO38" s="315" t="s">
        <v>526</v>
      </c>
      <c r="AP38" s="315" t="s">
        <v>526</v>
      </c>
      <c r="AQ38" s="316">
        <v>0</v>
      </c>
      <c r="AR38" s="304" t="s">
        <v>526</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532</v>
      </c>
      <c r="AL39" s="1134"/>
      <c r="AM39" s="1134"/>
      <c r="AN39" s="1135"/>
      <c r="AO39" s="312">
        <v>-262938</v>
      </c>
      <c r="AP39" s="312">
        <v>-5229</v>
      </c>
      <c r="AQ39" s="313">
        <v>-2483</v>
      </c>
      <c r="AR39" s="314">
        <v>110.6</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533</v>
      </c>
      <c r="AL40" s="1131"/>
      <c r="AM40" s="1131"/>
      <c r="AN40" s="1132"/>
      <c r="AO40" s="312">
        <v>-1010665</v>
      </c>
      <c r="AP40" s="312">
        <v>-20100</v>
      </c>
      <c r="AQ40" s="313">
        <v>-31447</v>
      </c>
      <c r="AR40" s="314">
        <v>-36.1</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300</v>
      </c>
      <c r="AL41" s="1137"/>
      <c r="AM41" s="1137"/>
      <c r="AN41" s="1138"/>
      <c r="AO41" s="312">
        <v>42715</v>
      </c>
      <c r="AP41" s="312">
        <v>849</v>
      </c>
      <c r="AQ41" s="313">
        <v>15852</v>
      </c>
      <c r="AR41" s="314">
        <v>-94.6</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534</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535</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536</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503</v>
      </c>
      <c r="AN49" s="1127" t="s">
        <v>537</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538</v>
      </c>
      <c r="AO50" s="329" t="s">
        <v>539</v>
      </c>
      <c r="AP50" s="330" t="s">
        <v>540</v>
      </c>
      <c r="AQ50" s="331" t="s">
        <v>541</v>
      </c>
      <c r="AR50" s="332" t="s">
        <v>542</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543</v>
      </c>
      <c r="AL51" s="325"/>
      <c r="AM51" s="333">
        <v>1299748</v>
      </c>
      <c r="AN51" s="334">
        <v>25956</v>
      </c>
      <c r="AO51" s="335">
        <v>2.8</v>
      </c>
      <c r="AP51" s="336">
        <v>53869</v>
      </c>
      <c r="AQ51" s="337">
        <v>0.4</v>
      </c>
      <c r="AR51" s="338">
        <v>2.4</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544</v>
      </c>
      <c r="AM52" s="341">
        <v>821687</v>
      </c>
      <c r="AN52" s="342">
        <v>16409</v>
      </c>
      <c r="AO52" s="343">
        <v>2.2999999999999998</v>
      </c>
      <c r="AP52" s="344">
        <v>35046</v>
      </c>
      <c r="AQ52" s="345">
        <v>7.1</v>
      </c>
      <c r="AR52" s="346">
        <v>-4.8</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545</v>
      </c>
      <c r="AL53" s="325"/>
      <c r="AM53" s="333">
        <v>1881231</v>
      </c>
      <c r="AN53" s="334">
        <v>37499</v>
      </c>
      <c r="AO53" s="335">
        <v>44.5</v>
      </c>
      <c r="AP53" s="336">
        <v>59119</v>
      </c>
      <c r="AQ53" s="337">
        <v>9.6999999999999993</v>
      </c>
      <c r="AR53" s="338">
        <v>34.799999999999997</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544</v>
      </c>
      <c r="AM54" s="341">
        <v>1124917</v>
      </c>
      <c r="AN54" s="342">
        <v>22423</v>
      </c>
      <c r="AO54" s="343">
        <v>36.700000000000003</v>
      </c>
      <c r="AP54" s="344">
        <v>29900</v>
      </c>
      <c r="AQ54" s="345">
        <v>-14.7</v>
      </c>
      <c r="AR54" s="346">
        <v>51.4</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546</v>
      </c>
      <c r="AL55" s="325"/>
      <c r="AM55" s="333">
        <v>1753609</v>
      </c>
      <c r="AN55" s="334">
        <v>34834</v>
      </c>
      <c r="AO55" s="335">
        <v>-7.1</v>
      </c>
      <c r="AP55" s="336">
        <v>53895</v>
      </c>
      <c r="AQ55" s="337">
        <v>-8.8000000000000007</v>
      </c>
      <c r="AR55" s="338">
        <v>1.7</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544</v>
      </c>
      <c r="AM56" s="341">
        <v>1252341</v>
      </c>
      <c r="AN56" s="342">
        <v>24877</v>
      </c>
      <c r="AO56" s="343">
        <v>10.9</v>
      </c>
      <c r="AP56" s="344">
        <v>31224</v>
      </c>
      <c r="AQ56" s="345">
        <v>4.4000000000000004</v>
      </c>
      <c r="AR56" s="346">
        <v>6.5</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547</v>
      </c>
      <c r="AL57" s="325"/>
      <c r="AM57" s="333">
        <v>1614262</v>
      </c>
      <c r="AN57" s="334">
        <v>32019</v>
      </c>
      <c r="AO57" s="335">
        <v>-8.1</v>
      </c>
      <c r="AP57" s="336">
        <v>56181</v>
      </c>
      <c r="AQ57" s="337">
        <v>4.2</v>
      </c>
      <c r="AR57" s="338">
        <v>-12.3</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544</v>
      </c>
      <c r="AM58" s="341">
        <v>1029653</v>
      </c>
      <c r="AN58" s="342">
        <v>20424</v>
      </c>
      <c r="AO58" s="343">
        <v>-17.899999999999999</v>
      </c>
      <c r="AP58" s="344">
        <v>32039</v>
      </c>
      <c r="AQ58" s="345">
        <v>2.6</v>
      </c>
      <c r="AR58" s="346">
        <v>-20.5</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548</v>
      </c>
      <c r="AL59" s="325"/>
      <c r="AM59" s="333">
        <v>2176412</v>
      </c>
      <c r="AN59" s="334">
        <v>43283</v>
      </c>
      <c r="AO59" s="335">
        <v>35.200000000000003</v>
      </c>
      <c r="AP59" s="336">
        <v>47730</v>
      </c>
      <c r="AQ59" s="337">
        <v>-15</v>
      </c>
      <c r="AR59" s="338">
        <v>50.2</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544</v>
      </c>
      <c r="AM60" s="341">
        <v>1173413</v>
      </c>
      <c r="AN60" s="342">
        <v>23336</v>
      </c>
      <c r="AO60" s="343">
        <v>14.3</v>
      </c>
      <c r="AP60" s="344">
        <v>26378</v>
      </c>
      <c r="AQ60" s="345">
        <v>-17.7</v>
      </c>
      <c r="AR60" s="346">
        <v>32</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549</v>
      </c>
      <c r="AL61" s="347"/>
      <c r="AM61" s="348">
        <v>1745052</v>
      </c>
      <c r="AN61" s="349">
        <v>34718</v>
      </c>
      <c r="AO61" s="350">
        <v>13.5</v>
      </c>
      <c r="AP61" s="351">
        <v>54159</v>
      </c>
      <c r="AQ61" s="352">
        <v>-1.9</v>
      </c>
      <c r="AR61" s="338">
        <v>15.4</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544</v>
      </c>
      <c r="AM62" s="341">
        <v>1080402</v>
      </c>
      <c r="AN62" s="342">
        <v>21494</v>
      </c>
      <c r="AO62" s="343">
        <v>9.3000000000000007</v>
      </c>
      <c r="AP62" s="344">
        <v>30917</v>
      </c>
      <c r="AQ62" s="345">
        <v>-3.7</v>
      </c>
      <c r="AR62" s="346">
        <v>13</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bESDvPmJZB5FvGNheZxLQylr5SO4QT+pwZ6uO2T3ssjXYcicp52j88rAGt1KRFvJ/RhilNWboQ3Qemxz3meDtg==" saltValue="cLQoLgVD6xhSpDaFjL6B2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551</v>
      </c>
    </row>
    <row r="121" spans="125:125" ht="13.5" hidden="1" customHeight="1" x14ac:dyDescent="0.15">
      <c r="DU121" s="259"/>
    </row>
  </sheetData>
  <sheetProtection algorithmName="SHA-512" hashValue="/pFLNkXb+MH0U2a9RjSdQ1/Y5tAatUlW0bM0tXSQ5crpk2kXIazIC1OMTnBOQzfyIKY8N3ujUnYGDzhPvN6/dQ==" saltValue="86OsIew616QGZOM66TK6S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552</v>
      </c>
    </row>
  </sheetData>
  <sheetProtection algorithmName="SHA-512" hashValue="O4S63B1//qb/UTdi9rVZ7mNNCeYNCB+GPqhbsloL5azYZ1OPCh8+hqYdR1JjXTgjTItOIz7ZbQRe34qoSfCerg==" saltValue="nDshGpqDD4SiGR2yUTqNu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139" t="s">
        <v>3</v>
      </c>
      <c r="D47" s="1139"/>
      <c r="E47" s="1140"/>
      <c r="F47" s="11">
        <v>20.37</v>
      </c>
      <c r="G47" s="12">
        <v>18.32</v>
      </c>
      <c r="H47" s="12">
        <v>19.260000000000002</v>
      </c>
      <c r="I47" s="12">
        <v>19.690000000000001</v>
      </c>
      <c r="J47" s="13">
        <v>23.18</v>
      </c>
    </row>
    <row r="48" spans="2:10" ht="57.75" customHeight="1" x14ac:dyDescent="0.15">
      <c r="B48" s="14"/>
      <c r="C48" s="1141" t="s">
        <v>4</v>
      </c>
      <c r="D48" s="1141"/>
      <c r="E48" s="1142"/>
      <c r="F48" s="15">
        <v>3.23</v>
      </c>
      <c r="G48" s="16">
        <v>7.47</v>
      </c>
      <c r="H48" s="16">
        <v>6.73</v>
      </c>
      <c r="I48" s="16">
        <v>10.19</v>
      </c>
      <c r="J48" s="17">
        <v>5.16</v>
      </c>
    </row>
    <row r="49" spans="2:10" ht="57.75" customHeight="1" thickBot="1" x14ac:dyDescent="0.2">
      <c r="B49" s="18"/>
      <c r="C49" s="1143" t="s">
        <v>5</v>
      </c>
      <c r="D49" s="1143"/>
      <c r="E49" s="1144"/>
      <c r="F49" s="19" t="s">
        <v>558</v>
      </c>
      <c r="G49" s="20">
        <v>0.48</v>
      </c>
      <c r="H49" s="20" t="s">
        <v>559</v>
      </c>
      <c r="I49" s="20">
        <v>2.0299999999999998</v>
      </c>
      <c r="J49" s="21" t="s">
        <v>560</v>
      </c>
    </row>
    <row r="50" spans="2:10" x14ac:dyDescent="0.15"/>
  </sheetData>
  <sheetProtection algorithmName="SHA-512" hashValue="6HYiM7Xd/B64Zf/0gRPwAGh90tdtWWCUNvFQoTxy7l8mWvn+JOfA9CIcZfRJMA59FjnCEBz0d5LXOpaJYghImQ==" saltValue="VEGLsCzyD2Ot8xcoY1q7Z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稲葉　泰輔</cp:lastModifiedBy>
  <dcterms:created xsi:type="dcterms:W3CDTF">2024-02-05T01:54:46Z</dcterms:created>
  <dcterms:modified xsi:type="dcterms:W3CDTF">2024-03-25T05:14:43Z</dcterms:modified>
  <cp:category/>
</cp:coreProperties>
</file>