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DDE5DD0E-F839-415F-A00B-14EEB4185660}" xr6:coauthVersionLast="47" xr6:coauthVersionMax="47" xr10:uidLastSave="{00000000-0000-0000-0000-000000000000}"/>
  <bookViews>
    <workbookView xWindow="-120" yWindow="-120" windowWidth="27630" windowHeight="16440"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l="1"/>
  <c r="AM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<sst xmlns="http://schemas.openxmlformats.org/spreadsheetml/2006/main" count="1084" uniqueCount="597">
  <si>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</si>
  <si>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</si>
  <si>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</si>
  <si>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</si>
  <si>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</si>
  <si>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</si>
  <si>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</si>
  <si>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</si>
  <si>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</si>
  <si>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</si>
  <si>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</si>
  <si>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</si>
  <si>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</si>
  <si>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</si>
  <si>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</si>
  <si>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</si>
  <si>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</si>
  <si>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</si>
  <si>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</si>
  <si>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</si>
  <si>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</si>
  <si>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</si>
  <si>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</si>
  <si>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</si>
  <si>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</si>
  <si>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</si>
  <si>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</si>
  <si>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</si>
  <si>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</si>
  <si>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</si>
  <si>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</si>
  <si>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</si>
  <si>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</si>
  <si>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</si>
  <si>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</si>
  <si>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</si>
  <si>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</si>
  <si>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</si>
  <si>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</si>
  <si>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</si>
  <si>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</si>
  <si>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</si>
  <si>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</si>
  <si>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</si>
  <si>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</si>
  <si>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</si>
  <si>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</si>
  <si>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</si>
  <si>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</si>
  <si>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</si>
  <si>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</si>
  <si>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</si>
  <si>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</si>
  <si>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</si>
  <si>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</si>
  <si>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</si>
  <si>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</si>
  <si>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</si>
  <si>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</si>
  <si>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</si>
  <si>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</si>
  <si>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</si>
  <si>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</si>
  <si>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</si>
  <si>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</si>
  <si>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</si>
  <si>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</si>
  <si>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</si>
  <si>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</si>
  <si>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</si>
  <si>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</si>
  <si>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</si>
  <si>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</si>
  <si>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</si>
  <si>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</si>
  <si>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</si>
  <si>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</si>
  <si>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</si>
  <si>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</si>
  <si>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</si>
  <si>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</si>
  <si>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</si>
  <si>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</si>
  <si>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</si>
  <si>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</si>
  <si>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</si>
  <si>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</si>
  <si>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</si>
  <si>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</si>
  <si>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</si>
  <si>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</si>
  <si>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</si>
  <si>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</si>
  <si>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</si>
  <si>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</si>
  <si>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</si>
  <si>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</si>
  <si>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</si>
  <si>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</si>
  <si>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</si>
  <si>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</si>
  <si>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</si>
  <si>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</si>
  <si>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</si>
  <si>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</si>
  <si>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</si>
  <si>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</si>
  <si>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</si>
  <si>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</si>
  <si>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</si>
  <si>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</si>
  <si>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</si>
  <si>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</si>
  <si>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</si>
  <si>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</si>
  <si>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</si>
  <si>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</si>
  <si>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</si>
  <si>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</si>
  <si>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</si>
  <si>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</si>
  <si>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</si>
  <si>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</si>
  <si>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</si>
  <si>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</si>
  <si>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</si>
  <si>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</si>
  <si>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</si>
  <si>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</si>
  <si>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</si>
  <si>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</si>
  <si>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</si>
  <si>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</si>
  <si>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</si>
  <si>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</si>
  <si>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</si>
  <si>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</si>
  <si>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</si>
  <si>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</si>
  <si>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</si>
  <si>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</si>
  <si>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</si>
  <si>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</si>
  <si>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</si>
  <si>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</si>
  <si>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</si>
  <si>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</si>
  <si>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</si>
  <si>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</si>
  <si>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</si>
  <si>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</si>
  <si>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</si>
  <si>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</si>
  <si>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</si>
  <si>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</si>
  <si>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</si>
  <si>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</si>
  <si>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</si>
  <si>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</si>
  <si>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</si>
  <si>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</si>
  <si>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</si>
  <si>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</si>
  <si>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</si>
  <si>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</si>
  <si>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</si>
  <si>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</si>
  <si>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</si>
  <si>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</si>
  <si>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</si>
  <si>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</si>
  <si>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</si>
  <si>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</si>
  <si>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</si>
  <si>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</si>
  <si>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</si>
  <si>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</si>
  <si>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</si>
  <si>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</si>
  <si>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</si>
  <si>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</si>
  <si>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</si>
  <si>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</si>
  <si>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</si>
  <si>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</si>
  <si>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</si>
  <si>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</si>
  <si>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</si>
  <si>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</si>
  <si>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</si>
  <si>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</si>
  <si>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</si>
  <si>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</si>
  <si>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</si>
  <si>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</si>
  <si>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</si>
  <si>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</si>
  <si>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</si>
  <si>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</si>
  <si>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</si>
  <si>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</si>
  <si>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</si>
  <si>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</si>
  <si>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</si>
  <si>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</si>
  <si>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</si>
  <si>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</si>
  <si>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</si>
  <si>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</si>
  <si>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</si>
  <si>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</si>
  <si>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</si>
  <si>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</si>
  <si>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</si>
  <si>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</si>
  <si>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</si>
  <si>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</si>
  <si>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</si>
  <si>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</si>
  <si>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</si>
  <si>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</si>
  <si>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</si>
  <si>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</si>
  <si>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</si>
  <si>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</si>
  <si>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</si>
  <si>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</si>
  <si>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</si>
  <si>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</si>
  <si>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</si>
  <si>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</si>
  <si>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</si>
  <si>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</si>
  <si>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</si>
  <si>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</si>
  <si>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</si>
  <si>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</si>
  <si>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</si>
  <si>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</si>
  <si>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</si>
  <si>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</si>
  <si>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</si>
  <si>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</si>
  <si>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</si>
  <si>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</si>
  <si>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</si>
  <si>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</si>
  <si>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</si>
  <si>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</si>
  <si>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</si>
  <si>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</si>
  <si>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</si>
  <si>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</si>
  <si>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</si>
  <si>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</si>
  <si>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</si>
  <si>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</si>
  <si>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</si>
  <si>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</si>
  <si>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</si>
  <si>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</si>
  <si>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</si>
  <si>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</si>
  <si>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</si>
  <si>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</si>
  <si>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</si>
  <si>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</si>
  <si>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</si>
  <si>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</si>
  <si>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</si>
  <si>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</si>
  <si>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</si>
  <si>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</si>
  <si>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</si>
  <si>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</si>
  <si>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</si>
  <si>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</si>
  <si>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</si>
  <si>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</si>
  <si>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</si>
  <si>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</si>
  <si>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</si>
  <si>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</si>
  <si>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</si>
  <si>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</si>
  <si>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</si>
  <si>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</si>
  <si>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</si>
  <si>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</si>
  <si>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</si>
  <si>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</si>
  <si>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</si>
  <si>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</si>
  <si>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</si>
  <si>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</si>
  <si>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</si>
  <si>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</si>
  <si>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</si>
  <si>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</si>
  <si>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</si>
  <si>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</si>
  <si>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</si>
  <si>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</si>
  <si>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</si>
  <si>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</si>
  <si>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</si>
  <si>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</si>
  <si>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</si>
  <si>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</si>
  <si>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</si>
  <si>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</si>
  <si>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</si>
  <si>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</si>
  <si>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</si>
  <si>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</si>
  <si>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</si>
  <si>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</si>
  <si>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</si>
  <si>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</si>
  <si>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</si>
  <si>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</si>
  <si>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</si>
  <si>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</si>
  <si>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</si>
  <si>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</si>
  <si>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</si>
  <si>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</si>
  <si>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</si>
  <si>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</si>
  <si>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</si>
  <si>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</si>
  <si>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</si>
  <si>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</si>
  <si>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</si>
  <si>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</si>
  <si>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</si>
  <si>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</si>
  <si>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</si>
  <si>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</si>
  <si>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</si>
  <si>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</si>
  <si>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</si>
  <si>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</si>
  <si>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</si>
  <si>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</si>
  <si>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</si>
  <si>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</si>
  <si>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</si>
  <si>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</si>
  <si>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</si>
  <si>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</si>
  <si>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</si>
  <si>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</si>
  <si>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</si>
  <si>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</si>
  <si>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</si>
  <si>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</si>
  <si>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</si>
  <si>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</si>
  <si>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</si>
  <si>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</si>
  <si>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</si>
  <si>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</si>
  <si>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</si>
  <si>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</si>
  <si>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</si>
  <si>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</si>
  <si>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</si>
  <si>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</si>
  <si>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</si>
  <si>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</si>
  <si>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</si>
  <si>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</si>
  <si>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</si>
  <si>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</si>
  <si>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</si>
  <si>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</si>
  <si>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</si>
  <si>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</si>
  <si>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</si>
  <si>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</si>
  <si>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</si>
  <si>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</si>
  <si>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</si>
  <si>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</si>
  <si>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</si>
  <si>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</si>
  <si>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</si>
  <si>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</si>
  <si>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</si>
  <si>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</si>
  <si>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</si>
  <si>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</si>
  <si>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</si>
  <si>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</si>
  <si>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</si>
  <si>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</si>
  <si>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</si>
  <si>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</si>
  <si>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</si>
  <si>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</si>
  <si>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</si>
  <si>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</si>
  <si>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</si>
  <si>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</si>
  <si>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</si>
  <si>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</si>
  <si>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</si>
  <si>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</si>
  <si>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</si>
  <si>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</si>
  <si>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</si>
  <si>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</si>
  <si>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</si>
  <si>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</si>
  <si>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</si>
  <si>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</si>
  <si>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</si>
  <si>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</si>
  <si>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</si>
  <si>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</si>
  <si>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</si>
  <si>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</si>
  <si>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</si>
  <si>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</si>
  <si>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</si>
  <si>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</si>
  <si>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</si>
  <si>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</si>
  <si>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</si>
  <si>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</si>
  <si>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</si>
  <si>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</si>
  <si>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</si>
  <si>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</si>
  <si>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</si>
  <si>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</si>
  <si>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</si>
  <si>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</si>
  <si>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</si>
  <si>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</si>
  <si>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</si>
  <si>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</si>
  <si>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</si>
  <si>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</si>
  <si>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</si>
  <si>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</si>
  <si>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</si>
  <si>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</si>
  <si>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</si>
  <si>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</si>
  <si>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</si>
  <si>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</si>
  <si>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</si>
  <si>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</si>
  <si>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</si>
  <si>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</si>
  <si>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</si>
  <si>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</si>
  <si>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</si>
  <si>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</si>
  <si>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</si>
  <si>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</si>
  <si>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</si>
  <si>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</si>
  <si>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</si>
  <si>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</si>
  <si>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</si>
  <si>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</si>
  <si>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</si>
  <si>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</si>
  <si>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</si>
  <si>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</si>
  <si>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</si>
  <si>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</si>
  <si>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</si>
  <si>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</si>
  <si>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</si>
  <si>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</si>
  <si>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</si>
  <si>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</si>
  <si>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</si>
  <si>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</si>
  <si>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</si>
  <si>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</si>
  <si>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</si>
  <si>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</si>
  <si>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</si>
  <si>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</si>
  <si>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</si>
  <si>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</si>
  <si>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</si>
  <si>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</si>
  <si>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</si>
  <si>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</si>
  <si>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</si>
  <si>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</si>
  <si>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</si>
  <si>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</si>
  <si>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</si>
  <si>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</si>
  <si>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</si>
  <si>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</si>
  <si>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</si>
  <si>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</si>
  <si>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</si>
  <si>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</si>
  <si>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</si>
  <si>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</si>
  <si>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</si>
  <si>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</si>
  <si>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</si>
  <si>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</si>
  <si>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</si>
  <si>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</si>
  <si>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</si>
  <si>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</si>
  <si>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</si>
  <si>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</si>
  <si>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</si>
  <si>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</si>
  <si>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</si>
  <si>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</si>
  <si>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</si>
  <si>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</si>
  <si>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</si>
  <si>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</si>
  <si>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</si>
  <si>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</si>
  <si>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</si>
  <si>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</si>
  <si>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</si>
  <si>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</si>
  <si>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</si>
  <si>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</si>
  <si>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</si>
  <si>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</si>
  <si>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</si>
  <si>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</si>
  <si>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</si>
  <si>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</si>
  <si>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</si>
  <si>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</si>
  <si>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</si>
  <si>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</si>
  <si>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</si>
  <si>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</si>
  <si>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</si>
  <si>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</si>
  <si>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</si>
  <si>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</si>
  <si>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</si>
  <si>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</si>
  <si>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</si>
  <si>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</si>
  <si>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</si>
  <si>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</si>
  <si>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</si>
  <si>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14.08</t>
  </si>
  <si>
    <t>▲ 2.77</t>
  </si>
  <si>
    <t>▲ 7.35</t>
  </si>
  <si>
    <t>水道事業会計</t>
  </si>
  <si>
    <t>一般会計</t>
  </si>
  <si>
    <t>下水道事業会計</t>
  </si>
  <si>
    <t>国民健康保険事業特別会計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</si>
  <si>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</si>
  <si>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</si>
  <si>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</si>
  <si>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</si>
  <si>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</si>
  <si>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</si>
  <si>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</si>
  <si>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</si>
  <si>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</si>
  <si>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</si>
  <si>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</si>
  <si>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</si>
  <si>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知北平和公園組合（一般会計）</t>
    <rPh sb="0" eb="1">
      <t>チ</t>
    </rPh>
    <rPh sb="1" eb="3">
      <t>ホクヘイ</t>
    </rPh>
    <rPh sb="3" eb="4">
      <t>ワ</t>
    </rPh>
    <rPh sb="4" eb="6">
      <t>コウエン</t>
    </rPh>
    <rPh sb="6" eb="8">
      <t>クミアイ</t>
    </rPh>
    <rPh sb="9" eb="11">
      <t>イッパン</t>
    </rPh>
    <rPh sb="11" eb="13">
      <t>カイケイ</t>
    </rPh>
    <phoneticPr fontId="2"/>
  </si>
  <si>
    <t>知北平和公園組合（霊園事業特別会計）</t>
    <rPh sb="0" eb="1">
      <t>チ</t>
    </rPh>
    <rPh sb="1" eb="3">
      <t>ホクヘイ</t>
    </rPh>
    <rPh sb="3" eb="4">
      <t>ワ</t>
    </rPh>
    <rPh sb="4" eb="6">
      <t>コウエン</t>
    </rPh>
    <rPh sb="6" eb="8">
      <t>クミアイ</t>
    </rPh>
    <rPh sb="9" eb="11">
      <t>レイエン</t>
    </rPh>
    <rPh sb="11" eb="13">
      <t>ジギョウ</t>
    </rPh>
    <rPh sb="13" eb="15">
      <t>トクベツ</t>
    </rPh>
    <rPh sb="15" eb="17">
      <t>カイケイ</t>
    </rPh>
    <phoneticPr fontId="2"/>
  </si>
  <si>
    <t>東部知多衛生組合</t>
    <rPh sb="0" eb="2">
      <t>トウブ</t>
    </rPh>
    <rPh sb="2" eb="4">
      <t>チタ</t>
    </rPh>
    <rPh sb="4" eb="6">
      <t>エイセイ</t>
    </rPh>
    <rPh sb="6" eb="8">
      <t>クミアイ</t>
    </rPh>
    <phoneticPr fontId="2"/>
  </si>
  <si>
    <t>知多中部広域事務組合（一般会計）</t>
  </si>
  <si>
    <t>知多中部広域事務組合（消防指令センター特別会計）</t>
  </si>
  <si>
    <t>愛知県後期高齢者医療広域連合（一般会計）</t>
    <rPh sb="15" eb="17">
      <t>イッパン</t>
    </rPh>
    <rPh sb="17" eb="19">
      <t>カイケイ</t>
    </rPh>
    <phoneticPr fontId="2"/>
  </si>
  <si>
    <t>愛知県後期高齢者医療広域連合（後期高齢者医療特別会計）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</si>
  <si>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半田市土地開発公社</t>
    <rPh sb="0" eb="9">
      <t>ハンダシトチカイハツコウシャ</t>
    </rPh>
    <phoneticPr fontId="2"/>
  </si>
  <si>
    <t>新庁舎建設基金積立金</t>
  </si>
  <si>
    <t>公共施設等整備基金</t>
  </si>
  <si>
    <t>ふるさとづくり基金</t>
    <rPh sb="7" eb="9">
      <t>キキン</t>
    </rPh>
    <phoneticPr fontId="5"/>
  </si>
  <si>
    <t>職員退職手当基金</t>
  </si>
  <si>
    <t>土地区画整理事業基金</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</si>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</sst>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4DB6-42B1-98C5-99B0F5B43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25956</c:v>
                </c:pt>
                <c:pt idx="1">
                  <c:v>37499</c:v>
                </c:pt>
                <c:pt idx="2">
                  <c:v>34834</c:v>
                </c:pt>
                <c:pt idx="3">
                  <c:v>32019</c:v>
                </c:pt>
                <c:pt idx="4">
                  <c:v>43283</c:v>
                </c:pt>
              </c:numCache>
            </c:numRef>
          </c:val>
          <c:smooth val="0"/>
          <c:extLst>
            <c:ext xmlns:c16="http://schemas.microsoft.com/office/drawing/2014/chart" uri="{C3380CC4-5D6E-409C-BE32-E72D297353CC}">
              <c16:uniqueId val="{00000001-4DB6-42B1-98C5-99B0F5B43A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3.23</c:v>
                </c:pt>
                <c:pt idx="1">
                  <c:v>7.47</c:v>
                </c:pt>
                <c:pt idx="2">
                  <c:v>6.73</c:v>
                </c:pt>
                <c:pt idx="3">
                  <c:v>10.19</c:v>
                </c:pt>
                <c:pt idx="4">
                  <c:v>5.16</c:v>
                </c:pt>
              </c:numCache>
            </c:numRef>
          </c:val>
          <c:extLst>
            <c:ext xmlns:c16="http://schemas.microsoft.com/office/drawing/2014/chart" uri="{C3380CC4-5D6E-409C-BE32-E72D297353CC}">
              <c16:uniqueId val="{00000000-F701-4F02-A3AB-4B9800489B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20.37</c:v>
                </c:pt>
                <c:pt idx="1">
                  <c:v>18.32</c:v>
                </c:pt>
                <c:pt idx="2">
                  <c:v>19.260000000000002</c:v>
                </c:pt>
                <c:pt idx="3">
                  <c:v>19.690000000000001</c:v>
                </c:pt>
                <c:pt idx="4">
                  <c:v>23.18</c:v>
                </c:pt>
              </c:numCache>
            </c:numRef>
          </c:val>
          <c:extLst>
            <c:ext xmlns:c16="http://schemas.microsoft.com/office/drawing/2014/chart" uri="{C3380CC4-5D6E-409C-BE32-E72D297353CC}">
              <c16:uniqueId val="{00000001-F701-4F02-A3AB-4B9800489B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-14.08</c:v>
                </c:pt>
                <c:pt idx="1">
                  <c:v>0.48</c:v>
                </c:pt>
                <c:pt idx="2">
                  <c:v>-2.77</c:v>
                </c:pt>
                <c:pt idx="3">
                  <c:v>2.0299999999999998</c:v>
                </c:pt>
                <c:pt idx="4">
                  <c:v>-7.35</c:v>
                </c:pt>
              </c:numCache>
            </c:numRef>
          </c:val>
          <c:smooth val="0"/>
          <c:extLst>
            <c:ext xmlns:c16="http://schemas.microsoft.com/office/drawing/2014/chart" uri="{C3380CC4-5D6E-409C-BE32-E72D297353CC}">
              <c16:uniqueId val="{00000002-F701-4F02-A3AB-4B9800489B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46-4680-9C03-0B3808C0C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46-4680-9C03-0B3808C0C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46-4680-9C03-0B3808C0C3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46-4680-9C03-0B3808C0C38D}"/>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E46-4680-9C03-0B3808C0C3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E46-4680-9C03-0B3808C0C38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2.73</c:v>
                </c:pt>
                <c:pt idx="2">
                  <c:v>#N/A</c:v>
                </c:pt>
                <c:pt idx="3">
                  <c:v>1.77</c:v>
                </c:pt>
                <c:pt idx="4">
                  <c:v>#N/A</c:v>
                </c:pt>
                <c:pt idx="5">
                  <c:v>1</c:v>
                </c:pt>
                <c:pt idx="6">
                  <c:v>#N/A</c:v>
                </c:pt>
                <c:pt idx="7">
                  <c:v>0.4</c:v>
                </c:pt>
                <c:pt idx="8">
                  <c:v>#N/A</c:v>
                </c:pt>
                <c:pt idx="9">
                  <c:v>0.24</c:v>
                </c:pt>
              </c:numCache>
            </c:numRef>
          </c:val>
          <c:extLst>
            <c:ext xmlns:c16="http://schemas.microsoft.com/office/drawing/2014/chart" uri="{C3380CC4-5D6E-409C-BE32-E72D297353CC}">
              <c16:uniqueId val="{00000006-3E46-4680-9C03-0B3808C0C38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0.28999999999999998</c:v>
                </c:pt>
                <c:pt idx="4">
                  <c:v>#N/A</c:v>
                </c:pt>
                <c:pt idx="5">
                  <c:v>0.65</c:v>
                </c:pt>
                <c:pt idx="6">
                  <c:v>#N/A</c:v>
                </c:pt>
                <c:pt idx="7">
                  <c:v>0.72</c:v>
                </c:pt>
                <c:pt idx="8">
                  <c:v>#N/A</c:v>
                </c:pt>
                <c:pt idx="9">
                  <c:v>0.94</c:v>
                </c:pt>
              </c:numCache>
            </c:numRef>
          </c:val>
          <c:extLst>
            <c:ext xmlns:c16="http://schemas.microsoft.com/office/drawing/2014/chart" uri="{C3380CC4-5D6E-409C-BE32-E72D297353CC}">
              <c16:uniqueId val="{00000007-3E46-4680-9C03-0B3808C0C3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3.23</c:v>
                </c:pt>
                <c:pt idx="2">
                  <c:v>#N/A</c:v>
                </c:pt>
                <c:pt idx="3">
                  <c:v>7.47</c:v>
                </c:pt>
                <c:pt idx="4">
                  <c:v>#N/A</c:v>
                </c:pt>
                <c:pt idx="5">
                  <c:v>6.72</c:v>
                </c:pt>
                <c:pt idx="6">
                  <c:v>#N/A</c:v>
                </c:pt>
                <c:pt idx="7">
                  <c:v>10.18</c:v>
                </c:pt>
                <c:pt idx="8">
                  <c:v>#N/A</c:v>
                </c:pt>
                <c:pt idx="9">
                  <c:v>5.15</c:v>
                </c:pt>
              </c:numCache>
            </c:numRef>
          </c:val>
          <c:extLst>
            <c:ext xmlns:c16="http://schemas.microsoft.com/office/drawing/2014/chart" uri="{C3380CC4-5D6E-409C-BE32-E72D297353CC}">
              <c16:uniqueId val="{00000008-3E46-4680-9C03-0B3808C0C3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15.2</c:v>
                </c:pt>
                <c:pt idx="2">
                  <c:v>#N/A</c:v>
                </c:pt>
                <c:pt idx="3">
                  <c:v>16.46</c:v>
                </c:pt>
                <c:pt idx="4">
                  <c:v>#N/A</c:v>
                </c:pt>
                <c:pt idx="5">
                  <c:v>15.63</c:v>
                </c:pt>
                <c:pt idx="6">
                  <c:v>#N/A</c:v>
                </c:pt>
                <c:pt idx="7">
                  <c:v>15.02</c:v>
                </c:pt>
                <c:pt idx="8">
                  <c:v>#N/A</c:v>
                </c:pt>
                <c:pt idx="9">
                  <c:v>12.76</c:v>
                </c:pt>
              </c:numCache>
            </c:numRef>
          </c:val>
          <c:extLst>
            <c:ext xmlns:c16="http://schemas.microsoft.com/office/drawing/2014/chart" uri="{C3380CC4-5D6E-409C-BE32-E72D297353CC}">
              <c16:uniqueId val="{00000009-3E46-4680-9C03-0B3808C0C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1518</c:v>
                </c:pt>
                <c:pt idx="5">
                  <c:v>1370</c:v>
                </c:pt>
                <c:pt idx="8">
                  <c:v>1296</c:v>
                </c:pt>
                <c:pt idx="11">
                  <c:v>1272</c:v>
                </c:pt>
                <c:pt idx="14">
                  <c:v>1274</c:v>
                </c:pt>
              </c:numCache>
            </c:numRef>
          </c:val>
          <c:extLst>
            <c:ext xmlns:c16="http://schemas.microsoft.com/office/drawing/2014/chart" uri="{C3380CC4-5D6E-409C-BE32-E72D297353CC}">
              <c16:uniqueId val="{00000000-4948-428C-8CCB-2925BBB821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48-428C-8CCB-2925BBB821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2-4948-428C-8CCB-2925BBB821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55</c:v>
                </c:pt>
                <c:pt idx="6">
                  <c:v>61</c:v>
                </c:pt>
                <c:pt idx="9">
                  <c:v>144</c:v>
                </c:pt>
                <c:pt idx="12">
                  <c:v>245</c:v>
                </c:pt>
              </c:numCache>
            </c:numRef>
          </c:val>
          <c:extLst>
            <c:ext xmlns:c16="http://schemas.microsoft.com/office/drawing/2014/chart" uri="{C3380CC4-5D6E-409C-BE32-E72D297353CC}">
              <c16:uniqueId val="{00000003-4948-428C-8CCB-2925BBB821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579</c:v>
                </c:pt>
                <c:pt idx="3">
                  <c:v>379</c:v>
                </c:pt>
                <c:pt idx="6">
                  <c:v>316</c:v>
                </c:pt>
                <c:pt idx="9">
                  <c:v>325</c:v>
                </c:pt>
                <c:pt idx="12">
                  <c:v>275</c:v>
                </c:pt>
              </c:numCache>
            </c:numRef>
          </c:val>
          <c:extLst>
            <c:ext xmlns:c16="http://schemas.microsoft.com/office/drawing/2014/chart" uri="{C3380CC4-5D6E-409C-BE32-E72D297353CC}">
              <c16:uniqueId val="{00000004-4948-428C-8CCB-2925BBB821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48-428C-8CCB-2925BBB821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48-428C-8CCB-2925BBB821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958</c:v>
                </c:pt>
                <c:pt idx="3">
                  <c:v>882</c:v>
                </c:pt>
                <c:pt idx="6">
                  <c:v>806</c:v>
                </c:pt>
                <c:pt idx="9">
                  <c:v>756</c:v>
                </c:pt>
                <c:pt idx="12">
                  <c:v>796</c:v>
                </c:pt>
              </c:numCache>
            </c:numRef>
          </c:val>
          <c:extLst>
            <c:ext xmlns:c16="http://schemas.microsoft.com/office/drawing/2014/chart" uri="{C3380CC4-5D6E-409C-BE32-E72D297353CC}">
              <c16:uniqueId val="{00000007-4948-428C-8CCB-2925BBB821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c:v>
                </c:pt>
                <c:pt idx="2">
                  <c:v>#N/A</c:v>
                </c:pt>
                <c:pt idx="3">
                  <c:v>#N/A</c:v>
                </c:pt>
                <c:pt idx="4">
                  <c:v>-21</c:v>
                </c:pt>
                <c:pt idx="5">
                  <c:v>#N/A</c:v>
                </c:pt>
                <c:pt idx="6">
                  <c:v>#N/A</c:v>
                </c:pt>
                <c:pt idx="7">
                  <c:v>-80</c:v>
                </c:pt>
                <c:pt idx="8">
                  <c:v>#N/A</c:v>
                </c:pt>
                <c:pt idx="9">
                  <c:v>#N/A</c:v>
                </c:pt>
                <c:pt idx="10">
                  <c:v>-14</c:v>
                </c:pt>
                <c:pt idx="11">
                  <c:v>#N/A</c:v>
                </c:pt>
                <c:pt idx="12">
                  <c:v>#N/A</c:v>
                </c:pt>
                <c:pt idx="13">
                  <c:v>42</c:v>
                </c:pt>
                <c:pt idx="14">
                  <c:v>#N/A</c:v>
                </c:pt>
              </c:numCache>
            </c:numRef>
          </c:val>
          <c:smooth val="0"/>
          <c:extLst>
            <c:ext xmlns:c16="http://schemas.microsoft.com/office/drawing/2014/chart" uri="{C3380CC4-5D6E-409C-BE32-E72D297353CC}">
              <c16:uniqueId val="{00000008-4948-428C-8CCB-2925BBB821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11849</c:v>
                </c:pt>
                <c:pt idx="5">
                  <c:v>11448</c:v>
                </c:pt>
                <c:pt idx="8">
                  <c:v>11265</c:v>
                </c:pt>
                <c:pt idx="11">
                  <c:v>11182</c:v>
                </c:pt>
                <c:pt idx="14">
                  <c:v>10562</c:v>
                </c:pt>
              </c:numCache>
            </c:numRef>
          </c:val>
          <c:extLst>
            <c:ext xmlns:c16="http://schemas.microsoft.com/office/drawing/2014/chart" uri="{C3380CC4-5D6E-409C-BE32-E72D297353CC}">
              <c16:uniqueId val="{00000000-D3EE-482A-AD89-3717727013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4898</c:v>
                </c:pt>
                <c:pt idx="5">
                  <c:v>4236</c:v>
                </c:pt>
                <c:pt idx="8">
                  <c:v>3621</c:v>
                </c:pt>
                <c:pt idx="11">
                  <c:v>3135</c:v>
                </c:pt>
                <c:pt idx="14">
                  <c:v>2991</c:v>
                </c:pt>
              </c:numCache>
            </c:numRef>
          </c:val>
          <c:extLst>
            <c:ext xmlns:c16="http://schemas.microsoft.com/office/drawing/2014/chart" uri="{C3380CC4-5D6E-409C-BE32-E72D297353CC}">
              <c16:uniqueId val="{00000001-D3EE-482A-AD89-3717727013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4943</c:v>
                </c:pt>
                <c:pt idx="5">
                  <c:v>5180</c:v>
                </c:pt>
                <c:pt idx="8">
                  <c:v>5779</c:v>
                </c:pt>
                <c:pt idx="11">
                  <c:v>6341</c:v>
                </c:pt>
                <c:pt idx="14">
                  <c:v>7058</c:v>
                </c:pt>
              </c:numCache>
            </c:numRef>
          </c:val>
          <c:extLst>
            <c:ext xmlns:c16="http://schemas.microsoft.com/office/drawing/2014/chart" uri="{C3380CC4-5D6E-409C-BE32-E72D297353CC}">
              <c16:uniqueId val="{00000002-D3EE-482A-AD89-3717727013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EE-482A-AD89-3717727013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EE-482A-AD89-3717727013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16</c:v>
                </c:pt>
                <c:pt idx="6">
                  <c:v>91</c:v>
                </c:pt>
                <c:pt idx="9">
                  <c:v>91</c:v>
                </c:pt>
                <c:pt idx="12">
                  <c:v>91</c:v>
                </c:pt>
              </c:numCache>
            </c:numRef>
          </c:val>
          <c:extLst>
            <c:ext xmlns:c16="http://schemas.microsoft.com/office/drawing/2014/chart" uri="{C3380CC4-5D6E-409C-BE32-E72D297353CC}">
              <c16:uniqueId val="{00000005-D3EE-482A-AD89-3717727013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2039</c:v>
                </c:pt>
                <c:pt idx="3">
                  <c:v>1570</c:v>
                </c:pt>
                <c:pt idx="6">
                  <c:v>1558</c:v>
                </c:pt>
                <c:pt idx="9">
                  <c:v>1659</c:v>
                </c:pt>
                <c:pt idx="12">
                  <c:v>1681</c:v>
                </c:pt>
              </c:numCache>
            </c:numRef>
          </c:val>
          <c:extLst>
            <c:ext xmlns:c16="http://schemas.microsoft.com/office/drawing/2014/chart" uri="{C3380CC4-5D6E-409C-BE32-E72D297353CC}">
              <c16:uniqueId val="{00000006-D3EE-482A-AD89-3717727013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2617</c:v>
                </c:pt>
                <c:pt idx="3">
                  <c:v>2834</c:v>
                </c:pt>
                <c:pt idx="6">
                  <c:v>2865</c:v>
                </c:pt>
                <c:pt idx="9">
                  <c:v>2758</c:v>
                </c:pt>
                <c:pt idx="12">
                  <c:v>2522</c:v>
                </c:pt>
              </c:numCache>
            </c:numRef>
          </c:val>
          <c:extLst>
            <c:ext xmlns:c16="http://schemas.microsoft.com/office/drawing/2014/chart" uri="{C3380CC4-5D6E-409C-BE32-E72D297353CC}">
              <c16:uniqueId val="{00000007-D3EE-482A-AD89-3717727013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6648</c:v>
                </c:pt>
                <c:pt idx="3">
                  <c:v>5677</c:v>
                </c:pt>
                <c:pt idx="6">
                  <c:v>4583</c:v>
                </c:pt>
                <c:pt idx="9">
                  <c:v>3552</c:v>
                </c:pt>
                <c:pt idx="12">
                  <c:v>3063</c:v>
                </c:pt>
              </c:numCache>
            </c:numRef>
          </c:val>
          <c:extLst>
            <c:ext xmlns:c16="http://schemas.microsoft.com/office/drawing/2014/chart" uri="{C3380CC4-5D6E-409C-BE32-E72D297353CC}">
              <c16:uniqueId val="{00000008-D3EE-482A-AD89-3717727013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287</c:v>
                </c:pt>
                <c:pt idx="3">
                  <c:v>185</c:v>
                </c:pt>
                <c:pt idx="6">
                  <c:v>48</c:v>
                </c:pt>
                <c:pt idx="9">
                  <c:v>58</c:v>
                </c:pt>
                <c:pt idx="12">
                  <c:v>58</c:v>
                </c:pt>
              </c:numCache>
            </c:numRef>
          </c:val>
          <c:extLst>
            <c:ext xmlns:c16="http://schemas.microsoft.com/office/drawing/2014/chart" uri="{C3380CC4-5D6E-409C-BE32-E72D297353CC}">
              <c16:uniqueId val="{00000009-D3EE-482A-AD89-3717727013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8569</c:v>
                </c:pt>
                <c:pt idx="3">
                  <c:v>8629</c:v>
                </c:pt>
                <c:pt idx="6">
                  <c:v>8424</c:v>
                </c:pt>
                <c:pt idx="9">
                  <c:v>7874</c:v>
                </c:pt>
                <c:pt idx="12">
                  <c:v>7359</c:v>
                </c:pt>
              </c:numCache>
            </c:numRef>
          </c:val>
          <c:extLst>
            <c:ext xmlns:c16="http://schemas.microsoft.com/office/drawing/2014/chart" uri="{C3380CC4-5D6E-409C-BE32-E72D297353CC}">
              <c16:uniqueId val="{0000000A-D3EE-482A-AD89-3717727013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EE-482A-AD89-3717727013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2006</c:v>
                </c:pt>
                <c:pt idx="1">
                  <c:v>2168</c:v>
                </c:pt>
                <c:pt idx="2">
                  <c:v>2507</c:v>
                </c:pt>
              </c:numCache>
            </c:numRef>
          </c:val>
          <c:extLst>
            <c:ext xmlns:c16="http://schemas.microsoft.com/office/drawing/2014/chart" uri="{C3380CC4-5D6E-409C-BE32-E72D297353CC}">
              <c16:uniqueId val="{00000000-97E3-4C9D-9910-27D2B13016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7E3-4C9D-9910-27D2B13016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3528</c:v>
                </c:pt>
                <c:pt idx="1">
                  <c:v>3927</c:v>
                </c:pt>
                <c:pt idx="2">
                  <c:v>4304</c:v>
                </c:pt>
              </c:numCache>
            </c:numRef>
          </c:val>
          <c:extLst>
            <c:ext xmlns:c16="http://schemas.microsoft.com/office/drawing/2014/chart" uri="{C3380CC4-5D6E-409C-BE32-E72D297353CC}">
              <c16:uniqueId val="{00000002-97E3-4C9D-9910-27D2B13016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令和４年度は小中学校の大規模施設整備の償還が開始したことや、</a:t>
          </a:r>
          <a:r>
            <a:rPr kumimoji="1" lang="ja-JP" altLang="ja-JP" sz="1100">
              <a:solidFill>
                <a:schemeClr val="dk1"/>
              </a:solidFill>
              <a:effectLst/>
              <a:latin typeface="+mn-lt"/>
              <a:ea typeface="+mn-ea"/>
              <a:cs typeface="+mn-cs"/>
            </a:rPr>
            <a:t>一部事務組合の負担金の増</a:t>
          </a:r>
          <a:r>
            <a:rPr kumimoji="1" lang="ja-JP" altLang="en-US" sz="1100">
              <a:solidFill>
                <a:schemeClr val="dk1"/>
              </a:solidFill>
              <a:effectLst/>
              <a:latin typeface="+mn-lt"/>
              <a:ea typeface="+mn-ea"/>
              <a:cs typeface="+mn-cs"/>
            </a:rPr>
            <a:t>もあり元利償還金が増加した。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地方債残高を増やさない財政運営により、元利償還金や準元利償還金は逓減</a:t>
          </a:r>
          <a:r>
            <a:rPr kumimoji="1" lang="ja-JP" altLang="en-US" sz="1100">
              <a:solidFill>
                <a:schemeClr val="dk1"/>
              </a:solidFill>
              <a:effectLst/>
              <a:latin typeface="+mn-lt"/>
              <a:ea typeface="+mn-ea"/>
              <a:cs typeface="+mn-cs"/>
            </a:rPr>
            <a:t>していくと予想される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しかし、</a:t>
          </a:r>
          <a:r>
            <a:rPr kumimoji="1" lang="ja-JP" altLang="en-US" sz="1100">
              <a:solidFill>
                <a:schemeClr val="dk1"/>
              </a:solidFill>
              <a:effectLst/>
              <a:latin typeface="+mn-lt"/>
              <a:ea typeface="+mn-ea"/>
              <a:cs typeface="+mn-cs"/>
            </a:rPr>
            <a:t>物価高騰等</a:t>
          </a:r>
          <a:r>
            <a:rPr kumimoji="1" lang="ja-JP" altLang="ja-JP" sz="1100">
              <a:solidFill>
                <a:schemeClr val="dk1"/>
              </a:solidFill>
              <a:effectLst/>
              <a:latin typeface="+mn-lt"/>
              <a:ea typeface="+mn-ea"/>
              <a:cs typeface="+mn-cs"/>
            </a:rPr>
            <a:t>の影響により今後の情勢が不透明である。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個々の基金では増減にばらつきがあるが、基金全体としては、新庁舎建設基金への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億円の積み立てや公共施設等整備基金への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コロナの影響により、今後の税収等が不明なため、必要な金額を積み立て、必要な時に取り崩せるようにしていく。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公共施設等整備基金：公共施設等の整備の財源確保のため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土地区画整理事業基金：土地区画整理事業の推進のため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新庁舎建設基金：新庁舎建設のため２億円を積立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ふるさとづくり基金：ふるさと寄附の減によるもの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職員退職手当基金：今後の退職者に備え、毎年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億円積み立てを行っていく。その他の基金は、必要に応じ積立、取崩を行う。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物価高騰等の影響を過大に見込んだため多額の不用額が発生し決算剰余金が膨れ上がったため。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終了も依然として不明であり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一部事務熊井の施設建て替えによる負担金の増加が近いうちに予定されていることから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一定額を維持していきたい。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50,283
48,623
31.14
18,853,433
18,112,058
557,581
10,815,451
7,358,815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本町は、自動車産業の集積地域にあることから類似団体平均を上回る税収等があり、財政力指数は、</a:t>
          </a:r>
          <a:r>
            <a:rPr kumimoji="1" lang="en-US" altLang="ja-JP" sz="1100">
              <a:solidFill>
                <a:schemeClr val="dk1"/>
              </a:solidFill>
              <a:effectLst/>
              <a:latin typeface="+mn-lt"/>
              <a:ea typeface="+mn-ea"/>
              <a:cs typeface="+mn-cs"/>
            </a:rPr>
            <a:t>0.90</a:t>
          </a:r>
          <a:r>
            <a:rPr kumimoji="1" lang="ja-JP" altLang="ja-JP" sz="1100">
              <a:solidFill>
                <a:schemeClr val="dk1"/>
              </a:solidFill>
              <a:effectLst/>
              <a:latin typeface="+mn-lt"/>
              <a:ea typeface="+mn-ea"/>
              <a:cs typeface="+mn-cs"/>
            </a:rPr>
            <a:t>と比較的高い数値となっている。ただし、近年は、微減傾向にあるため、企業誘致に努め、税収増加等による歳入確保に努める。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73478</xdr:rowOff>
    </xdr:from>
    <xdr:to>
      <xdr:col>23</xdr:col>
      <xdr:colOff>133350</xdr:colOff>
      <xdr:row>38</xdr:row>
      <xdr:rowOff>125185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443798"/>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75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73478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40932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8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39007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39209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21772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3920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8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29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22678</xdr:rowOff>
    </xdr:from>
    <xdr:to>
      <xdr:col>19</xdr:col>
      <xdr:colOff>184150</xdr:colOff>
      <xdr:row>38</xdr:row>
      <xdr:rowOff>124278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3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134455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16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362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1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345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345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令和４年度は前年度と比較し、一部事務組合負担金の増等により経常経費充当一般財源等が伸びたことにより経常収支比率が悪化した。</a:t>
          </a:r>
          <a:endParaRPr lang="ja-JP" altLang="ja-JP" sz="1400">
            <a:effectLst/>
          </a:endParaRPr>
        </a:p>
        <a:p>
          <a:r>
            <a:rPr kumimoji="1" lang="ja-JP" altLang="ja-JP" sz="1100">
              <a:solidFill>
                <a:schemeClr val="dk1"/>
              </a:solidFill>
              <a:effectLst/>
              <a:latin typeface="+mn-lt"/>
              <a:ea typeface="+mn-ea"/>
              <a:cs typeface="+mn-cs"/>
            </a:rPr>
            <a:t>今後しばらくは同程度の水準が続くことが見込まれる。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544302"/>
          <a:ext cx="762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58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155448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54430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22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62</xdr:row>
      <xdr:rowOff>165100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549128"/>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62</xdr:row>
      <xdr:rowOff>169926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33500" y="10558780"/>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7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4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493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57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27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5079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2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5128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2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し尿処理、介護保険事業の広域化などにより人件費支出が類似団体より低いこと、一部の経常的な物件費の予算額を前年度と同額とするなど物件費の抑制に努めていることなどにより、例年通り類似団体よりも低い決算額となった。しかし、町立図書館の指定管理の導入等により、決算額としては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148507</xdr:rowOff>
    </xdr:from>
    <xdr:to>
      <xdr:col>23</xdr:col>
      <xdr:colOff>133350</xdr:colOff>
      <xdr:row>82</xdr:row>
      <xdr:rowOff>47884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727347"/>
          <a:ext cx="762000" cy="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408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56228</xdr:rowOff>
    </xdr:from>
    <xdr:to>
      <xdr:col>19</xdr:col>
      <xdr:colOff>133350</xdr:colOff>
      <xdr:row>81</xdr:row>
      <xdr:rowOff>148507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3635068"/>
          <a:ext cx="812800" cy="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412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151116</xdr:rowOff>
    </xdr:from>
    <xdr:to>
      <xdr:col>15</xdr:col>
      <xdr:colOff>82550</xdr:colOff>
      <xdr:row>81</xdr:row>
      <xdr:rowOff>56228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562316"/>
          <a:ext cx="8128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150622</xdr:rowOff>
    </xdr:from>
    <xdr:to>
      <xdr:col>11</xdr:col>
      <xdr:colOff>31750</xdr:colOff>
      <xdr:row>80</xdr:row>
      <xdr:rowOff>151116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561822"/>
          <a:ext cx="79375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9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9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168534</xdr:rowOff>
    </xdr:from>
    <xdr:to>
      <xdr:col>23</xdr:col>
      <xdr:colOff>184150</xdr:colOff>
      <xdr:row>82</xdr:row>
      <xdr:rowOff>98684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747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59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97707</xdr:rowOff>
    </xdr:from>
    <xdr:to>
      <xdr:col>19</xdr:col>
      <xdr:colOff>184150</xdr:colOff>
      <xdr:row>82</xdr:row>
      <xdr:rowOff>27857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676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38034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44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5428</xdr:rowOff>
    </xdr:from>
    <xdr:to>
      <xdr:col>15</xdr:col>
      <xdr:colOff>133350</xdr:colOff>
      <xdr:row>81</xdr:row>
      <xdr:rowOff>107028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5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117205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100316</xdr:rowOff>
    </xdr:from>
    <xdr:to>
      <xdr:col>11</xdr:col>
      <xdr:colOff>82550</xdr:colOff>
      <xdr:row>81</xdr:row>
      <xdr:rowOff>30466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5115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40643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2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99822</xdr:rowOff>
    </xdr:from>
    <xdr:to>
      <xdr:col>7</xdr:col>
      <xdr:colOff>31750</xdr:colOff>
      <xdr:row>81</xdr:row>
      <xdr:rowOff>29972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5110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28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類似団体平均より高い数値となっているものの、指数は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を下回っており、給与水準は適正である。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712950" y="14715914"/>
          <a:ext cx="762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24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13405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903960" y="14765725"/>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13405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106400" y="14729319"/>
          <a:ext cx="79756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13405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4729319"/>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27960" y="146651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46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5960" y="147187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4801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47187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48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6785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476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4718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48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保育士を計画的に採用しているため平成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年度までは数値が上昇していたが、それ以降は大きな変動はなく推移している。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138340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712950" y="10345420"/>
          <a:ext cx="762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138340</xdr:rowOff>
    </xdr:from>
    <xdr:to>
      <xdr:col>77</xdr:col>
      <xdr:colOff>44450</xdr:colOff>
      <xdr:row>61</xdr:row>
      <xdr:rowOff>141787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903960" y="10364380"/>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06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117656</xdr:rowOff>
    </xdr:from>
    <xdr:to>
      <xdr:col>72</xdr:col>
      <xdr:colOff>203200</xdr:colOff>
      <xdr:row>61</xdr:row>
      <xdr:rowOff>141787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10343696"/>
          <a:ext cx="7975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0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117656</xdr:rowOff>
    </xdr:from>
    <xdr:to>
      <xdr:col>68</xdr:col>
      <xdr:colOff>152400</xdr:colOff>
      <xdr:row>61</xdr:row>
      <xdr:rowOff>131445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293600" y="10343696"/>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0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27960" y="102946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1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87540</xdr:rowOff>
    </xdr:from>
    <xdr:to>
      <xdr:col>77</xdr:col>
      <xdr:colOff>95250</xdr:colOff>
      <xdr:row>62</xdr:row>
      <xdr:rowOff>17690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5960" y="103135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2467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39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3170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39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66856</xdr:rowOff>
    </xdr:from>
    <xdr:to>
      <xdr:col>68</xdr:col>
      <xdr:colOff>203200</xdr:colOff>
      <xdr:row>61</xdr:row>
      <xdr:rowOff>168456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2928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1037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103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を増やさない財政運営により、近年は地方債の元利償還金、準元利償還金が逓減傾向にあるため、実質公債費比率も逓減傾向にある。引き続き規律ある財政運営により実質公債費比率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712950" y="640588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84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903960" y="6405880"/>
          <a:ext cx="80899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106400" y="6438053"/>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148167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93600" y="647827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3792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3588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4274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地方債残高を増やさない財政運営と充当可能基金の増により、将来負担比率なしとなっている。引き続き規律ある財政運営を行い現状維持に努める。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50,283
48,623
31.14
18,853,433
18,112,058
557,581
10,815,451
7,358,815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定年退職者の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により退職金が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図書館の指定管理導入による人件費の減少が大きく</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年度に比べ人件費の数値は減少した。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38</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図書館の指定管理導入や学校給食調理業務委託料の増加により増加した。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、指定管理業務が増えていくとさらなる増</a:t>
          </a:r>
          <a:r>
            <a:rPr kumimoji="1" lang="ja-JP" altLang="ja-JP" sz="1100">
              <a:solidFill>
                <a:schemeClr val="dk1"/>
              </a:solidFill>
              <a:effectLst/>
              <a:latin typeface="+mn-lt"/>
              <a:ea typeface="+mn-ea"/>
              <a:cs typeface="+mn-cs"/>
            </a:rPr>
            <a:t>となることが予想される</a:t>
          </a:r>
          <a:r>
            <a:rPr kumimoji="1" lang="ja-JP" altLang="en-US" sz="1100">
              <a:solidFill>
                <a:schemeClr val="dk1"/>
              </a:solidFill>
              <a:effectLst/>
              <a:latin typeface="+mn-lt"/>
              <a:ea typeface="+mn-ea"/>
              <a:cs typeface="+mn-cs"/>
            </a:rPr>
            <a:t>ので支出の抑制に努めたい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7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56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8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施設型</a:t>
          </a:r>
          <a:r>
            <a:rPr kumimoji="1" lang="ja-JP" altLang="ja-JP" sz="1100">
              <a:solidFill>
                <a:schemeClr val="dk1"/>
              </a:solidFill>
              <a:effectLst/>
              <a:latin typeface="+mn-lt"/>
              <a:ea typeface="+mn-ea"/>
              <a:cs typeface="+mn-cs"/>
            </a:rPr>
            <a:t>給付</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訓練等給付扶助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年度に比べ数値が増加した。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61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61</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854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61</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9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0</xdr:rowOff>
    </xdr:from>
    <xdr:to>
      <xdr:col>11</xdr:col>
      <xdr:colOff>60325</xdr:colOff>
      <xdr:row>61</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介護保険事業などを広域化して負担金支出し、普通会計からの繰出金がないことから、その他の経常収支比率が類似団体よりも低い。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56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4535</xdr:rowOff>
    </xdr:from>
    <xdr:to>
      <xdr:col>78</xdr:col>
      <xdr:colOff>69850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9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154215</xdr:rowOff>
    </xdr:from>
    <xdr:to>
      <xdr:col>73</xdr:col>
      <xdr:colOff>180975</xdr:colOff>
      <xdr:row>53</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069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154215</xdr:rowOff>
    </xdr:from>
    <xdr:to>
      <xdr:col>69</xdr:col>
      <xdr:colOff>92075</xdr:colOff>
      <xdr:row>53</xdr:row>
      <xdr:rowOff>91622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69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62593</xdr:rowOff>
    </xdr:from>
    <xdr:to>
      <xdr:col>82</xdr:col>
      <xdr:colOff>158750</xdr:colOff>
      <xdr:row>53</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79120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125185</xdr:rowOff>
    </xdr:from>
    <xdr:to>
      <xdr:col>74</xdr:col>
      <xdr:colOff>31750</xdr:colOff>
      <xdr:row>53</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103415</xdr:rowOff>
    </xdr:from>
    <xdr:to>
      <xdr:col>69</xdr:col>
      <xdr:colOff>142875</xdr:colOff>
      <xdr:row>53</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43742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40822</xdr:rowOff>
    </xdr:from>
    <xdr:to>
      <xdr:col>65</xdr:col>
      <xdr:colOff>53975</xdr:colOff>
      <xdr:row>53</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152599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一部事務組合の負担金の増加により令和３年度に比べ数値が増加した。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46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37</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地方債残高を増やさない財政運営に努めた結果、公債費の抑制につながっている。引き続き地方債の発行を抑制し、公債費の逓減に努める。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99568</xdr:rowOff>
    </xdr:from>
    <xdr:to>
      <xdr:col>24</xdr:col>
      <xdr:colOff>25400</xdr:colOff>
      <xdr:row>74</xdr:row>
      <xdr:rowOff>108712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86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99568</xdr:rowOff>
    </xdr:from>
    <xdr:to>
      <xdr:col>19</xdr:col>
      <xdr:colOff>187325</xdr:colOff>
      <xdr:row>74</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86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83566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50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57912</xdr:rowOff>
    </xdr:from>
    <xdr:to>
      <xdr:col>24</xdr:col>
      <xdr:colOff>76200</xdr:colOff>
      <xdr:row>74</xdr:row>
      <xdr:rowOff>159512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74439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48768</xdr:rowOff>
    </xdr:from>
    <xdr:to>
      <xdr:col>20</xdr:col>
      <xdr:colOff>38100</xdr:colOff>
      <xdr:row>74</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160545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112776</xdr:rowOff>
    </xdr:from>
    <xdr:to>
      <xdr:col>15</xdr:col>
      <xdr:colOff>149225</xdr:colOff>
      <xdr:row>75</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前後</a:t>
          </a:r>
          <a:r>
            <a:rPr kumimoji="1" lang="ja-JP" altLang="en-US" sz="1100">
              <a:solidFill>
                <a:schemeClr val="dk1"/>
              </a:solidFill>
              <a:effectLst/>
              <a:latin typeface="+mn-lt"/>
              <a:ea typeface="+mn-ea"/>
              <a:cs typeface="+mn-cs"/>
            </a:rPr>
            <a:t>で推移していたが令和４年度は経常収支比率の悪化により</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％に近くなってきている。</a:t>
          </a:r>
          <a:r>
            <a:rPr kumimoji="1" lang="ja-JP" altLang="ja-JP" sz="1100">
              <a:solidFill>
                <a:schemeClr val="dk1"/>
              </a:solidFill>
              <a:effectLst/>
              <a:latin typeface="+mn-lt"/>
              <a:ea typeface="+mn-ea"/>
              <a:cs typeface="+mn-cs"/>
            </a:rPr>
            <a:t>類似団体より比率が高い区分については、支出逓減に努めたい。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94996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85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105112</xdr:rowOff>
    </xdr:from>
    <xdr:to>
      <xdr:col>29</xdr:col>
      <xdr:colOff>127000</xdr:colOff>
      <xdr:row>18</xdr:row>
      <xdr:rowOff>134258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38837"/>
          <a:ext cx="647700" cy="2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105112</xdr:rowOff>
    </xdr:from>
    <xdr:to>
      <xdr:col>26</xdr:col>
      <xdr:colOff>50800</xdr:colOff>
      <xdr:row>18</xdr:row>
      <xdr:rowOff>136658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8837"/>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136658</xdr:rowOff>
    </xdr:from>
    <xdr:to>
      <xdr:col>22</xdr:col>
      <xdr:colOff>114300</xdr:colOff>
      <xdr:row>19</xdr:row>
      <xdr:rowOff>84690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0383"/>
          <a:ext cx="698500" cy="11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44380</xdr:rowOff>
    </xdr:from>
    <xdr:to>
      <xdr:col>18</xdr:col>
      <xdr:colOff>177800</xdr:colOff>
      <xdr:row>19</xdr:row>
      <xdr:rowOff>84690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49555"/>
          <a:ext cx="6985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83458</xdr:rowOff>
    </xdr:from>
    <xdr:to>
      <xdr:col>29</xdr:col>
      <xdr:colOff>177800</xdr:colOff>
      <xdr:row>19</xdr:row>
      <xdr:rowOff>13608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55535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54312</xdr:rowOff>
    </xdr:from>
    <xdr:to>
      <xdr:col>26</xdr:col>
      <xdr:colOff>101600</xdr:colOff>
      <xdr:row>18</xdr:row>
      <xdr:rowOff>155911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80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140688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85858</xdr:rowOff>
    </xdr:from>
    <xdr:to>
      <xdr:col>22</xdr:col>
      <xdr:colOff>165100</xdr:colOff>
      <xdr:row>19</xdr:row>
      <xdr:rowOff>16008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33890</xdr:rowOff>
    </xdr:from>
    <xdr:to>
      <xdr:col>19</xdr:col>
      <xdr:colOff>38100</xdr:colOff>
      <xdr:row>19</xdr:row>
      <xdr:rowOff>135490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165030</xdr:rowOff>
    </xdr:from>
    <xdr:to>
      <xdr:col>15</xdr:col>
      <xdr:colOff>101600</xdr:colOff>
      <xdr:row>19</xdr:row>
      <xdr:rowOff>95180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79957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56553</xdr:rowOff>
    </xdr:from>
    <xdr:to>
      <xdr:col>29</xdr:col>
      <xdr:colOff>127000</xdr:colOff>
      <xdr:row>38</xdr:row>
      <xdr:rowOff>100064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24153"/>
          <a:ext cx="647700" cy="43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100064</xdr:rowOff>
    </xdr:from>
    <xdr:to>
      <xdr:col>26</xdr:col>
      <xdr:colOff>50800</xdr:colOff>
      <xdr:row>38</xdr:row>
      <xdr:rowOff>149479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67664"/>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104978</xdr:rowOff>
    </xdr:from>
    <xdr:to>
      <xdr:col>22</xdr:col>
      <xdr:colOff>114300</xdr:colOff>
      <xdr:row>38</xdr:row>
      <xdr:rowOff>149479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72578"/>
          <a:ext cx="6985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26797</xdr:rowOff>
    </xdr:from>
    <xdr:to>
      <xdr:col>18</xdr:col>
      <xdr:colOff>177800</xdr:colOff>
      <xdr:row>38</xdr:row>
      <xdr:rowOff>104978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94397"/>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5753</xdr:rowOff>
    </xdr:from>
    <xdr:to>
      <xdr:col>29</xdr:col>
      <xdr:colOff>177800</xdr:colOff>
      <xdr:row>38</xdr:row>
      <xdr:rowOff>107353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7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257230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49264</xdr:rowOff>
    </xdr:from>
    <xdr:to>
      <xdr:col>26</xdr:col>
      <xdr:colOff>101600</xdr:colOff>
      <xdr:row>38</xdr:row>
      <xdr:rowOff>150864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1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135641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98679</xdr:rowOff>
    </xdr:from>
    <xdr:to>
      <xdr:col>22</xdr:col>
      <xdr:colOff>165100</xdr:colOff>
      <xdr:row>39</xdr:row>
      <xdr:rowOff>28829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6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13606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5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54178</xdr:rowOff>
    </xdr:from>
    <xdr:to>
      <xdr:col>19</xdr:col>
      <xdr:colOff>38100</xdr:colOff>
      <xdr:row>38</xdr:row>
      <xdr:rowOff>155778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2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140555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6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318897</xdr:rowOff>
    </xdr:from>
    <xdr:to>
      <xdr:col>15</xdr:col>
      <xdr:colOff>101600</xdr:colOff>
      <xdr:row>38</xdr:row>
      <xdr:rowOff>77597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62374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50,283
48,623
31.14
18,853,433
18,112,058
557,581
10,815,451
7,358,815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42855</xdr:rowOff>
    </xdr:from>
    <xdr:to>
      <xdr:col>24</xdr:col>
      <xdr:colOff>63500</xdr:colOff>
      <xdr:row>37</xdr:row>
      <xdr:rowOff>56049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6505"/>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40994</xdr:rowOff>
    </xdr:from>
    <xdr:to>
      <xdr:col>19</xdr:col>
      <xdr:colOff>177800</xdr:colOff>
      <xdr:row>37</xdr:row>
      <xdr:rowOff>42855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4644"/>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40994</xdr:rowOff>
    </xdr:from>
    <xdr:to>
      <xdr:col>15</xdr:col>
      <xdr:colOff>50800</xdr:colOff>
      <xdr:row>38</xdr:row>
      <xdr:rowOff>48325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4644"/>
          <a:ext cx="889000" cy="17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42937</xdr:rowOff>
    </xdr:from>
    <xdr:to>
      <xdr:col>10</xdr:col>
      <xdr:colOff>114300</xdr:colOff>
      <xdr:row>38</xdr:row>
      <xdr:rowOff>48325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803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5249</xdr:rowOff>
    </xdr:from>
    <xdr:to>
      <xdr:col>24</xdr:col>
      <xdr:colOff>114300</xdr:colOff>
      <xdr:row>37</xdr:row>
      <xdr:rowOff>106849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155126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163505</xdr:rowOff>
    </xdr:from>
    <xdr:to>
      <xdr:col>20</xdr:col>
      <xdr:colOff>38100</xdr:colOff>
      <xdr:row>37</xdr:row>
      <xdr:rowOff>93655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84782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161644</xdr:rowOff>
    </xdr:from>
    <xdr:to>
      <xdr:col>15</xdr:col>
      <xdr:colOff>101600</xdr:colOff>
      <xdr:row>37</xdr:row>
      <xdr:rowOff>91794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82921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168975</xdr:rowOff>
    </xdr:from>
    <xdr:to>
      <xdr:col>10</xdr:col>
      <xdr:colOff>165100</xdr:colOff>
      <xdr:row>38</xdr:row>
      <xdr:rowOff>99125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90252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163587</xdr:rowOff>
    </xdr:from>
    <xdr:to>
      <xdr:col>6</xdr:col>
      <xdr:colOff>38100</xdr:colOff>
      <xdr:row>38</xdr:row>
      <xdr:rowOff>93737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84864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156736</xdr:rowOff>
    </xdr:from>
    <xdr:to>
      <xdr:col>24</xdr:col>
      <xdr:colOff>63500</xdr:colOff>
      <xdr:row>58</xdr:row>
      <xdr:rowOff>71675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29386"/>
          <a:ext cx="8382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71675</xdr:rowOff>
    </xdr:from>
    <xdr:to>
      <xdr:col>19</xdr:col>
      <xdr:colOff>177800</xdr:colOff>
      <xdr:row>58</xdr:row>
      <xdr:rowOff>133104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1577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56065</xdr:rowOff>
    </xdr:from>
    <xdr:to>
      <xdr:col>15</xdr:col>
      <xdr:colOff>50800</xdr:colOff>
      <xdr:row>58</xdr:row>
      <xdr:rowOff>133104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0165"/>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46997</xdr:rowOff>
    </xdr:from>
    <xdr:to>
      <xdr:col>10</xdr:col>
      <xdr:colOff>114300</xdr:colOff>
      <xdr:row>58</xdr:row>
      <xdr:rowOff>56065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9109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105936</xdr:rowOff>
    </xdr:from>
    <xdr:to>
      <xdr:col>24</xdr:col>
      <xdr:colOff>114300</xdr:colOff>
      <xdr:row>58</xdr:row>
      <xdr:rowOff>36086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20863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20875</xdr:rowOff>
    </xdr:from>
    <xdr:to>
      <xdr:col>20</xdr:col>
      <xdr:colOff>38100</xdr:colOff>
      <xdr:row>58</xdr:row>
      <xdr:rowOff>122475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113602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82304</xdr:rowOff>
    </xdr:from>
    <xdr:to>
      <xdr:col>15</xdr:col>
      <xdr:colOff>101600</xdr:colOff>
      <xdr:row>59</xdr:row>
      <xdr:rowOff>12454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5265</xdr:rowOff>
    </xdr:from>
    <xdr:to>
      <xdr:col>10</xdr:col>
      <xdr:colOff>165100</xdr:colOff>
      <xdr:row>58</xdr:row>
      <xdr:rowOff>106865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97992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167647</xdr:rowOff>
    </xdr:from>
    <xdr:to>
      <xdr:col>6</xdr:col>
      <xdr:colOff>38100</xdr:colOff>
      <xdr:row>58</xdr:row>
      <xdr:rowOff>97797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75234</xdr:rowOff>
    </xdr:from>
    <xdr:to>
      <xdr:col>24</xdr:col>
      <xdr:colOff>63500</xdr:colOff>
      <xdr:row>77</xdr:row>
      <xdr:rowOff>93751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7688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75234</xdr:rowOff>
    </xdr:from>
    <xdr:to>
      <xdr:col>19</xdr:col>
      <xdr:colOff>177800</xdr:colOff>
      <xdr:row>77</xdr:row>
      <xdr:rowOff>88151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76884"/>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88151</xdr:rowOff>
    </xdr:from>
    <xdr:to>
      <xdr:col>15</xdr:col>
      <xdr:colOff>50800</xdr:colOff>
      <xdr:row>77</xdr:row>
      <xdr:rowOff>90151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9801"/>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85865</xdr:rowOff>
    </xdr:from>
    <xdr:to>
      <xdr:col>10</xdr:col>
      <xdr:colOff>114300</xdr:colOff>
      <xdr:row>77</xdr:row>
      <xdr:rowOff>90151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751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42951</xdr:rowOff>
    </xdr:from>
    <xdr:to>
      <xdr:col>24</xdr:col>
      <xdr:colOff>114300</xdr:colOff>
      <xdr:row>77</xdr:row>
      <xdr:rowOff>144551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129328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24434</xdr:rowOff>
    </xdr:from>
    <xdr:to>
      <xdr:col>20</xdr:col>
      <xdr:colOff>38100</xdr:colOff>
      <xdr:row>77</xdr:row>
      <xdr:rowOff>126034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117161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37351</xdr:rowOff>
    </xdr:from>
    <xdr:to>
      <xdr:col>15</xdr:col>
      <xdr:colOff>101600</xdr:colOff>
      <xdr:row>77</xdr:row>
      <xdr:rowOff>138951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130078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39351</xdr:rowOff>
    </xdr:from>
    <xdr:to>
      <xdr:col>10</xdr:col>
      <xdr:colOff>165100</xdr:colOff>
      <xdr:row>77</xdr:row>
      <xdr:rowOff>140951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132078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35065</xdr:rowOff>
    </xdr:from>
    <xdr:to>
      <xdr:col>6</xdr:col>
      <xdr:colOff>38100</xdr:colOff>
      <xdr:row>77</xdr:row>
      <xdr:rowOff>136665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127792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150616</xdr:rowOff>
    </xdr:from>
    <xdr:to>
      <xdr:col>24</xdr:col>
      <xdr:colOff>63500</xdr:colOff>
      <xdr:row>95</xdr:row>
      <xdr:rowOff>138024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66916"/>
          <a:ext cx="838200" cy="1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150616</xdr:rowOff>
    </xdr:from>
    <xdr:to>
      <xdr:col>19</xdr:col>
      <xdr:colOff>177800</xdr:colOff>
      <xdr:row>97</xdr:row>
      <xdr:rowOff>60928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66916"/>
          <a:ext cx="889000" cy="4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60928</xdr:rowOff>
    </xdr:from>
    <xdr:to>
      <xdr:col>15</xdr:col>
      <xdr:colOff>50800</xdr:colOff>
      <xdr:row>97</xdr:row>
      <xdr:rowOff>65100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9157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65100</xdr:rowOff>
    </xdr:from>
    <xdr:to>
      <xdr:col>10</xdr:col>
      <xdr:colOff>114300</xdr:colOff>
      <xdr:row>97</xdr:row>
      <xdr:rowOff>124194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5750"/>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87224</xdr:rowOff>
    </xdr:from>
    <xdr:to>
      <xdr:col>24</xdr:col>
      <xdr:colOff>114300</xdr:colOff>
      <xdr:row>96</xdr:row>
      <xdr:rowOff>17374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65651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99816</xdr:rowOff>
    </xdr:from>
    <xdr:to>
      <xdr:col>20</xdr:col>
      <xdr:colOff>38100</xdr:colOff>
      <xdr:row>95</xdr:row>
      <xdr:rowOff>29966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21093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10128</xdr:rowOff>
    </xdr:from>
    <xdr:to>
      <xdr:col>15</xdr:col>
      <xdr:colOff>101600</xdr:colOff>
      <xdr:row>97</xdr:row>
      <xdr:rowOff>111728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102855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14300</xdr:rowOff>
    </xdr:from>
    <xdr:to>
      <xdr:col>10</xdr:col>
      <xdr:colOff>165100</xdr:colOff>
      <xdr:row>97</xdr:row>
      <xdr:rowOff>115900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73394</xdr:rowOff>
    </xdr:from>
    <xdr:to>
      <xdr:col>6</xdr:col>
      <xdr:colOff>38100</xdr:colOff>
      <xdr:row>98</xdr:row>
      <xdr:rowOff>3544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166121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87209</xdr:rowOff>
    </xdr:from>
    <xdr:to>
      <xdr:col>55</xdr:col>
      <xdr:colOff>0</xdr:colOff>
      <xdr:row>37</xdr:row>
      <xdr:rowOff>150074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30859"/>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100620</xdr:rowOff>
    </xdr:from>
    <xdr:to>
      <xdr:col>50</xdr:col>
      <xdr:colOff>114300</xdr:colOff>
      <xdr:row>37</xdr:row>
      <xdr:rowOff>150074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15570"/>
          <a:ext cx="889000" cy="107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100620</xdr:rowOff>
    </xdr:from>
    <xdr:to>
      <xdr:col>45</xdr:col>
      <xdr:colOff>177800</xdr:colOff>
      <xdr:row>38</xdr:row>
      <xdr:rowOff>36732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15570"/>
          <a:ext cx="889000" cy="11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36732</xdr:rowOff>
    </xdr:from>
    <xdr:to>
      <xdr:col>41</xdr:col>
      <xdr:colOff>50800</xdr:colOff>
      <xdr:row>38</xdr:row>
      <xdr:rowOff>111375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51832"/>
          <a:ext cx="8890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36409</xdr:rowOff>
    </xdr:from>
    <xdr:to>
      <xdr:col>55</xdr:col>
      <xdr:colOff>50800</xdr:colOff>
      <xdr:row>37</xdr:row>
      <xdr:rowOff>138009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14836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99274</xdr:rowOff>
    </xdr:from>
    <xdr:to>
      <xdr:col>50</xdr:col>
      <xdr:colOff>165100</xdr:colOff>
      <xdr:row>38</xdr:row>
      <xdr:rowOff>29425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42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20551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49820</xdr:rowOff>
    </xdr:from>
    <xdr:to>
      <xdr:col>46</xdr:col>
      <xdr:colOff>38100</xdr:colOff>
      <xdr:row>31</xdr:row>
      <xdr:rowOff>151420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142547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157382</xdr:rowOff>
    </xdr:from>
    <xdr:to>
      <xdr:col>41</xdr:col>
      <xdr:colOff>101600</xdr:colOff>
      <xdr:row>38</xdr:row>
      <xdr:rowOff>87532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78659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60575</xdr:rowOff>
    </xdr:from>
    <xdr:to>
      <xdr:col>36</xdr:col>
      <xdr:colOff>165100</xdr:colOff>
      <xdr:row>38</xdr:row>
      <xdr:rowOff>162175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153302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142062</xdr:rowOff>
    </xdr:from>
    <xdr:to>
      <xdr:col>55</xdr:col>
      <xdr:colOff>0</xdr:colOff>
      <xdr:row>57</xdr:row>
      <xdr:rowOff>93229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43262"/>
          <a:ext cx="838200" cy="1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62585</xdr:rowOff>
    </xdr:from>
    <xdr:to>
      <xdr:col>50</xdr:col>
      <xdr:colOff>114300</xdr:colOff>
      <xdr:row>57</xdr:row>
      <xdr:rowOff>93229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35235"/>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33575</xdr:rowOff>
    </xdr:from>
    <xdr:to>
      <xdr:col>45</xdr:col>
      <xdr:colOff>177800</xdr:colOff>
      <xdr:row>57</xdr:row>
      <xdr:rowOff>62585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06225"/>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33575</xdr:rowOff>
    </xdr:from>
    <xdr:to>
      <xdr:col>41</xdr:col>
      <xdr:colOff>50800</xdr:colOff>
      <xdr:row>57</xdr:row>
      <xdr:rowOff>159229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06225"/>
          <a:ext cx="8890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91262</xdr:rowOff>
    </xdr:from>
    <xdr:to>
      <xdr:col>55</xdr:col>
      <xdr:colOff>50800</xdr:colOff>
      <xdr:row>57</xdr:row>
      <xdr:rowOff>21412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69689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42429</xdr:rowOff>
    </xdr:from>
    <xdr:to>
      <xdr:col>50</xdr:col>
      <xdr:colOff>165100</xdr:colOff>
      <xdr:row>57</xdr:row>
      <xdr:rowOff>144029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135156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11785</xdr:rowOff>
    </xdr:from>
    <xdr:to>
      <xdr:col>46</xdr:col>
      <xdr:colOff>38100</xdr:colOff>
      <xdr:row>57</xdr:row>
      <xdr:rowOff>113385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104512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154225</xdr:rowOff>
    </xdr:from>
    <xdr:to>
      <xdr:col>41</xdr:col>
      <xdr:colOff>101600</xdr:colOff>
      <xdr:row>57</xdr:row>
      <xdr:rowOff>84375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108429</xdr:rowOff>
    </xdr:from>
    <xdr:to>
      <xdr:col>36</xdr:col>
      <xdr:colOff>165100</xdr:colOff>
      <xdr:row>58</xdr:row>
      <xdr:rowOff>38579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29706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28257</xdr:rowOff>
    </xdr:from>
    <xdr:to>
      <xdr:col>55</xdr:col>
      <xdr:colOff>0</xdr:colOff>
      <xdr:row>78</xdr:row>
      <xdr:rowOff>162723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01357"/>
          <a:ext cx="838200" cy="1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162723</xdr:rowOff>
    </xdr:from>
    <xdr:to>
      <xdr:col>50</xdr:col>
      <xdr:colOff>114300</xdr:colOff>
      <xdr:row>79</xdr:row>
      <xdr:rowOff>32159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35823"/>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32159</xdr:rowOff>
    </xdr:from>
    <xdr:to>
      <xdr:col>45</xdr:col>
      <xdr:colOff>177800</xdr:colOff>
      <xdr:row>79</xdr:row>
      <xdr:rowOff>73586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76709"/>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73586</xdr:rowOff>
    </xdr:from>
    <xdr:to>
      <xdr:col>41</xdr:col>
      <xdr:colOff>50800</xdr:colOff>
      <xdr:row>79</xdr:row>
      <xdr:rowOff>77014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61813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148907</xdr:rowOff>
    </xdr:from>
    <xdr:to>
      <xdr:col>55</xdr:col>
      <xdr:colOff>50800</xdr:colOff>
      <xdr:row>78</xdr:row>
      <xdr:rowOff>79057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111923</xdr:rowOff>
    </xdr:from>
    <xdr:to>
      <xdr:col>50</xdr:col>
      <xdr:colOff>165100</xdr:colOff>
      <xdr:row>79</xdr:row>
      <xdr:rowOff>42073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33200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152809</xdr:rowOff>
    </xdr:from>
    <xdr:to>
      <xdr:col>46</xdr:col>
      <xdr:colOff>38100</xdr:colOff>
      <xdr:row>79</xdr:row>
      <xdr:rowOff>82959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74086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22786</xdr:rowOff>
    </xdr:from>
    <xdr:to>
      <xdr:col>41</xdr:col>
      <xdr:colOff>101600</xdr:colOff>
      <xdr:row>79</xdr:row>
      <xdr:rowOff>124386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115513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6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26214</xdr:rowOff>
    </xdr:from>
    <xdr:to>
      <xdr:col>36</xdr:col>
      <xdr:colOff>165100</xdr:colOff>
      <xdr:row>79</xdr:row>
      <xdr:rowOff>127814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118941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84837</xdr:rowOff>
    </xdr:from>
    <xdr:to>
      <xdr:col>55</xdr:col>
      <xdr:colOff>0</xdr:colOff>
      <xdr:row>97</xdr:row>
      <xdr:rowOff>99564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15487"/>
          <a:ext cx="8382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28600</xdr:rowOff>
    </xdr:from>
    <xdr:to>
      <xdr:col>50</xdr:col>
      <xdr:colOff>114300</xdr:colOff>
      <xdr:row>97</xdr:row>
      <xdr:rowOff>84837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59250"/>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28600</xdr:rowOff>
    </xdr:from>
    <xdr:to>
      <xdr:col>45</xdr:col>
      <xdr:colOff>177800</xdr:colOff>
      <xdr:row>97</xdr:row>
      <xdr:rowOff>37843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5925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37843</xdr:rowOff>
    </xdr:from>
    <xdr:to>
      <xdr:col>41</xdr:col>
      <xdr:colOff>50800</xdr:colOff>
      <xdr:row>98</xdr:row>
      <xdr:rowOff>12240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68493"/>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48764</xdr:rowOff>
    </xdr:from>
    <xdr:to>
      <xdr:col>55</xdr:col>
      <xdr:colOff>50800</xdr:colOff>
      <xdr:row>97</xdr:row>
      <xdr:rowOff>150364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27191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34037</xdr:rowOff>
    </xdr:from>
    <xdr:to>
      <xdr:col>50</xdr:col>
      <xdr:colOff>165100</xdr:colOff>
      <xdr:row>97</xdr:row>
      <xdr:rowOff>135637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149250</xdr:rowOff>
    </xdr:from>
    <xdr:to>
      <xdr:col>46</xdr:col>
      <xdr:colOff>38100</xdr:colOff>
      <xdr:row>97</xdr:row>
      <xdr:rowOff>79400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70527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158493</xdr:rowOff>
    </xdr:from>
    <xdr:to>
      <xdr:col>41</xdr:col>
      <xdr:colOff>101600</xdr:colOff>
      <xdr:row>97</xdr:row>
      <xdr:rowOff>88643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79770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132890</xdr:rowOff>
    </xdr:from>
    <xdr:to>
      <xdr:col>36</xdr:col>
      <xdr:colOff>165100</xdr:colOff>
      <xdr:row>98</xdr:row>
      <xdr:rowOff>63040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54167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51313</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37863"/>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89849</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76399"/>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89849</xdr:rowOff>
    </xdr:from>
    <xdr:to>
      <xdr:col>71</xdr:col>
      <xdr:colOff>177800</xdr:colOff>
      <xdr:row>39</xdr:row>
      <xdr:rowOff>92445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639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513</xdr:rowOff>
    </xdr:from>
    <xdr:to>
      <xdr:col>85</xdr:col>
      <xdr:colOff>177800</xdr:colOff>
      <xdr:row>39</xdr:row>
      <xdr:rowOff>102113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131340</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39049</xdr:rowOff>
    </xdr:from>
    <xdr:to>
      <xdr:col>72</xdr:col>
      <xdr:colOff>38100</xdr:colOff>
      <xdr:row>39</xdr:row>
      <xdr:rowOff>140649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131776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41645</xdr:rowOff>
    </xdr:from>
    <xdr:to>
      <xdr:col>67</xdr:col>
      <xdr:colOff>101600</xdr:colOff>
      <xdr:row>39</xdr:row>
      <xdr:rowOff>143245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134372</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85655</xdr:rowOff>
    </xdr:from>
    <xdr:to>
      <xdr:col>85</xdr:col>
      <xdr:colOff>127000</xdr:colOff>
      <xdr:row>77</xdr:row>
      <xdr:rowOff>101733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87305"/>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82493</xdr:rowOff>
    </xdr:from>
    <xdr:to>
      <xdr:col>81</xdr:col>
      <xdr:colOff>50800</xdr:colOff>
      <xdr:row>77</xdr:row>
      <xdr:rowOff>101733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841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52336</xdr:rowOff>
    </xdr:from>
    <xdr:to>
      <xdr:col>76</xdr:col>
      <xdr:colOff>114300</xdr:colOff>
      <xdr:row>77</xdr:row>
      <xdr:rowOff>82493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53986"/>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22904</xdr:rowOff>
    </xdr:from>
    <xdr:to>
      <xdr:col>71</xdr:col>
      <xdr:colOff>177800</xdr:colOff>
      <xdr:row>77</xdr:row>
      <xdr:rowOff>52336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24554"/>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34855</xdr:rowOff>
    </xdr:from>
    <xdr:to>
      <xdr:col>85</xdr:col>
      <xdr:colOff>177800</xdr:colOff>
      <xdr:row>77</xdr:row>
      <xdr:rowOff>136455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121232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50933</xdr:rowOff>
    </xdr:from>
    <xdr:to>
      <xdr:col>81</xdr:col>
      <xdr:colOff>101600</xdr:colOff>
      <xdr:row>77</xdr:row>
      <xdr:rowOff>152533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31693</xdr:rowOff>
    </xdr:from>
    <xdr:to>
      <xdr:col>76</xdr:col>
      <xdr:colOff>165100</xdr:colOff>
      <xdr:row>77</xdr:row>
      <xdr:rowOff>133293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124420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1536</xdr:rowOff>
    </xdr:from>
    <xdr:to>
      <xdr:col>72</xdr:col>
      <xdr:colOff>38100</xdr:colOff>
      <xdr:row>77</xdr:row>
      <xdr:rowOff>103136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94263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143554</xdr:rowOff>
    </xdr:from>
    <xdr:to>
      <xdr:col>67</xdr:col>
      <xdr:colOff>101600</xdr:colOff>
      <xdr:row>77</xdr:row>
      <xdr:rowOff>73704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64831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47158</xdr:rowOff>
    </xdr:from>
    <xdr:to>
      <xdr:col>85</xdr:col>
      <xdr:colOff>127000</xdr:colOff>
      <xdr:row>98</xdr:row>
      <xdr:rowOff>59333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49258"/>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47158</xdr:rowOff>
    </xdr:from>
    <xdr:to>
      <xdr:col>81</xdr:col>
      <xdr:colOff>50800</xdr:colOff>
      <xdr:row>98</xdr:row>
      <xdr:rowOff>59539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49258"/>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59539</xdr:rowOff>
    </xdr:from>
    <xdr:to>
      <xdr:col>76</xdr:col>
      <xdr:colOff>114300</xdr:colOff>
      <xdr:row>98</xdr:row>
      <xdr:rowOff>74544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1639"/>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168050</xdr:rowOff>
    </xdr:from>
    <xdr:to>
      <xdr:col>71</xdr:col>
      <xdr:colOff>177800</xdr:colOff>
      <xdr:row>98</xdr:row>
      <xdr:rowOff>74544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98700"/>
          <a:ext cx="8890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8533</xdr:rowOff>
    </xdr:from>
    <xdr:to>
      <xdr:col>85</xdr:col>
      <xdr:colOff>177800</xdr:colOff>
      <xdr:row>98</xdr:row>
      <xdr:rowOff>110133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167808</xdr:rowOff>
    </xdr:from>
    <xdr:to>
      <xdr:col>81</xdr:col>
      <xdr:colOff>101600</xdr:colOff>
      <xdr:row>98</xdr:row>
      <xdr:rowOff>97958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89085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8739</xdr:rowOff>
    </xdr:from>
    <xdr:to>
      <xdr:col>76</xdr:col>
      <xdr:colOff>165100</xdr:colOff>
      <xdr:row>98</xdr:row>
      <xdr:rowOff>110339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126866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23744</xdr:rowOff>
    </xdr:from>
    <xdr:to>
      <xdr:col>72</xdr:col>
      <xdr:colOff>38100</xdr:colOff>
      <xdr:row>98</xdr:row>
      <xdr:rowOff>125344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116471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117250</xdr:rowOff>
    </xdr:from>
    <xdr:to>
      <xdr:col>67</xdr:col>
      <xdr:colOff>101600</xdr:colOff>
      <xdr:row>98</xdr:row>
      <xdr:rowOff>47400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63927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25019</xdr:rowOff>
    </xdr:from>
    <xdr:to>
      <xdr:col>116</xdr:col>
      <xdr:colOff>63500</xdr:colOff>
      <xdr:row>34</xdr:row>
      <xdr:rowOff>49213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854319"/>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25019</xdr:rowOff>
    </xdr:from>
    <xdr:to>
      <xdr:col>111</xdr:col>
      <xdr:colOff>177800</xdr:colOff>
      <xdr:row>34</xdr:row>
      <xdr:rowOff>50927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85431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50927</xdr:rowOff>
    </xdr:from>
    <xdr:to>
      <xdr:col>107</xdr:col>
      <xdr:colOff>50800</xdr:colOff>
      <xdr:row>35</xdr:row>
      <xdr:rowOff>160274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880227"/>
          <a:ext cx="889000" cy="2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160274</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161024"/>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169863</xdr:rowOff>
    </xdr:from>
    <xdr:to>
      <xdr:col>116</xdr:col>
      <xdr:colOff>114300</xdr:colOff>
      <xdr:row>34</xdr:row>
      <xdr:rowOff>100013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21290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67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145669</xdr:rowOff>
    </xdr:from>
    <xdr:to>
      <xdr:col>112</xdr:col>
      <xdr:colOff>38100</xdr:colOff>
      <xdr:row>34</xdr:row>
      <xdr:rowOff>75819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92346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5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127</xdr:rowOff>
    </xdr:from>
    <xdr:to>
      <xdr:col>107</xdr:col>
      <xdr:colOff>101600</xdr:colOff>
      <xdr:row>34</xdr:row>
      <xdr:rowOff>101727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118254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109474</xdr:rowOff>
    </xdr:from>
    <xdr:to>
      <xdr:col>102</xdr:col>
      <xdr:colOff>165100</xdr:colOff>
      <xdr:row>36</xdr:row>
      <xdr:rowOff>39624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56151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124968</xdr:rowOff>
    </xdr:from>
    <xdr:to>
      <xdr:col>116</xdr:col>
      <xdr:colOff>63500</xdr:colOff>
      <xdr:row>58</xdr:row>
      <xdr:rowOff>125222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06906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125095</xdr:rowOff>
    </xdr:from>
    <xdr:to>
      <xdr:col>111</xdr:col>
      <xdr:colOff>177800</xdr:colOff>
      <xdr:row>58</xdr:row>
      <xdr:rowOff>125222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6919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122174</xdr:rowOff>
    </xdr:from>
    <xdr:to>
      <xdr:col>107</xdr:col>
      <xdr:colOff>50800</xdr:colOff>
      <xdr:row>58</xdr:row>
      <xdr:rowOff>125095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662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119507</xdr:rowOff>
    </xdr:from>
    <xdr:to>
      <xdr:col>102</xdr:col>
      <xdr:colOff>114300</xdr:colOff>
      <xdr:row>58</xdr:row>
      <xdr:rowOff>122174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63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74168</xdr:rowOff>
    </xdr:from>
    <xdr:to>
      <xdr:col>116</xdr:col>
      <xdr:colOff>114300</xdr:colOff>
      <xdr:row>59</xdr:row>
      <xdr:rowOff>4318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160545</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3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74422</xdr:rowOff>
    </xdr:from>
    <xdr:to>
      <xdr:col>112</xdr:col>
      <xdr:colOff>38100</xdr:colOff>
      <xdr:row>59</xdr:row>
      <xdr:rowOff>4572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167149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1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74295</xdr:rowOff>
    </xdr:from>
    <xdr:to>
      <xdr:col>107</xdr:col>
      <xdr:colOff>101600</xdr:colOff>
      <xdr:row>59</xdr:row>
      <xdr:rowOff>4445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167022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11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71374</xdr:rowOff>
    </xdr:from>
    <xdr:to>
      <xdr:col>102</xdr:col>
      <xdr:colOff>165100</xdr:colOff>
      <xdr:row>59</xdr:row>
      <xdr:rowOff>1524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164101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0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68707</xdr:rowOff>
    </xdr:from>
    <xdr:to>
      <xdr:col>98</xdr:col>
      <xdr:colOff>38100</xdr:colOff>
      <xdr:row>58</xdr:row>
      <xdr:rowOff>170307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161434</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0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136728</xdr:rowOff>
    </xdr:from>
    <xdr:to>
      <xdr:col>116</xdr:col>
      <xdr:colOff>63500</xdr:colOff>
      <xdr:row>79</xdr:row>
      <xdr:rowOff>15112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50982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15112</xdr:rowOff>
    </xdr:from>
    <xdr:to>
      <xdr:col>111</xdr:col>
      <xdr:colOff>177800</xdr:colOff>
      <xdr:row>79</xdr:row>
      <xdr:rowOff>47825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559662"/>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47825</xdr:rowOff>
    </xdr:from>
    <xdr:to>
      <xdr:col>107</xdr:col>
      <xdr:colOff>50800</xdr:colOff>
      <xdr:row>79</xdr:row>
      <xdr:rowOff>62891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592375"/>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39345</xdr:rowOff>
    </xdr:from>
    <xdr:to>
      <xdr:col>102</xdr:col>
      <xdr:colOff>114300</xdr:colOff>
      <xdr:row>79</xdr:row>
      <xdr:rowOff>62891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40995"/>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85928</xdr:rowOff>
    </xdr:from>
    <xdr:to>
      <xdr:col>116</xdr:col>
      <xdr:colOff>114300</xdr:colOff>
      <xdr:row>79</xdr:row>
      <xdr:rowOff>16078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135762</xdr:rowOff>
    </xdr:from>
    <xdr:to>
      <xdr:col>112</xdr:col>
      <xdr:colOff>38100</xdr:colOff>
      <xdr:row>79</xdr:row>
      <xdr:rowOff>65912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57039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6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168475</xdr:rowOff>
    </xdr:from>
    <xdr:to>
      <xdr:col>107</xdr:col>
      <xdr:colOff>101600</xdr:colOff>
      <xdr:row>79</xdr:row>
      <xdr:rowOff>98625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5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89752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6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12091</xdr:rowOff>
    </xdr:from>
    <xdr:to>
      <xdr:col>102</xdr:col>
      <xdr:colOff>165100</xdr:colOff>
      <xdr:row>79</xdr:row>
      <xdr:rowOff>113691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5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104818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159995</xdr:rowOff>
    </xdr:from>
    <xdr:to>
      <xdr:col>98</xdr:col>
      <xdr:colOff>38100</xdr:colOff>
      <xdr:row>77</xdr:row>
      <xdr:rowOff>90145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81272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令和４年度は子育て世帯臨時特別給付金等の業務もり扶助費は例年よりは高い水準にあったが、令和３年度からは減少している。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都市公園の大規模整備や駅前再整備の用地購入により普通建設事業費の増加が目立ち、今後数年は同程度の水準で推移していくことが予想される。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補助費についても企業立地交付金や一部事務組合の負担金の増により高い水準で推移していくことが予想される。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50,283
48,623
31.14
18,853,433
18,112,058
557,581
10,815,451
7,358,815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57404</xdr:rowOff>
    </xdr:from>
    <xdr:to>
      <xdr:col>24</xdr:col>
      <xdr:colOff>63500</xdr:colOff>
      <xdr:row>38</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725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59690</xdr:rowOff>
    </xdr:from>
    <xdr:to>
      <xdr:col>19</xdr:col>
      <xdr:colOff>177800</xdr:colOff>
      <xdr:row>38</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74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53594</xdr:rowOff>
    </xdr:from>
    <xdr:to>
      <xdr:col>15</xdr:col>
      <xdr:colOff>50800</xdr:colOff>
      <xdr:row>38</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686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12446</xdr:rowOff>
    </xdr:from>
    <xdr:to>
      <xdr:col>10</xdr:col>
      <xdr:colOff>114300</xdr:colOff>
      <xdr:row>38</xdr:row>
      <xdr:rowOff>53594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75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6604</xdr:rowOff>
    </xdr:from>
    <xdr:to>
      <xdr:col>24</xdr:col>
      <xdr:colOff>114300</xdr:colOff>
      <xdr:row>38</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92981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105427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xdr:rowOff>
    </xdr:from>
    <xdr:to>
      <xdr:col>15</xdr:col>
      <xdr:colOff>101600</xdr:colOff>
      <xdr:row>38</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2794</xdr:rowOff>
    </xdr:from>
    <xdr:to>
      <xdr:col>10</xdr:col>
      <xdr:colOff>165100</xdr:colOff>
      <xdr:row>38</xdr:row>
      <xdr:rowOff>104394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95521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133096</xdr:rowOff>
    </xdr:from>
    <xdr:to>
      <xdr:col>6</xdr:col>
      <xdr:colOff>38100</xdr:colOff>
      <xdr:row>38</xdr:row>
      <xdr:rowOff>63246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54373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16773</xdr:rowOff>
    </xdr:from>
    <xdr:to>
      <xdr:col>24</xdr:col>
      <xdr:colOff>63500</xdr:colOff>
      <xdr:row>58</xdr:row>
      <xdr:rowOff>22968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0873"/>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135596</xdr:rowOff>
    </xdr:from>
    <xdr:to>
      <xdr:col>19</xdr:col>
      <xdr:colOff>177800</xdr:colOff>
      <xdr:row>58</xdr:row>
      <xdr:rowOff>16773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36796"/>
          <a:ext cx="889000" cy="2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135596</xdr:rowOff>
    </xdr:from>
    <xdr:to>
      <xdr:col>15</xdr:col>
      <xdr:colOff>50800</xdr:colOff>
      <xdr:row>58</xdr:row>
      <xdr:rowOff>25270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6796"/>
          <a:ext cx="889000" cy="2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169016</xdr:rowOff>
    </xdr:from>
    <xdr:to>
      <xdr:col>10</xdr:col>
      <xdr:colOff>114300</xdr:colOff>
      <xdr:row>58</xdr:row>
      <xdr:rowOff>25270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41666"/>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143618</xdr:rowOff>
    </xdr:from>
    <xdr:to>
      <xdr:col>24</xdr:col>
      <xdr:colOff>114300</xdr:colOff>
      <xdr:row>58</xdr:row>
      <xdr:rowOff>73768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58545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137423</xdr:rowOff>
    </xdr:from>
    <xdr:to>
      <xdr:col>20</xdr:col>
      <xdr:colOff>38100</xdr:colOff>
      <xdr:row>58</xdr:row>
      <xdr:rowOff>67573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58700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84796</xdr:rowOff>
    </xdr:from>
    <xdr:to>
      <xdr:col>15</xdr:col>
      <xdr:colOff>101600</xdr:colOff>
      <xdr:row>57</xdr:row>
      <xdr:rowOff>14946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6073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145920</xdr:rowOff>
    </xdr:from>
    <xdr:to>
      <xdr:col>10</xdr:col>
      <xdr:colOff>165100</xdr:colOff>
      <xdr:row>58</xdr:row>
      <xdr:rowOff>76070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67197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118216</xdr:rowOff>
    </xdr:from>
    <xdr:to>
      <xdr:col>6</xdr:col>
      <xdr:colOff>38100</xdr:colOff>
      <xdr:row>58</xdr:row>
      <xdr:rowOff>48366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39493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19783</xdr:rowOff>
    </xdr:from>
    <xdr:to>
      <xdr:col>24</xdr:col>
      <xdr:colOff>63500</xdr:colOff>
      <xdr:row>76</xdr:row>
      <xdr:rowOff>50873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998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50873</xdr:rowOff>
    </xdr:from>
    <xdr:to>
      <xdr:col>19</xdr:col>
      <xdr:colOff>177800</xdr:colOff>
      <xdr:row>77</xdr:row>
      <xdr:rowOff>134398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1073"/>
          <a:ext cx="8890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134398</xdr:rowOff>
    </xdr:from>
    <xdr:to>
      <xdr:col>15</xdr:col>
      <xdr:colOff>50800</xdr:colOff>
      <xdr:row>78</xdr:row>
      <xdr:rowOff>3901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6048"/>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3901</xdr:rowOff>
    </xdr:from>
    <xdr:to>
      <xdr:col>10</xdr:col>
      <xdr:colOff>114300</xdr:colOff>
      <xdr:row>78</xdr:row>
      <xdr:rowOff>48673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7001"/>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140433</xdr:rowOff>
    </xdr:from>
    <xdr:to>
      <xdr:col>24</xdr:col>
      <xdr:colOff>114300</xdr:colOff>
      <xdr:row>76</xdr:row>
      <xdr:rowOff>70583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118860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xdr:rowOff>
    </xdr:from>
    <xdr:to>
      <xdr:col>20</xdr:col>
      <xdr:colOff>38100</xdr:colOff>
      <xdr:row>76</xdr:row>
      <xdr:rowOff>101673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83598</xdr:rowOff>
    </xdr:from>
    <xdr:to>
      <xdr:col>15</xdr:col>
      <xdr:colOff>101600</xdr:colOff>
      <xdr:row>78</xdr:row>
      <xdr:rowOff>13748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124551</xdr:rowOff>
    </xdr:from>
    <xdr:to>
      <xdr:col>10</xdr:col>
      <xdr:colOff>165100</xdr:colOff>
      <xdr:row>78</xdr:row>
      <xdr:rowOff>54701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45828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169323</xdr:rowOff>
    </xdr:from>
    <xdr:to>
      <xdr:col>6</xdr:col>
      <xdr:colOff>38100</xdr:colOff>
      <xdr:row>78</xdr:row>
      <xdr:rowOff>99473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90600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80263</xdr:rowOff>
    </xdr:from>
    <xdr:to>
      <xdr:col>24</xdr:col>
      <xdr:colOff>63500</xdr:colOff>
      <xdr:row>97</xdr:row>
      <xdr:rowOff>94862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0913"/>
          <a:ext cx="838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94862</xdr:rowOff>
    </xdr:from>
    <xdr:to>
      <xdr:col>19</xdr:col>
      <xdr:colOff>177800</xdr:colOff>
      <xdr:row>99</xdr:row>
      <xdr:rowOff>22658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25512"/>
          <a:ext cx="889000" cy="2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22658</xdr:rowOff>
    </xdr:from>
    <xdr:to>
      <xdr:col>15</xdr:col>
      <xdr:colOff>50800</xdr:colOff>
      <xdr:row>99</xdr:row>
      <xdr:rowOff>100447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6208"/>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104822</xdr:rowOff>
    </xdr:from>
    <xdr:to>
      <xdr:col>10</xdr:col>
      <xdr:colOff>114300</xdr:colOff>
      <xdr:row>99</xdr:row>
      <xdr:rowOff>100447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6922"/>
          <a:ext cx="889000" cy="1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29463</xdr:rowOff>
    </xdr:from>
    <xdr:to>
      <xdr:col>24</xdr:col>
      <xdr:colOff>114300</xdr:colOff>
      <xdr:row>97</xdr:row>
      <xdr:rowOff>131063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115840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44062</xdr:rowOff>
    </xdr:from>
    <xdr:to>
      <xdr:col>20</xdr:col>
      <xdr:colOff>38100</xdr:colOff>
      <xdr:row>97</xdr:row>
      <xdr:rowOff>145662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136789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143308</xdr:rowOff>
    </xdr:from>
    <xdr:to>
      <xdr:col>15</xdr:col>
      <xdr:colOff>101600</xdr:colOff>
      <xdr:row>99</xdr:row>
      <xdr:rowOff>73458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64585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49647</xdr:rowOff>
    </xdr:from>
    <xdr:to>
      <xdr:col>10</xdr:col>
      <xdr:colOff>165100</xdr:colOff>
      <xdr:row>99</xdr:row>
      <xdr:rowOff>151247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142374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54022</xdr:rowOff>
    </xdr:from>
    <xdr:to>
      <xdr:col>6</xdr:col>
      <xdr:colOff>38100</xdr:colOff>
      <xdr:row>98</xdr:row>
      <xdr:rowOff>155622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59309</xdr:rowOff>
    </xdr:from>
    <xdr:to>
      <xdr:col>55</xdr:col>
      <xdr:colOff>0</xdr:colOff>
      <xdr:row>37</xdr:row>
      <xdr:rowOff>146177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231509"/>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59309</xdr:rowOff>
    </xdr:from>
    <xdr:to>
      <xdr:col>50</xdr:col>
      <xdr:colOff>114300</xdr:colOff>
      <xdr:row>36</xdr:row>
      <xdr:rowOff>162941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23150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162941</xdr:rowOff>
    </xdr:from>
    <xdr:to>
      <xdr:col>45</xdr:col>
      <xdr:colOff>177800</xdr:colOff>
      <xdr:row>38</xdr:row>
      <xdr:rowOff>38354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35141"/>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38354</xdr:rowOff>
    </xdr:from>
    <xdr:to>
      <xdr:col>41</xdr:col>
      <xdr:colOff>50800</xdr:colOff>
      <xdr:row>38</xdr:row>
      <xdr:rowOff>40259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534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95377</xdr:rowOff>
    </xdr:from>
    <xdr:to>
      <xdr:col>55</xdr:col>
      <xdr:colOff>50800</xdr:colOff>
      <xdr:row>38</xdr:row>
      <xdr:rowOff>25527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73804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8509</xdr:rowOff>
    </xdr:from>
    <xdr:to>
      <xdr:col>50</xdr:col>
      <xdr:colOff>165100</xdr:colOff>
      <xdr:row>36</xdr:row>
      <xdr:rowOff>110109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126636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112141</xdr:rowOff>
    </xdr:from>
    <xdr:to>
      <xdr:col>46</xdr:col>
      <xdr:colOff>38100</xdr:colOff>
      <xdr:row>37</xdr:row>
      <xdr:rowOff>42291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58818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05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159004</xdr:rowOff>
    </xdr:from>
    <xdr:to>
      <xdr:col>41</xdr:col>
      <xdr:colOff>101600</xdr:colOff>
      <xdr:row>38</xdr:row>
      <xdr:rowOff>89154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80281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160909</xdr:rowOff>
    </xdr:from>
    <xdr:to>
      <xdr:col>36</xdr:col>
      <xdr:colOff>165100</xdr:colOff>
      <xdr:row>38</xdr:row>
      <xdr:rowOff>91059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82186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141319</xdr:rowOff>
    </xdr:from>
    <xdr:to>
      <xdr:col>55</xdr:col>
      <xdr:colOff>0</xdr:colOff>
      <xdr:row>58</xdr:row>
      <xdr:rowOff>141948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8541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138405</xdr:rowOff>
    </xdr:from>
    <xdr:to>
      <xdr:col>50</xdr:col>
      <xdr:colOff>114300</xdr:colOff>
      <xdr:row>58</xdr:row>
      <xdr:rowOff>141319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8250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129527</xdr:rowOff>
    </xdr:from>
    <xdr:to>
      <xdr:col>45</xdr:col>
      <xdr:colOff>177800</xdr:colOff>
      <xdr:row>58</xdr:row>
      <xdr:rowOff>138405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73627"/>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129527</xdr:rowOff>
    </xdr:from>
    <xdr:to>
      <xdr:col>41</xdr:col>
      <xdr:colOff>50800</xdr:colOff>
      <xdr:row>58</xdr:row>
      <xdr:rowOff>146691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7362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91148</xdr:rowOff>
    </xdr:from>
    <xdr:to>
      <xdr:col>55</xdr:col>
      <xdr:colOff>50800</xdr:colOff>
      <xdr:row>59</xdr:row>
      <xdr:rowOff>21298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6075</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90519</xdr:rowOff>
    </xdr:from>
    <xdr:to>
      <xdr:col>50</xdr:col>
      <xdr:colOff>165100</xdr:colOff>
      <xdr:row>59</xdr:row>
      <xdr:rowOff>20669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11796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87605</xdr:rowOff>
    </xdr:from>
    <xdr:to>
      <xdr:col>46</xdr:col>
      <xdr:colOff>38100</xdr:colOff>
      <xdr:row>59</xdr:row>
      <xdr:rowOff>17755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8882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2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78727</xdr:rowOff>
    </xdr:from>
    <xdr:to>
      <xdr:col>41</xdr:col>
      <xdr:colOff>101600</xdr:colOff>
      <xdr:row>59</xdr:row>
      <xdr:rowOff>8877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95891</xdr:rowOff>
    </xdr:from>
    <xdr:to>
      <xdr:col>36</xdr:col>
      <xdr:colOff>165100</xdr:colOff>
      <xdr:row>59</xdr:row>
      <xdr:rowOff>26041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17168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28764</xdr:rowOff>
    </xdr:from>
    <xdr:to>
      <xdr:col>55</xdr:col>
      <xdr:colOff>0</xdr:colOff>
      <xdr:row>78</xdr:row>
      <xdr:rowOff>55510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01864"/>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46496</xdr:rowOff>
    </xdr:from>
    <xdr:to>
      <xdr:col>50</xdr:col>
      <xdr:colOff>114300</xdr:colOff>
      <xdr:row>78</xdr:row>
      <xdr:rowOff>55510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19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46496</xdr:rowOff>
    </xdr:from>
    <xdr:to>
      <xdr:col>45</xdr:col>
      <xdr:colOff>177800</xdr:colOff>
      <xdr:row>78</xdr:row>
      <xdr:rowOff>157042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19596"/>
          <a:ext cx="889000" cy="1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157042</xdr:rowOff>
    </xdr:from>
    <xdr:to>
      <xdr:col>41</xdr:col>
      <xdr:colOff>50800</xdr:colOff>
      <xdr:row>79</xdr:row>
      <xdr:rowOff>24583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30142"/>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149414</xdr:rowOff>
    </xdr:from>
    <xdr:to>
      <xdr:col>55</xdr:col>
      <xdr:colOff>50800</xdr:colOff>
      <xdr:row>78</xdr:row>
      <xdr:rowOff>79564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127841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4710</xdr:rowOff>
    </xdr:from>
    <xdr:to>
      <xdr:col>50</xdr:col>
      <xdr:colOff>165100</xdr:colOff>
      <xdr:row>78</xdr:row>
      <xdr:rowOff>106310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97437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7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167146</xdr:rowOff>
    </xdr:from>
    <xdr:to>
      <xdr:col>46</xdr:col>
      <xdr:colOff>38100</xdr:colOff>
      <xdr:row>78</xdr:row>
      <xdr:rowOff>97296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88423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106242</xdr:rowOff>
    </xdr:from>
    <xdr:to>
      <xdr:col>41</xdr:col>
      <xdr:colOff>101600</xdr:colOff>
      <xdr:row>79</xdr:row>
      <xdr:rowOff>36392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27519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145233</xdr:rowOff>
    </xdr:from>
    <xdr:to>
      <xdr:col>36</xdr:col>
      <xdr:colOff>165100</xdr:colOff>
      <xdr:row>79</xdr:row>
      <xdr:rowOff>75383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66510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141666</xdr:rowOff>
    </xdr:from>
    <xdr:to>
      <xdr:col>55</xdr:col>
      <xdr:colOff>0</xdr:colOff>
      <xdr:row>96</xdr:row>
      <xdr:rowOff>42179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57966"/>
          <a:ext cx="838200" cy="2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42179</xdr:rowOff>
    </xdr:from>
    <xdr:to>
      <xdr:col>50</xdr:col>
      <xdr:colOff>114300</xdr:colOff>
      <xdr:row>96</xdr:row>
      <xdr:rowOff>94117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01379"/>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80538</xdr:rowOff>
    </xdr:from>
    <xdr:to>
      <xdr:col>45</xdr:col>
      <xdr:colOff>177800</xdr:colOff>
      <xdr:row>96</xdr:row>
      <xdr:rowOff>94117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39738"/>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67073</xdr:rowOff>
    </xdr:from>
    <xdr:to>
      <xdr:col>41</xdr:col>
      <xdr:colOff>50800</xdr:colOff>
      <xdr:row>96</xdr:row>
      <xdr:rowOff>80538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26273"/>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90866</xdr:rowOff>
    </xdr:from>
    <xdr:to>
      <xdr:col>55</xdr:col>
      <xdr:colOff>50800</xdr:colOff>
      <xdr:row>95</xdr:row>
      <xdr:rowOff>21016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113743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162829</xdr:rowOff>
    </xdr:from>
    <xdr:to>
      <xdr:col>50</xdr:col>
      <xdr:colOff>165100</xdr:colOff>
      <xdr:row>96</xdr:row>
      <xdr:rowOff>92979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43317</xdr:rowOff>
    </xdr:from>
    <xdr:to>
      <xdr:col>46</xdr:col>
      <xdr:colOff>38100</xdr:colOff>
      <xdr:row>96</xdr:row>
      <xdr:rowOff>144917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136044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5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29738</xdr:rowOff>
    </xdr:from>
    <xdr:to>
      <xdr:col>41</xdr:col>
      <xdr:colOff>101600</xdr:colOff>
      <xdr:row>96</xdr:row>
      <xdr:rowOff>131338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122465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16273</xdr:rowOff>
    </xdr:from>
    <xdr:to>
      <xdr:col>36</xdr:col>
      <xdr:colOff>165100</xdr:colOff>
      <xdr:row>96</xdr:row>
      <xdr:rowOff>117873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109000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16256</xdr:rowOff>
    </xdr:from>
    <xdr:to>
      <xdr:col>85</xdr:col>
      <xdr:colOff>127000</xdr:colOff>
      <xdr:row>38</xdr:row>
      <xdr:rowOff>22840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3135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131379</xdr:rowOff>
    </xdr:from>
    <xdr:to>
      <xdr:col>81</xdr:col>
      <xdr:colOff>50800</xdr:colOff>
      <xdr:row>38</xdr:row>
      <xdr:rowOff>16256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75029"/>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120498</xdr:rowOff>
    </xdr:from>
    <xdr:to>
      <xdr:col>76</xdr:col>
      <xdr:colOff>114300</xdr:colOff>
      <xdr:row>37</xdr:row>
      <xdr:rowOff>131379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641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110211</xdr:rowOff>
    </xdr:from>
    <xdr:to>
      <xdr:col>71</xdr:col>
      <xdr:colOff>177800</xdr:colOff>
      <xdr:row>37</xdr:row>
      <xdr:rowOff>120498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538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143490</xdr:rowOff>
    </xdr:from>
    <xdr:to>
      <xdr:col>85</xdr:col>
      <xdr:colOff>177800</xdr:colOff>
      <xdr:row>38</xdr:row>
      <xdr:rowOff>73640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58417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136906</xdr:rowOff>
    </xdr:from>
    <xdr:to>
      <xdr:col>81</xdr:col>
      <xdr:colOff>101600</xdr:colOff>
      <xdr:row>38</xdr:row>
      <xdr:rowOff>67056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80579</xdr:rowOff>
    </xdr:from>
    <xdr:to>
      <xdr:col>76</xdr:col>
      <xdr:colOff>165100</xdr:colOff>
      <xdr:row>38</xdr:row>
      <xdr:rowOff>10729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69698</xdr:rowOff>
    </xdr:from>
    <xdr:to>
      <xdr:col>72</xdr:col>
      <xdr:colOff>38100</xdr:colOff>
      <xdr:row>37</xdr:row>
      <xdr:rowOff>171298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162424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59411</xdr:rowOff>
    </xdr:from>
    <xdr:to>
      <xdr:col>67</xdr:col>
      <xdr:colOff>101600</xdr:colOff>
      <xdr:row>37</xdr:row>
      <xdr:rowOff>161010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152137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147799</xdr:rowOff>
    </xdr:from>
    <xdr:to>
      <xdr:col>85</xdr:col>
      <xdr:colOff>127000</xdr:colOff>
      <xdr:row>58</xdr:row>
      <xdr:rowOff>36340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20449"/>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140794</xdr:rowOff>
    </xdr:from>
    <xdr:to>
      <xdr:col>81</xdr:col>
      <xdr:colOff>50800</xdr:colOff>
      <xdr:row>58</xdr:row>
      <xdr:rowOff>36340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13444"/>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140794</xdr:rowOff>
    </xdr:from>
    <xdr:to>
      <xdr:col>76</xdr:col>
      <xdr:colOff>114300</xdr:colOff>
      <xdr:row>57</xdr:row>
      <xdr:rowOff>152404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13444"/>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152404</xdr:rowOff>
    </xdr:from>
    <xdr:to>
      <xdr:col>71</xdr:col>
      <xdr:colOff>177800</xdr:colOff>
      <xdr:row>58</xdr:row>
      <xdr:rowOff>31474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5054"/>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96999</xdr:rowOff>
    </xdr:from>
    <xdr:to>
      <xdr:col>85</xdr:col>
      <xdr:colOff>177800</xdr:colOff>
      <xdr:row>58</xdr:row>
      <xdr:rowOff>27149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11926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156990</xdr:rowOff>
    </xdr:from>
    <xdr:to>
      <xdr:col>81</xdr:col>
      <xdr:colOff>101600</xdr:colOff>
      <xdr:row>58</xdr:row>
      <xdr:rowOff>87140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78267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89994</xdr:rowOff>
    </xdr:from>
    <xdr:to>
      <xdr:col>76</xdr:col>
      <xdr:colOff>165100</xdr:colOff>
      <xdr:row>58</xdr:row>
      <xdr:rowOff>20144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101604</xdr:rowOff>
    </xdr:from>
    <xdr:to>
      <xdr:col>72</xdr:col>
      <xdr:colOff>38100</xdr:colOff>
      <xdr:row>58</xdr:row>
      <xdr:rowOff>31754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22881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152124</xdr:rowOff>
    </xdr:from>
    <xdr:to>
      <xdr:col>67</xdr:col>
      <xdr:colOff>101600</xdr:colOff>
      <xdr:row>58</xdr:row>
      <xdr:rowOff>82274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51313</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95863"/>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89849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3439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89849</xdr:rowOff>
    </xdr:from>
    <xdr:to>
      <xdr:col>71</xdr:col>
      <xdr:colOff>177800</xdr:colOff>
      <xdr:row>79</xdr:row>
      <xdr:rowOff>92446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634399"/>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513</xdr:rowOff>
    </xdr:from>
    <xdr:to>
      <xdr:col>85</xdr:col>
      <xdr:colOff>177800</xdr:colOff>
      <xdr:row>79</xdr:row>
      <xdr:rowOff>102113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131340</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39049</xdr:rowOff>
    </xdr:from>
    <xdr:to>
      <xdr:col>72</xdr:col>
      <xdr:colOff>38100</xdr:colOff>
      <xdr:row>79</xdr:row>
      <xdr:rowOff>140649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131776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7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41646</xdr:rowOff>
    </xdr:from>
    <xdr:to>
      <xdr:col>67</xdr:col>
      <xdr:colOff>101600</xdr:colOff>
      <xdr:row>79</xdr:row>
      <xdr:rowOff>143246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134373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85655</xdr:rowOff>
    </xdr:from>
    <xdr:to>
      <xdr:col>85</xdr:col>
      <xdr:colOff>127000</xdr:colOff>
      <xdr:row>97</xdr:row>
      <xdr:rowOff>101733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16305"/>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82493</xdr:rowOff>
    </xdr:from>
    <xdr:to>
      <xdr:col>81</xdr:col>
      <xdr:colOff>50800</xdr:colOff>
      <xdr:row>97</xdr:row>
      <xdr:rowOff>101733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31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52336</xdr:rowOff>
    </xdr:from>
    <xdr:to>
      <xdr:col>76</xdr:col>
      <xdr:colOff>114300</xdr:colOff>
      <xdr:row>97</xdr:row>
      <xdr:rowOff>82493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82986"/>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22904</xdr:rowOff>
    </xdr:from>
    <xdr:to>
      <xdr:col>71</xdr:col>
      <xdr:colOff>177800</xdr:colOff>
      <xdr:row>97</xdr:row>
      <xdr:rowOff>52336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53554"/>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34855</xdr:rowOff>
    </xdr:from>
    <xdr:to>
      <xdr:col>85</xdr:col>
      <xdr:colOff>177800</xdr:colOff>
      <xdr:row>97</xdr:row>
      <xdr:rowOff>136455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121232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50933</xdr:rowOff>
    </xdr:from>
    <xdr:to>
      <xdr:col>81</xdr:col>
      <xdr:colOff>101600</xdr:colOff>
      <xdr:row>97</xdr:row>
      <xdr:rowOff>152533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31693</xdr:rowOff>
    </xdr:from>
    <xdr:to>
      <xdr:col>76</xdr:col>
      <xdr:colOff>165100</xdr:colOff>
      <xdr:row>97</xdr:row>
      <xdr:rowOff>133293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124420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1536</xdr:rowOff>
    </xdr:from>
    <xdr:to>
      <xdr:col>72</xdr:col>
      <xdr:colOff>38100</xdr:colOff>
      <xdr:row>97</xdr:row>
      <xdr:rowOff>103136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94263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143554</xdr:rowOff>
    </xdr:from>
    <xdr:to>
      <xdr:col>67</xdr:col>
      <xdr:colOff>101600</xdr:colOff>
      <xdr:row>97</xdr:row>
      <xdr:rowOff>73704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64831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43361</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5701211"/>
          <a:ext cx="889000" cy="10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139717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164011</xdr:rowOff>
    </xdr:from>
    <xdr:to>
      <xdr:col>98</xdr:col>
      <xdr:colOff>38100</xdr:colOff>
      <xdr:row>33</xdr:row>
      <xdr:rowOff>94161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110688</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7017" y="542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子育て世帯臨時特別給付金</a:t>
          </a:r>
          <a:r>
            <a:rPr kumimoji="1" lang="ja-JP" altLang="en-US" sz="1100">
              <a:solidFill>
                <a:schemeClr val="dk1"/>
              </a:solidFill>
              <a:effectLst/>
              <a:latin typeface="+mn-lt"/>
              <a:ea typeface="+mn-ea"/>
              <a:cs typeface="+mn-cs"/>
            </a:rPr>
            <a:t>や電力・ガス・食料品等価格高騰緊急支援給付金等により民生費は令和３年度よりもやや増加している。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都市公園の大規模整備と駅前再整備事業により土木費が増加しており今後も同程度で推移していくと予想される。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労働費については令和４年度では施設改修工事がなかったため減少した。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純繰越金及び財政調整基金の取崩しにより実質収支は黒字を確保している。</a:t>
          </a:r>
          <a:endParaRPr lang="ja-JP" altLang="ja-JP" sz="1400">
            <a:effectLst/>
          </a:endParaRPr>
        </a:p>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年度以降は公共施設等整備基金を設置し、財政調整基金から積み換えを行ったことにより</a:t>
          </a:r>
          <a:r>
            <a:rPr kumimoji="1" lang="ja-JP" altLang="en-US" sz="1100">
              <a:solidFill>
                <a:schemeClr val="dk1"/>
              </a:solidFill>
              <a:effectLst/>
              <a:latin typeface="+mn-lt"/>
              <a:ea typeface="+mn-ea"/>
              <a:cs typeface="+mn-cs"/>
            </a:rPr>
            <a:t>一時的に減少</a:t>
          </a:r>
          <a:r>
            <a:rPr kumimoji="1" lang="ja-JP" altLang="ja-JP" sz="1100">
              <a:solidFill>
                <a:schemeClr val="dk1"/>
              </a:solidFill>
              <a:effectLst/>
              <a:latin typeface="+mn-lt"/>
              <a:ea typeface="+mn-ea"/>
              <a:cs typeface="+mn-cs"/>
            </a:rPr>
            <a:t>していたが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税収等の増により、歳計剰余金の積立額等が取崩し額を上回る</a:t>
          </a:r>
          <a:r>
            <a:rPr kumimoji="1" lang="ja-JP" altLang="en-US" sz="1100">
              <a:solidFill>
                <a:schemeClr val="dk1"/>
              </a:solidFill>
              <a:effectLst/>
              <a:latin typeface="+mn-lt"/>
              <a:ea typeface="+mn-ea"/>
              <a:cs typeface="+mn-cs"/>
            </a:rPr>
            <a:t>結果となった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引き続き黒字を確保していくよう、健全な財政運営を行う。</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令和元年度から下水道事業が公営企業に移行</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18853433</v>
      </c>
      <c r="BO4" s="371"/>
      <c r="BP4" s="371"/>
      <c r="BQ4" s="371"/>
      <c r="BR4" s="371"/>
      <c r="BS4" s="371"/>
      <c r="BT4" s="371"/>
      <c r="BU4" s="372"/>
      <c r="BV4" s="370">
        <v>18572003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10.199999999999999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18112058</v>
      </c>
      <c r="BO5" s="408"/>
      <c r="BP5" s="408"/>
      <c r="BQ5" s="408"/>
      <c r="BR5" s="408"/>
      <c r="BS5" s="408"/>
      <c r="BT5" s="408"/>
      <c r="BU5" s="409"/>
      <c r="BV5" s="407">
        <v>17219279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86.6</v>
      </c>
      <c r="CU5" s="405"/>
      <c r="CV5" s="405"/>
      <c r="CW5" s="405"/>
      <c r="CX5" s="405"/>
      <c r="CY5" s="405"/>
      <c r="CZ5" s="405"/>
      <c r="DA5" s="406"/>
      <c r="DB5" s="404">
        <v>84.7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741375</v>
      </c>
      <c r="BO6" s="408"/>
      <c r="BP6" s="408"/>
      <c r="BQ6" s="408"/>
      <c r="BR6" s="408"/>
      <c r="BS6" s="408"/>
      <c r="BT6" s="408"/>
      <c r="BU6" s="409"/>
      <c r="BV6" s="407">
        <v>1352724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86.6</v>
      </c>
      <c r="CU6" s="445"/>
      <c r="CV6" s="445"/>
      <c r="CW6" s="445"/>
      <c r="CX6" s="445"/>
      <c r="CY6" s="445"/>
      <c r="CZ6" s="445"/>
      <c r="DA6" s="446"/>
      <c r="DB6" s="444">
        <v>84.7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183794</v>
      </c>
      <c r="BO7" s="408"/>
      <c r="BP7" s="408"/>
      <c r="BQ7" s="408"/>
      <c r="BR7" s="408"/>
      <c r="BS7" s="408"/>
      <c r="BT7" s="408"/>
      <c r="BU7" s="409"/>
      <c r="BV7" s="407">
        <v>230765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10815451</v>
      </c>
      <c r="CU7" s="408"/>
      <c r="CV7" s="408"/>
      <c r="CW7" s="408"/>
      <c r="CX7" s="408"/>
      <c r="CY7" s="408"/>
      <c r="CZ7" s="408"/>
      <c r="DA7" s="409"/>
      <c r="DB7" s="407">
        <v>11010863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557581</v>
      </c>
      <c r="BO8" s="408"/>
      <c r="BP8" s="408"/>
      <c r="BQ8" s="408"/>
      <c r="BR8" s="408"/>
      <c r="BS8" s="408"/>
      <c r="BT8" s="408"/>
      <c r="BU8" s="409"/>
      <c r="BV8" s="407">
        <v>1121959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v>
      </c>
      <c r="CU8" s="448"/>
      <c r="CV8" s="448"/>
      <c r="CW8" s="448"/>
      <c r="CX8" s="448"/>
      <c r="CY8" s="448"/>
      <c r="CZ8" s="448"/>
      <c r="DA8" s="449"/>
      <c r="DB8" s="447">
        <v>0.93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49596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-564378</v>
      </c>
      <c r="BO9" s="408"/>
      <c r="BP9" s="408"/>
      <c r="BQ9" s="408"/>
      <c r="BR9" s="408"/>
      <c r="BS9" s="408"/>
      <c r="BT9" s="408"/>
      <c r="BU9" s="409"/>
      <c r="BV9" s="407">
        <v>421128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5.7</v>
      </c>
      <c r="CU9" s="405"/>
      <c r="CV9" s="405"/>
      <c r="CW9" s="405"/>
      <c r="CX9" s="405"/>
      <c r="CY9" s="405"/>
      <c r="CZ9" s="405"/>
      <c r="DA9" s="406"/>
      <c r="DB9" s="404">
        <v>5.6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49230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2259</v>
      </c>
      <c r="BO10" s="408"/>
      <c r="BP10" s="408"/>
      <c r="BQ10" s="408"/>
      <c r="BR10" s="408"/>
      <c r="BS10" s="408"/>
      <c r="BT10" s="408"/>
      <c r="BU10" s="409"/>
      <c r="BV10" s="407">
        <v>2231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50283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233000</v>
      </c>
      <c r="BO12" s="408"/>
      <c r="BP12" s="408"/>
      <c r="BQ12" s="408"/>
      <c r="BR12" s="408"/>
      <c r="BS12" s="408"/>
      <c r="BT12" s="408"/>
      <c r="BU12" s="409"/>
      <c r="BV12" s="407">
        <v>200000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48623</v>
      </c>
      <c r="S13" s="492"/>
      <c r="T13" s="492"/>
      <c r="U13" s="492"/>
      <c r="V13" s="493"/>
      <c r="W13" s="423" t="s">
        <v>139</v>
      </c>
      <c r="X13" s="424"/>
      <c r="Y13" s="424"/>
      <c r="Z13" s="424"/>
      <c r="AA13" s="424"/>
      <c r="AB13" s="414"/>
      <c r="AC13" s="458">
        <v>460</v>
      </c>
      <c r="AD13" s="459"/>
      <c r="AE13" s="459"/>
      <c r="AF13" s="459"/>
      <c r="AG13" s="501"/>
      <c r="AH13" s="458">
        <v>497</v>
      </c>
      <c r="AI13" s="459"/>
      <c r="AJ13" s="459"/>
      <c r="AK13" s="459"/>
      <c r="AL13" s="460"/>
      <c r="AM13" s="436" t="s">
        <v>140</v>
      </c>
      <c r="AN13" s="437"/>
      <c r="AO13" s="437"/>
      <c r="AP13" s="437"/>
      <c r="AQ13" s="437"/>
      <c r="AR13" s="437"/>
      <c r="AS13" s="437"/>
      <c r="AT13" s="438"/>
      <c r="AU13" s="439" t="s">
        <v>118</v>
      </c>
      <c r="AV13" s="440"/>
      <c r="AW13" s="440"/>
      <c r="AX13" s="440"/>
      <c r="AY13" s="441" t="s">
        <v>141</v>
      </c>
      <c r="AZ13" s="442"/>
      <c r="BA13" s="442"/>
      <c r="BB13" s="442"/>
      <c r="BC13" s="442"/>
      <c r="BD13" s="442"/>
      <c r="BE13" s="442"/>
      <c r="BF13" s="442"/>
      <c r="BG13" s="442"/>
      <c r="BH13" s="442"/>
      <c r="BI13" s="442"/>
      <c r="BJ13" s="442"/>
      <c r="BK13" s="442"/>
      <c r="BL13" s="442"/>
      <c r="BM13" s="443"/>
      <c r="BN13" s="407">
        <v>-795119</v>
      </c>
      <c r="BO13" s="408"/>
      <c r="BP13" s="408"/>
      <c r="BQ13" s="408"/>
      <c r="BR13" s="408"/>
      <c r="BS13" s="408"/>
      <c r="BT13" s="408"/>
      <c r="BU13" s="409"/>
      <c r="BV13" s="407">
        <v>223359</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-0.1</v>
      </c>
      <c r="CU13" s="405"/>
      <c r="CV13" s="405"/>
      <c r="CW13" s="405"/>
      <c r="CX13" s="405"/>
      <c r="CY13" s="405"/>
      <c r="CZ13" s="405"/>
      <c r="DA13" s="406"/>
      <c r="DB13" s="404">
        <v>-0.4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50415</v>
      </c>
      <c r="S14" s="492"/>
      <c r="T14" s="492"/>
      <c r="U14" s="492"/>
      <c r="V14" s="493"/>
      <c r="W14" s="397"/>
      <c r="X14" s="398"/>
      <c r="Y14" s="398"/>
      <c r="Z14" s="398"/>
      <c r="AA14" s="398"/>
      <c r="AB14" s="387"/>
      <c r="AC14" s="494">
        <v>2</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48872</v>
      </c>
      <c r="S15" s="492"/>
      <c r="T15" s="492"/>
      <c r="U15" s="492"/>
      <c r="V15" s="493"/>
      <c r="W15" s="423" t="s">
        <v>146</v>
      </c>
      <c r="X15" s="424"/>
      <c r="Y15" s="424"/>
      <c r="Z15" s="424"/>
      <c r="AA15" s="424"/>
      <c r="AB15" s="414"/>
      <c r="AC15" s="458">
        <v>9532</v>
      </c>
      <c r="AD15" s="459"/>
      <c r="AE15" s="459"/>
      <c r="AF15" s="459"/>
      <c r="AG15" s="501"/>
      <c r="AH15" s="458">
        <v>9566</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7400845</v>
      </c>
      <c r="BO15" s="371"/>
      <c r="BP15" s="371"/>
      <c r="BQ15" s="371"/>
      <c r="BR15" s="371"/>
      <c r="BS15" s="371"/>
      <c r="BT15" s="371"/>
      <c r="BU15" s="372"/>
      <c r="BV15" s="370">
        <v>7134541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40.4</v>
      </c>
      <c r="AD16" s="495"/>
      <c r="AE16" s="495"/>
      <c r="AF16" s="495"/>
      <c r="AG16" s="496"/>
      <c r="AH16" s="494">
        <v>41</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8548832</v>
      </c>
      <c r="BO16" s="408"/>
      <c r="BP16" s="408"/>
      <c r="BQ16" s="408"/>
      <c r="BR16" s="408"/>
      <c r="BS16" s="408"/>
      <c r="BT16" s="408"/>
      <c r="BU16" s="409"/>
      <c r="BV16" s="407">
        <v>8087882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13576</v>
      </c>
      <c r="AD17" s="459"/>
      <c r="AE17" s="459"/>
      <c r="AF17" s="459"/>
      <c r="AG17" s="501"/>
      <c r="AH17" s="458">
        <v>13293</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9402829</v>
      </c>
      <c r="BO17" s="408"/>
      <c r="BP17" s="408"/>
      <c r="BQ17" s="408"/>
      <c r="BR17" s="408"/>
      <c r="BS17" s="408"/>
      <c r="BT17" s="408"/>
      <c r="BU17" s="409"/>
      <c r="BV17" s="407">
        <v>9086363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31.14</v>
      </c>
      <c r="M18" s="531"/>
      <c r="N18" s="531"/>
      <c r="O18" s="531"/>
      <c r="P18" s="531"/>
      <c r="Q18" s="531"/>
      <c r="R18" s="532"/>
      <c r="S18" s="532"/>
      <c r="T18" s="532"/>
      <c r="U18" s="532"/>
      <c r="V18" s="533"/>
      <c r="W18" s="425"/>
      <c r="X18" s="426"/>
      <c r="Y18" s="426"/>
      <c r="Z18" s="426"/>
      <c r="AA18" s="426"/>
      <c r="AB18" s="417"/>
      <c r="AC18" s="534">
        <v>57.6</v>
      </c>
      <c r="AD18" s="535"/>
      <c r="AE18" s="535"/>
      <c r="AF18" s="535"/>
      <c r="AG18" s="536"/>
      <c r="AH18" s="534">
        <v>56.9</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9415047</v>
      </c>
      <c r="BO18" s="408"/>
      <c r="BP18" s="408"/>
      <c r="BQ18" s="408"/>
      <c r="BR18" s="408"/>
      <c r="BS18" s="408"/>
      <c r="BT18" s="408"/>
      <c r="BU18" s="409"/>
      <c r="BV18" s="407">
        <v>8866660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1593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14058344</v>
      </c>
      <c r="BO19" s="408"/>
      <c r="BP19" s="408"/>
      <c r="BQ19" s="408"/>
      <c r="BR19" s="408"/>
      <c r="BS19" s="408"/>
      <c r="BT19" s="408"/>
      <c r="BU19" s="409"/>
      <c r="BV19" s="407">
        <v>13502833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19406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7358815</v>
      </c>
      <c r="BO22" s="371"/>
      <c r="BP22" s="371"/>
      <c r="BQ22" s="371"/>
      <c r="BR22" s="371"/>
      <c r="BS22" s="371"/>
      <c r="BT22" s="371"/>
      <c r="BU22" s="372"/>
      <c r="BV22" s="370">
        <v>7873937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6471575</v>
      </c>
      <c r="BO23" s="408"/>
      <c r="BP23" s="408"/>
      <c r="BQ23" s="408"/>
      <c r="BR23" s="408"/>
      <c r="BS23" s="408"/>
      <c r="BT23" s="408"/>
      <c r="BU23" s="409"/>
      <c r="BV23" s="407">
        <v>6914793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8710</v>
      </c>
      <c r="R24" s="459"/>
      <c r="S24" s="459"/>
      <c r="T24" s="459"/>
      <c r="U24" s="459"/>
      <c r="V24" s="501"/>
      <c r="W24" s="553"/>
      <c r="X24" s="554"/>
      <c r="Y24" s="555"/>
      <c r="Z24" s="457" t="s">
        <v>171</v>
      </c>
      <c r="AA24" s="437"/>
      <c r="AB24" s="437"/>
      <c r="AC24" s="437"/>
      <c r="AD24" s="437"/>
      <c r="AE24" s="437"/>
      <c r="AF24" s="437"/>
      <c r="AG24" s="438"/>
      <c r="AH24" s="458">
        <v>389</v>
      </c>
      <c r="AI24" s="459"/>
      <c r="AJ24" s="459"/>
      <c r="AK24" s="459"/>
      <c r="AL24" s="501"/>
      <c r="AM24" s="458">
        <v>1043687</v>
      </c>
      <c r="AN24" s="459"/>
      <c r="AO24" s="459"/>
      <c r="AP24" s="459"/>
      <c r="AQ24" s="459"/>
      <c r="AR24" s="501"/>
      <c r="AS24" s="458">
        <v>2683</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3113855</v>
      </c>
      <c r="BO24" s="408"/>
      <c r="BP24" s="408"/>
      <c r="BQ24" s="408"/>
      <c r="BR24" s="408"/>
      <c r="BS24" s="408"/>
      <c r="BT24" s="408"/>
      <c r="BU24" s="409"/>
      <c r="BV24" s="407">
        <v>3150035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6820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130</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1199710</v>
      </c>
      <c r="BO25" s="371"/>
      <c r="BP25" s="371"/>
      <c r="BQ25" s="371"/>
      <c r="BR25" s="371"/>
      <c r="BS25" s="371"/>
      <c r="BT25" s="371"/>
      <c r="BU25" s="372"/>
      <c r="BV25" s="370">
        <v>1119418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10</v>
      </c>
      <c r="AI26" s="459"/>
      <c r="AJ26" s="459"/>
      <c r="AK26" s="459"/>
      <c r="AL26" s="501"/>
      <c r="AM26" s="458">
        <v>20350</v>
      </c>
      <c r="AN26" s="459"/>
      <c r="AO26" s="459"/>
      <c r="AP26" s="459"/>
      <c r="AQ26" s="459"/>
      <c r="AR26" s="501"/>
      <c r="AS26" s="458">
        <v>2035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3800</v>
      </c>
      <c r="R27" s="459"/>
      <c r="S27" s="459"/>
      <c r="T27" s="459"/>
      <c r="U27" s="459"/>
      <c r="V27" s="501"/>
      <c r="W27" s="553"/>
      <c r="X27" s="554"/>
      <c r="Y27" s="555"/>
      <c r="Z27" s="457" t="s">
        <v>182</v>
      </c>
      <c r="AA27" s="437"/>
      <c r="AB27" s="437"/>
      <c r="AC27" s="437"/>
      <c r="AD27" s="437"/>
      <c r="AE27" s="437"/>
      <c r="AF27" s="437"/>
      <c r="AG27" s="438"/>
      <c r="AH27" s="458" t="s">
        <v>130</v>
      </c>
      <c r="AI27" s="459"/>
      <c r="AJ27" s="459"/>
      <c r="AK27" s="459"/>
      <c r="AL27" s="501"/>
      <c r="AM27" s="458" t="s">
        <v>130</v>
      </c>
      <c r="AN27" s="459"/>
      <c r="AO27" s="459"/>
      <c r="AP27" s="459"/>
      <c r="AQ27" s="459"/>
      <c r="AR27" s="501"/>
      <c r="AS27" s="458" t="s">
        <v>130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399641</v>
      </c>
      <c r="BO27" s="527"/>
      <c r="BP27" s="527"/>
      <c r="BQ27" s="527"/>
      <c r="BR27" s="527"/>
      <c r="BS27" s="527"/>
      <c r="BT27" s="527"/>
      <c r="BU27" s="528"/>
      <c r="BV27" s="526">
        <v>398906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3000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2507398</v>
      </c>
      <c r="BO28" s="371"/>
      <c r="BP28" s="371"/>
      <c r="BQ28" s="371"/>
      <c r="BR28" s="371"/>
      <c r="BS28" s="371"/>
      <c r="BT28" s="371"/>
      <c r="BU28" s="372"/>
      <c r="BV28" s="370">
        <v>2168139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14</v>
      </c>
      <c r="M29" s="459"/>
      <c r="N29" s="459"/>
      <c r="O29" s="459"/>
      <c r="P29" s="501"/>
      <c r="Q29" s="458">
        <v>2721</v>
      </c>
      <c r="R29" s="459"/>
      <c r="S29" s="459"/>
      <c r="T29" s="459"/>
      <c r="U29" s="459"/>
      <c r="V29" s="501"/>
      <c r="W29" s="556"/>
      <c r="X29" s="557"/>
      <c r="Y29" s="558"/>
      <c r="Z29" s="457" t="s">
        <v>188</v>
      </c>
      <c r="AA29" s="437"/>
      <c r="AB29" s="437"/>
      <c r="AC29" s="437"/>
      <c r="AD29" s="437"/>
      <c r="AE29" s="437"/>
      <c r="AF29" s="437"/>
      <c r="AG29" s="438"/>
      <c r="AH29" s="458">
        <v>389</v>
      </c>
      <c r="AI29" s="459"/>
      <c r="AJ29" s="459"/>
      <c r="AK29" s="459"/>
      <c r="AL29" s="501"/>
      <c r="AM29" s="458">
        <v>1043687</v>
      </c>
      <c r="AN29" s="459"/>
      <c r="AO29" s="459"/>
      <c r="AP29" s="459"/>
      <c r="AQ29" s="459"/>
      <c r="AR29" s="501"/>
      <c r="AS29" s="458">
        <v>2683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2301</v>
      </c>
      <c r="BO29" s="408"/>
      <c r="BP29" s="408"/>
      <c r="BQ29" s="408"/>
      <c r="BR29" s="408"/>
      <c r="BS29" s="408"/>
      <c r="BT29" s="408"/>
      <c r="BU29" s="409"/>
      <c r="BV29" s="407">
        <v>2302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4304019</v>
      </c>
      <c r="BO30" s="527"/>
      <c r="BP30" s="527"/>
      <c r="BQ30" s="527"/>
      <c r="BR30" s="527"/>
      <c r="BS30" s="527"/>
      <c r="BT30" s="527"/>
      <c r="BU30" s="528"/>
      <c r="BV30" s="526">
        <v>3927387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知多北部広域連合（一般会計）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半田市土地開発公社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知多北部広域連合（介護保険事業特別会計）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知北平和公園組合（一般会計）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知北平和公園組合（霊園事業特別会計）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東部知多衛生組合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知多中部広域事務組合（一般会計）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知多中部広域事務組合（消防指令センター特別会計）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愛知県後期高齢者医療広域連合（一般会計）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愛知県後期高齢者医療広域連合（後期高齢者医療特別会計）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y0n1lBNEAkhBUrwDDAQcBR1+08MwaVd3XKU7lr/KQE5Ya3Osjz2HwsaOJV+oKv7/+nYFLY7g5vwqk/rcPURkQ==" saltValue="XdHyWvm8+fwpUXSZrYMs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15.2</v>
      </c>
      <c r="G34" s="33">
        <v>16.46</v>
      </c>
      <c r="H34" s="33">
        <v>15.63</v>
      </c>
      <c r="I34" s="33">
        <v>15.02</v>
      </c>
      <c r="J34" s="34">
        <v>12.76</v>
      </c>
      <c r="K34" s="22"/>
      <c r="L34" s="22"/>
      <c r="M34" s="22"/>
      <c r="N34" s="22"/>
      <c r="O34" s="22"/>
      <c r="P34" s="22"/>
    </row>
    <row r="35" spans="1:16" ht="39" customHeight="1" x14ac:dyDescent="0.15">
      <c r="A35" s="22"/>
      <c r="B35" s="35"/>
      <c r="C35" s="1145" t="s">
        <v>562</v>
      </c>
      <c r="D35" s="1146"/>
      <c r="E35" s="1147"/>
      <c r="F35" s="36">
        <v>3.23</v>
      </c>
      <c r="G35" s="37">
        <v>7.47</v>
      </c>
      <c r="H35" s="37">
        <v>6.72</v>
      </c>
      <c r="I35" s="37">
        <v>10.18</v>
      </c>
      <c r="J35" s="38">
        <v>5.15</v>
      </c>
      <c r="K35" s="22"/>
      <c r="L35" s="22"/>
      <c r="M35" s="22"/>
      <c r="N35" s="22"/>
      <c r="O35" s="22"/>
      <c r="P35" s="22"/>
    </row>
    <row r="36" spans="1:16" ht="39" customHeight="1" x14ac:dyDescent="0.15">
      <c r="A36" s="22"/>
      <c r="B36" s="35"/>
      <c r="C36" s="1145" t="s">
        <v>563</v>
      </c>
      <c r="D36" s="1146"/>
      <c r="E36" s="1147"/>
      <c r="F36" s="36" t="s">
        <v>526</v>
      </c>
      <c r="G36" s="37">
        <v>0.28999999999999998</v>
      </c>
      <c r="H36" s="37">
        <v>0.65</v>
      </c>
      <c r="I36" s="37">
        <v>0.72</v>
      </c>
      <c r="J36" s="38">
        <v>0.94</v>
      </c>
      <c r="K36" s="22"/>
      <c r="L36" s="22"/>
      <c r="M36" s="22"/>
      <c r="N36" s="22"/>
      <c r="O36" s="22"/>
      <c r="P36" s="22"/>
    </row>
    <row r="37" spans="1:16" ht="39" customHeight="1" x14ac:dyDescent="0.15">
      <c r="A37" s="22"/>
      <c r="B37" s="35"/>
      <c r="C37" s="1145" t="s">
        <v>564</v>
      </c>
      <c r="D37" s="1146"/>
      <c r="E37" s="1147"/>
      <c r="F37" s="36">
        <v>2.73</v>
      </c>
      <c r="G37" s="37">
        <v>1.77</v>
      </c>
      <c r="H37" s="37">
        <v>1</v>
      </c>
      <c r="I37" s="37">
        <v>0.4</v>
      </c>
      <c r="J37" s="38">
        <v>0.24</v>
      </c>
      <c r="K37" s="22"/>
      <c r="L37" s="22"/>
      <c r="M37" s="22"/>
      <c r="N37" s="22"/>
      <c r="O37" s="22"/>
      <c r="P37" s="22"/>
    </row>
    <row r="38" spans="1:16" ht="39" customHeight="1" x14ac:dyDescent="0.15">
      <c r="A38" s="22"/>
      <c r="B38" s="35"/>
      <c r="C38" s="1145" t="s">
        <v>565</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568</v>
      </c>
      <c r="D43" s="1149"/>
      <c r="E43" s="1150"/>
      <c r="F43" s="41">
        <v>0.41</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QFRRQgAXc2d3idL/4aK524xOGUn/2G+K9c1t+jlHF5Eck8Lxky5+JevNTN7AaQOg/Z2FYzWNy6wkJhfXvuNEA==" saltValue="R4wMT0YhIHZewB+mMQ9i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958</v>
      </c>
      <c r="L45" s="60">
        <v>882</v>
      </c>
      <c r="M45" s="60">
        <v>806</v>
      </c>
      <c r="N45" s="60">
        <v>756</v>
      </c>
      <c r="O45" s="61">
        <v>796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579</v>
      </c>
      <c r="L48" s="64">
        <v>379</v>
      </c>
      <c r="M48" s="64">
        <v>316</v>
      </c>
      <c r="N48" s="64">
        <v>325</v>
      </c>
      <c r="O48" s="65">
        <v>275</v>
      </c>
      <c r="P48" s="48"/>
      <c r="Q48" s="48"/>
      <c r="R48" s="48"/>
      <c r="S48" s="48"/>
      <c r="T48" s="48"/>
      <c r="U48" s="48"/>
    </row>
    <row r="49" spans="1:21" ht="30.75" customHeight="1" x14ac:dyDescent="0.15">
      <c r="A49" s="48"/>
      <c r="B49" s="1155"/>
      <c r="C49" s="1156"/>
      <c r="D49" s="62"/>
      <c r="E49" s="1161" t="s">
        <v>16</v>
      </c>
      <c r="F49" s="1161"/>
      <c r="G49" s="1161"/>
      <c r="H49" s="1161"/>
      <c r="I49" s="1161"/>
      <c r="J49" s="1162"/>
      <c r="K49" s="63">
        <v>29</v>
      </c>
      <c r="L49" s="64">
        <v>55</v>
      </c>
      <c r="M49" s="64">
        <v>61</v>
      </c>
      <c r="N49" s="64">
        <v>144</v>
      </c>
      <c r="O49" s="65">
        <v>245</v>
      </c>
      <c r="P49" s="48"/>
      <c r="Q49" s="48"/>
      <c r="R49" s="48"/>
      <c r="S49" s="48"/>
      <c r="T49" s="48"/>
      <c r="U49" s="48"/>
    </row>
    <row r="50" spans="1:21" ht="30.75" customHeight="1" x14ac:dyDescent="0.15">
      <c r="A50" s="48"/>
      <c r="B50" s="1155"/>
      <c r="C50" s="1156"/>
      <c r="D50" s="62"/>
      <c r="E50" s="1161" t="s">
        <v>17</v>
      </c>
      <c r="F50" s="1161"/>
      <c r="G50" s="1161"/>
      <c r="H50" s="1161"/>
      <c r="I50" s="1161"/>
      <c r="J50" s="1162"/>
      <c r="K50" s="63">
        <v>33</v>
      </c>
      <c r="L50" s="64">
        <v>33</v>
      </c>
      <c r="M50" s="64">
        <v>33</v>
      </c>
      <c r="N50" s="64">
        <v>33</v>
      </c>
      <c r="O50" s="65" t="s">
        <v>526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1518</v>
      </c>
      <c r="L52" s="64">
        <v>1370</v>
      </c>
      <c r="M52" s="64">
        <v>1296</v>
      </c>
      <c r="N52" s="64">
        <v>1272</v>
      </c>
      <c r="O52" s="65">
        <v>1274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81</v>
      </c>
      <c r="L53" s="69">
        <v>-21</v>
      </c>
      <c r="M53" s="69">
        <v>-80</v>
      </c>
      <c r="N53" s="69">
        <v>-14</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OMdOVW4yEFCxAwc0nX6xw5JBnW0Dd216sp48LtENWRGajYaPfg6vCyYD6WVjEeLJlDq7jJmg6/WDc/Z0aQQTg==" saltValue="/bO8TPjD+YVUEfFqr+oM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8569</v>
      </c>
      <c r="J41" s="356">
        <v>8629</v>
      </c>
      <c r="K41" s="356">
        <v>8424</v>
      </c>
      <c r="L41" s="356">
        <v>7874</v>
      </c>
      <c r="M41" s="357">
        <v>7359</v>
      </c>
    </row>
    <row r="42" spans="2:13" ht="27.75" customHeight="1" x14ac:dyDescent="0.15">
      <c r="B42" s="1186"/>
      <c r="C42" s="1187"/>
      <c r="D42" s="106"/>
      <c r="E42" s="1192" t="s">
        <v>34</v>
      </c>
      <c r="F42" s="1192"/>
      <c r="G42" s="1192"/>
      <c r="H42" s="1193"/>
      <c r="I42" s="358">
        <v>287</v>
      </c>
      <c r="J42" s="359">
        <v>185</v>
      </c>
      <c r="K42" s="359">
        <v>48</v>
      </c>
      <c r="L42" s="359">
        <v>58</v>
      </c>
      <c r="M42" s="360">
        <v>58</v>
      </c>
    </row>
    <row r="43" spans="2:13" ht="27.75" customHeight="1" x14ac:dyDescent="0.15">
      <c r="B43" s="1186"/>
      <c r="C43" s="1187"/>
      <c r="D43" s="106"/>
      <c r="E43" s="1192" t="s">
        <v>35</v>
      </c>
      <c r="F43" s="1192"/>
      <c r="G43" s="1192"/>
      <c r="H43" s="1193"/>
      <c r="I43" s="358">
        <v>6648</v>
      </c>
      <c r="J43" s="359">
        <v>5677</v>
      </c>
      <c r="K43" s="359">
        <v>4583</v>
      </c>
      <c r="L43" s="359">
        <v>3552</v>
      </c>
      <c r="M43" s="360">
        <v>3063</v>
      </c>
    </row>
    <row r="44" spans="2:13" ht="27.75" customHeight="1" x14ac:dyDescent="0.15">
      <c r="B44" s="1186"/>
      <c r="C44" s="1187"/>
      <c r="D44" s="106"/>
      <c r="E44" s="1192" t="s">
        <v>36</v>
      </c>
      <c r="F44" s="1192"/>
      <c r="G44" s="1192"/>
      <c r="H44" s="1193"/>
      <c r="I44" s="358">
        <v>2617</v>
      </c>
      <c r="J44" s="359">
        <v>2834</v>
      </c>
      <c r="K44" s="359">
        <v>2865</v>
      </c>
      <c r="L44" s="359">
        <v>2758</v>
      </c>
      <c r="M44" s="360">
        <v>2522</v>
      </c>
    </row>
    <row r="45" spans="2:13" ht="27.75" customHeight="1" x14ac:dyDescent="0.15">
      <c r="B45" s="1186"/>
      <c r="C45" s="1187"/>
      <c r="D45" s="106"/>
      <c r="E45" s="1192" t="s">
        <v>37</v>
      </c>
      <c r="F45" s="1192"/>
      <c r="G45" s="1192"/>
      <c r="H45" s="1193"/>
      <c r="I45" s="358">
        <v>2039</v>
      </c>
      <c r="J45" s="359">
        <v>1570</v>
      </c>
      <c r="K45" s="359">
        <v>1558</v>
      </c>
      <c r="L45" s="359">
        <v>1659</v>
      </c>
      <c r="M45" s="360">
        <v>1681</v>
      </c>
    </row>
    <row r="46" spans="2:13" ht="27.75" customHeight="1" x14ac:dyDescent="0.15">
      <c r="B46" s="1186"/>
      <c r="C46" s="1187"/>
      <c r="D46" s="107"/>
      <c r="E46" s="1192" t="s">
        <v>38</v>
      </c>
      <c r="F46" s="1192"/>
      <c r="G46" s="1192"/>
      <c r="H46" s="1193"/>
      <c r="I46" s="358" t="s">
        <v>526</v>
      </c>
      <c r="J46" s="359">
        <v>16</v>
      </c>
      <c r="K46" s="359">
        <v>91</v>
      </c>
      <c r="L46" s="359">
        <v>91</v>
      </c>
      <c r="M46" s="360">
        <v>91</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4943</v>
      </c>
      <c r="J50" s="359">
        <v>5180</v>
      </c>
      <c r="K50" s="359">
        <v>5779</v>
      </c>
      <c r="L50" s="359">
        <v>6341</v>
      </c>
      <c r="M50" s="360">
        <v>7058</v>
      </c>
    </row>
    <row r="51" spans="2:13" ht="27.75" customHeight="1" x14ac:dyDescent="0.15">
      <c r="B51" s="1186"/>
      <c r="C51" s="1187"/>
      <c r="D51" s="106"/>
      <c r="E51" s="1192" t="s">
        <v>44</v>
      </c>
      <c r="F51" s="1192"/>
      <c r="G51" s="1192"/>
      <c r="H51" s="1193"/>
      <c r="I51" s="358">
        <v>4898</v>
      </c>
      <c r="J51" s="359">
        <v>4236</v>
      </c>
      <c r="K51" s="359">
        <v>3621</v>
      </c>
      <c r="L51" s="359">
        <v>3135</v>
      </c>
      <c r="M51" s="360">
        <v>2991</v>
      </c>
    </row>
    <row r="52" spans="2:13" ht="27.75" customHeight="1" x14ac:dyDescent="0.15">
      <c r="B52" s="1188"/>
      <c r="C52" s="1189"/>
      <c r="D52" s="106"/>
      <c r="E52" s="1192" t="s">
        <v>45</v>
      </c>
      <c r="F52" s="1192"/>
      <c r="G52" s="1192"/>
      <c r="H52" s="1193"/>
      <c r="I52" s="358">
        <v>11849</v>
      </c>
      <c r="J52" s="359">
        <v>11448</v>
      </c>
      <c r="K52" s="359">
        <v>11265</v>
      </c>
      <c r="L52" s="359">
        <v>11182</v>
      </c>
      <c r="M52" s="360">
        <v>10562</v>
      </c>
    </row>
    <row r="53" spans="2:13" ht="27.75" customHeight="1" thickBot="1" x14ac:dyDescent="0.2">
      <c r="B53" s="1199" t="s">
        <v>46</v>
      </c>
      <c r="C53" s="1200"/>
      <c r="D53" s="110"/>
      <c r="E53" s="1201" t="s">
        <v>47</v>
      </c>
      <c r="F53" s="1201"/>
      <c r="G53" s="1201"/>
      <c r="H53" s="1202"/>
      <c r="I53" s="361">
        <v>-1530</v>
      </c>
      <c r="J53" s="362">
        <v>-1954</v>
      </c>
      <c r="K53" s="362">
        <v>-3095</v>
      </c>
      <c r="L53" s="362">
        <v>-4666</v>
      </c>
      <c r="M53" s="363">
        <v>-5837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2J8v+uxdNooIIp7oKR2donEC7887j7Q1QOVcsJXYTROAgTINqUnqLQ2IM6MyJaGIMFYFdd5AvdQQil8ThVf9g==" saltValue="9ndLAQCERlVE9RHpqqf/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2006</v>
      </c>
      <c r="G55" s="122">
        <v>2168</v>
      </c>
      <c r="H55" s="123">
        <v>2507</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3528</v>
      </c>
      <c r="G57" s="127">
        <v>3927</v>
      </c>
      <c r="H57" s="128">
        <v>4304</v>
      </c>
    </row>
    <row r="58" spans="2:8" ht="45.75" customHeight="1" x14ac:dyDescent="0.15">
      <c r="B58" s="129"/>
      <c r="C58" s="1203" t="s">
        <v>585</v>
      </c>
      <c r="D58" s="1204"/>
      <c r="E58" s="1205"/>
      <c r="F58" s="130">
        <v>1418</v>
      </c>
      <c r="G58" s="130">
        <v>1623</v>
      </c>
      <c r="H58" s="131">
        <v>1829</v>
      </c>
    </row>
    <row r="59" spans="2:8" ht="45.75" customHeight="1" x14ac:dyDescent="0.15">
      <c r="B59" s="129"/>
      <c r="C59" s="1203" t="s">
        <v>586</v>
      </c>
      <c r="D59" s="1204"/>
      <c r="E59" s="1205"/>
      <c r="F59" s="130">
        <v>1009</v>
      </c>
      <c r="G59" s="130">
        <v>1262</v>
      </c>
      <c r="H59" s="131">
        <v>1461</v>
      </c>
    </row>
    <row r="60" spans="2:8" ht="45.75" customHeight="1" x14ac:dyDescent="0.15">
      <c r="B60" s="129"/>
      <c r="C60" s="1203" t="s">
        <v>587</v>
      </c>
      <c r="D60" s="1204"/>
      <c r="E60" s="1205"/>
      <c r="F60" s="130">
        <v>620</v>
      </c>
      <c r="G60" s="130">
        <v>506</v>
      </c>
      <c r="H60" s="131">
        <v>426</v>
      </c>
    </row>
    <row r="61" spans="2:8" ht="45.75" customHeight="1" x14ac:dyDescent="0.15">
      <c r="B61" s="129"/>
      <c r="C61" s="1203" t="s">
        <v>588</v>
      </c>
      <c r="D61" s="1204"/>
      <c r="E61" s="1205"/>
      <c r="F61" s="130">
        <v>205</v>
      </c>
      <c r="G61" s="130">
        <v>257</v>
      </c>
      <c r="H61" s="131">
        <v>308</v>
      </c>
    </row>
    <row r="62" spans="2:8" ht="45.75" customHeight="1" thickBot="1" x14ac:dyDescent="0.2">
      <c r="B62" s="132"/>
      <c r="C62" s="1206" t="s">
        <v>589</v>
      </c>
      <c r="D62" s="1207"/>
      <c r="E62" s="1208"/>
      <c r="F62" s="133">
        <v>206</v>
      </c>
      <c r="G62" s="133">
        <v>206</v>
      </c>
      <c r="H62" s="134">
        <v>206</v>
      </c>
    </row>
    <row r="63" spans="2:8" ht="52.5" customHeight="1" thickBot="1" x14ac:dyDescent="0.2">
      <c r="B63" s="135"/>
      <c r="C63" s="1209" t="s">
        <v>53</v>
      </c>
      <c r="D63" s="1209"/>
      <c r="E63" s="1210"/>
      <c r="F63" s="136">
        <v>5536</v>
      </c>
      <c r="G63" s="136">
        <v>6098</v>
      </c>
      <c r="H63" s="137">
        <v>6814</v>
      </c>
    </row>
    <row r="64" spans="2:8" x14ac:dyDescent="0.15"/>
  </sheetData>
  <sheetProtection algorithmName="SHA-512" hashValue="HUm97SUX3IT5jsqkAFPgCZjXqKNS4hA3v1MojPQpT+dCXzboGtcDCmz8BHeR5Ad1TcqHO3vTU1lkjLBy4U3nsA==" saltValue="3PYQBsprP65Qi15Hz7s+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25956</v>
      </c>
      <c r="E3" s="156"/>
      <c r="F3" s="157">
        <v>53869</v>
      </c>
      <c r="G3" s="158"/>
      <c r="H3" s="159"/>
    </row>
    <row r="4" spans="1:8" x14ac:dyDescent="0.15">
      <c r="A4" s="160"/>
      <c r="B4" s="161"/>
      <c r="C4" s="162"/>
      <c r="D4" s="163">
        <v>16409</v>
      </c>
      <c r="E4" s="164"/>
      <c r="F4" s="165">
        <v>35046</v>
      </c>
      <c r="G4" s="166"/>
      <c r="H4" s="167"/>
    </row>
    <row r="5" spans="1:8" x14ac:dyDescent="0.15">
      <c r="A5" s="148" t="s">
        <v>545</v>
      </c>
      <c r="B5" s="153"/>
      <c r="C5" s="154"/>
      <c r="D5" s="155">
        <v>37499</v>
      </c>
      <c r="E5" s="156"/>
      <c r="F5" s="157">
        <v>59119</v>
      </c>
      <c r="G5" s="158"/>
      <c r="H5" s="159"/>
    </row>
    <row r="6" spans="1:8" x14ac:dyDescent="0.15">
      <c r="A6" s="160"/>
      <c r="B6" s="161"/>
      <c r="C6" s="162"/>
      <c r="D6" s="163">
        <v>22423</v>
      </c>
      <c r="E6" s="164"/>
      <c r="F6" s="165">
        <v>29900</v>
      </c>
      <c r="G6" s="166"/>
      <c r="H6" s="167"/>
    </row>
    <row r="7" spans="1:8" x14ac:dyDescent="0.15">
      <c r="A7" s="148" t="s">
        <v>546</v>
      </c>
      <c r="B7" s="153"/>
      <c r="C7" s="154"/>
      <c r="D7" s="155">
        <v>34834</v>
      </c>
      <c r="E7" s="156"/>
      <c r="F7" s="157">
        <v>53895</v>
      </c>
      <c r="G7" s="158"/>
      <c r="H7" s="159"/>
    </row>
    <row r="8" spans="1:8" x14ac:dyDescent="0.15">
      <c r="A8" s="160"/>
      <c r="B8" s="161"/>
      <c r="C8" s="162"/>
      <c r="D8" s="163">
        <v>24877</v>
      </c>
      <c r="E8" s="164"/>
      <c r="F8" s="165">
        <v>31224</v>
      </c>
      <c r="G8" s="166"/>
      <c r="H8" s="167"/>
    </row>
    <row r="9" spans="1:8" x14ac:dyDescent="0.15">
      <c r="A9" s="148" t="s">
        <v>547</v>
      </c>
      <c r="B9" s="153"/>
      <c r="C9" s="154"/>
      <c r="D9" s="155">
        <v>32019</v>
      </c>
      <c r="E9" s="156"/>
      <c r="F9" s="157">
        <v>56181</v>
      </c>
      <c r="G9" s="158"/>
      <c r="H9" s="159"/>
    </row>
    <row r="10" spans="1:8" x14ac:dyDescent="0.15">
      <c r="A10" s="160"/>
      <c r="B10" s="161"/>
      <c r="C10" s="162"/>
      <c r="D10" s="163">
        <v>20424</v>
      </c>
      <c r="E10" s="164"/>
      <c r="F10" s="165">
        <v>32039</v>
      </c>
      <c r="G10" s="166"/>
      <c r="H10" s="167"/>
    </row>
    <row r="11" spans="1:8" x14ac:dyDescent="0.15">
      <c r="A11" s="148" t="s">
        <v>548</v>
      </c>
      <c r="B11" s="153"/>
      <c r="C11" s="154"/>
      <c r="D11" s="155">
        <v>43283</v>
      </c>
      <c r="E11" s="156"/>
      <c r="F11" s="157">
        <v>47730</v>
      </c>
      <c r="G11" s="158"/>
      <c r="H11" s="159"/>
    </row>
    <row r="12" spans="1:8" x14ac:dyDescent="0.15">
      <c r="A12" s="160"/>
      <c r="B12" s="161"/>
      <c r="C12" s="168"/>
      <c r="D12" s="163">
        <v>23336</v>
      </c>
      <c r="E12" s="164"/>
      <c r="F12" s="165">
        <v>26378</v>
      </c>
      <c r="G12" s="166"/>
      <c r="H12" s="167"/>
    </row>
    <row r="13" spans="1:8" x14ac:dyDescent="0.15">
      <c r="A13" s="148"/>
      <c r="B13" s="153"/>
      <c r="C13" s="169"/>
      <c r="D13" s="170">
        <v>34718</v>
      </c>
      <c r="E13" s="171"/>
      <c r="F13" s="172">
        <v>54159</v>
      </c>
      <c r="G13" s="173"/>
      <c r="H13" s="159"/>
    </row>
    <row r="14" spans="1:8" x14ac:dyDescent="0.15">
      <c r="A14" s="160"/>
      <c r="B14" s="161"/>
      <c r="C14" s="162"/>
      <c r="D14" s="163">
        <v>21494</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3.23</v>
      </c>
      <c r="C19" s="174">
        <f>ROUND(VALUE(SUBSTITUTE(実質収支比率等に係る経年分析!G$48,"▲","-")),2)</f>
        <v>7.47</v>
      </c>
      <c r="D19" s="174">
        <f>ROUND(VALUE(SUBSTITUTE(実質収支比率等に係る経年分析!H$48,"▲","-")),2)</f>
        <v>6.73</v>
      </c>
      <c r="E19" s="174">
        <f>ROUND(VALUE(SUBSTITUTE(実質収支比率等に係る経年分析!I$48,"▲","-")),2)</f>
        <v>10.19</v>
      </c>
      <c r="F19" s="174">
        <f>ROUND(VALUE(SUBSTITUTE(実質収支比率等に係る経年分析!J$48,"▲","-")),2)</f>
        <v>5.16</v>
      </c>
    </row>
    <row r="20" spans="1:11" x14ac:dyDescent="0.15">
      <c r="A20" s="174" t="s">
        <v>57</v>
      </c>
      <c r="B20" s="174">
        <f>ROUND(VALUE(SUBSTITUTE(実質収支比率等に係る経年分析!F$47,"▲","-")),2)</f>
        <v>20.37</v>
      </c>
      <c r="C20" s="174">
        <f>ROUND(VALUE(SUBSTITUTE(実質収支比率等に係る経年分析!G$47,"▲","-")),2)</f>
        <v>18.32</v>
      </c>
      <c r="D20" s="174">
        <f>ROUND(VALUE(SUBSTITUTE(実質収支比率等に係る経年分析!H$47,"▲","-")),2)</f>
        <v>19.260000000000002</v>
      </c>
      <c r="E20" s="174">
        <f>ROUND(VALUE(SUBSTITUTE(実質収支比率等に係る経年分析!I$47,"▲","-")),2)</f>
        <v>19.690000000000001</v>
      </c>
      <c r="F20" s="174">
        <f>ROUND(VALUE(SUBSTITUTE(実質収支比率等に係る経年分析!J$47,"▲","-")),2)</f>
        <v>23.18</v>
      </c>
    </row>
    <row r="21" spans="1:11" x14ac:dyDescent="0.15">
      <c r="A21" s="174" t="s">
        <v>58</v>
      </c>
      <c r="B21" s="174">
        <f>IF(ISNUMBER(VALUE(SUBSTITUTE(実質収支比率等に係る経年分析!F$49,"▲","-"))),ROUND(VALUE(SUBSTITUTE(実質収支比率等に係る経年分析!F$49,"▲","-")),2),NA())</f>
        <v>-14.08</v>
      </c>
      <c r="C21" s="174">
        <f>IF(ISNUMBER(VALUE(SUBSTITUTE(実質収支比率等に係る経年分析!G$49,"▲","-"))),ROUND(VALUE(SUBSTITUTE(実質収支比率等に係る経年分析!G$49,"▲","-")),2),NA())</f>
        <v>0.48</v>
      </c>
      <c r="D21" s="174">
        <f>IF(ISNUMBER(VALUE(SUBSTITUTE(実質収支比率等に係る経年分析!H$49,"▲","-"))),ROUND(VALUE(SUBSTITUTE(実質収支比率等に係る経年分析!H$49,"▲","-")),2),NA())</f>
        <v>-2.77</v>
      </c>
      <c r="E21" s="174">
        <f>IF(ISNUMBER(VALUE(SUBSTITUTE(実質収支比率等に係る経年分析!I$49,"▲","-"))),ROUND(VALUE(SUBSTITUTE(実質収支比率等に係る経年分析!I$49,"▲","-")),2),NA())</f>
        <v>2.0299999999999998</v>
      </c>
      <c r="F21" s="174">
        <f>IF(ISNUMBER(VALUE(SUBSTITUTE(実質収支比率等に係る経年分析!J$49,"▲","-"))),ROUND(VALUE(SUBSTITUTE(実質収支比率等に係る経年分析!J$49,"▲","-")),2),NA())</f>
        <v>-7.35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1518</v>
      </c>
      <c r="E42" s="176"/>
      <c r="F42" s="176"/>
      <c r="G42" s="176">
        <f>'実質公債費比率（分子）の構造'!L$52</f>
        <v>1370</v>
      </c>
      <c r="H42" s="176"/>
      <c r="I42" s="176"/>
      <c r="J42" s="176">
        <f>'実質公債費比率（分子）の構造'!M$52</f>
        <v>1296</v>
      </c>
      <c r="K42" s="176"/>
      <c r="L42" s="176"/>
      <c r="M42" s="176">
        <f>'実質公債費比率（分子）の構造'!N$52</f>
        <v>1272</v>
      </c>
      <c r="N42" s="176"/>
      <c r="O42" s="176"/>
      <c r="P42" s="176">
        <f>'実質公債費比率（分子）の構造'!O$52</f>
        <v>1274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33</v>
      </c>
      <c r="C44" s="176"/>
      <c r="D44" s="176"/>
      <c r="E44" s="176">
        <f>'実質公債費比率（分子）の構造'!L$50</f>
        <v>33</v>
      </c>
      <c r="F44" s="176"/>
      <c r="G44" s="176"/>
      <c r="H44" s="176">
        <f>'実質公債費比率（分子）の構造'!M$50</f>
        <v>33</v>
      </c>
      <c r="I44" s="176"/>
      <c r="J44" s="176"/>
      <c r="K44" s="176">
        <f>'実質公債費比率（分子）の構造'!N$50</f>
        <v>33</v>
      </c>
      <c r="L44" s="176"/>
      <c r="M44" s="176"/>
      <c r="N44" s="176" t="str">
        <f>'実質公債費比率（分子）の構造'!O$50</f>
        <v>-</v>
      </c>
      <c r="O44" s="176"/>
      <c r="P44" s="176"/>
    </row>
    <row r="45" spans="1:16" x14ac:dyDescent="0.15">
      <c r="A45" s="176" t="s">
        <v>68</v>
      </c>
      <c r="B45" s="176">
        <f>'実質公債費比率（分子）の構造'!K$49</f>
        <v>29</v>
      </c>
      <c r="C45" s="176"/>
      <c r="D45" s="176"/>
      <c r="E45" s="176">
        <f>'実質公債費比率（分子）の構造'!L$49</f>
        <v>55</v>
      </c>
      <c r="F45" s="176"/>
      <c r="G45" s="176"/>
      <c r="H45" s="176">
        <f>'実質公債費比率（分子）の構造'!M$49</f>
        <v>61</v>
      </c>
      <c r="I45" s="176"/>
      <c r="J45" s="176"/>
      <c r="K45" s="176">
        <f>'実質公債費比率（分子）の構造'!N$49</f>
        <v>144</v>
      </c>
      <c r="L45" s="176"/>
      <c r="M45" s="176"/>
      <c r="N45" s="176">
        <f>'実質公債費比率（分子）の構造'!O$49</f>
        <v>245</v>
      </c>
      <c r="O45" s="176"/>
      <c r="P45" s="176"/>
    </row>
    <row r="46" spans="1:16" x14ac:dyDescent="0.15">
      <c r="A46" s="176" t="s">
        <v>69</v>
      </c>
      <c r="B46" s="176">
        <f>'実質公債費比率（分子）の構造'!K$48</f>
        <v>579</v>
      </c>
      <c r="C46" s="176"/>
      <c r="D46" s="176"/>
      <c r="E46" s="176">
        <f>'実質公債費比率（分子）の構造'!L$48</f>
        <v>379</v>
      </c>
      <c r="F46" s="176"/>
      <c r="G46" s="176"/>
      <c r="H46" s="176">
        <f>'実質公債費比率（分子）の構造'!M$48</f>
        <v>316</v>
      </c>
      <c r="I46" s="176"/>
      <c r="J46" s="176"/>
      <c r="K46" s="176">
        <f>'実質公債費比率（分子）の構造'!N$48</f>
        <v>325</v>
      </c>
      <c r="L46" s="176"/>
      <c r="M46" s="176"/>
      <c r="N46" s="176">
        <f>'実質公債費比率（分子）の構造'!O$48</f>
        <v>275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958</v>
      </c>
      <c r="C49" s="176"/>
      <c r="D49" s="176"/>
      <c r="E49" s="176">
        <f>'実質公債費比率（分子）の構造'!L$45</f>
        <v>882</v>
      </c>
      <c r="F49" s="176"/>
      <c r="G49" s="176"/>
      <c r="H49" s="176">
        <f>'実質公債費比率（分子）の構造'!M$45</f>
        <v>806</v>
      </c>
      <c r="I49" s="176"/>
      <c r="J49" s="176"/>
      <c r="K49" s="176">
        <f>'実質公債費比率（分子）の構造'!N$45</f>
        <v>756</v>
      </c>
      <c r="L49" s="176"/>
      <c r="M49" s="176"/>
      <c r="N49" s="176">
        <f>'実質公債費比率（分子）の構造'!O$45</f>
        <v>796</v>
      </c>
      <c r="O49" s="176"/>
      <c r="P49" s="176"/>
    </row>
    <row r="50" spans="1:16" x14ac:dyDescent="0.15">
      <c r="A50" s="176" t="s">
        <v>73</v>
      </c>
      <c r="B50" s="176" t="e">
        <f>NA()</f>
        <v>#N/A</v>
      </c>
      <c r="C50" s="176">
        <f>IF(ISNUMBER('実質公債費比率（分子）の構造'!K$53),'実質公債費比率（分子）の構造'!K$53,NA())</f>
        <v>81</v>
      </c>
      <c r="D50" s="176" t="e">
        <f>NA()</f>
        <v>#N/A</v>
      </c>
      <c r="E50" s="176" t="e">
        <f>NA()</f>
        <v>#N/A</v>
      </c>
      <c r="F50" s="176">
        <f>IF(ISNUMBER('実質公債費比率（分子）の構造'!L$53),'実質公債費比率（分子）の構造'!L$53,NA())</f>
        <v>-21</v>
      </c>
      <c r="G50" s="176" t="e">
        <f>NA()</f>
        <v>#N/A</v>
      </c>
      <c r="H50" s="176" t="e">
        <f>NA()</f>
        <v>#N/A</v>
      </c>
      <c r="I50" s="176">
        <f>IF(ISNUMBER('実質公債費比率（分子）の構造'!M$53),'実質公債費比率（分子）の構造'!M$53,NA())</f>
        <v>-80</v>
      </c>
      <c r="J50" s="176" t="e">
        <f>NA()</f>
        <v>#N/A</v>
      </c>
      <c r="K50" s="176" t="e">
        <f>NA()</f>
        <v>#N/A</v>
      </c>
      <c r="L50" s="176">
        <f>IF(ISNUMBER('実質公債費比率（分子）の構造'!N$53),'実質公債費比率（分子）の構造'!N$53,NA())</f>
        <v>-14</v>
      </c>
      <c r="M50" s="176" t="e">
        <f>NA()</f>
        <v>#N/A</v>
      </c>
      <c r="N50" s="176" t="e">
        <f>NA()</f>
        <v>#N/A</v>
      </c>
      <c r="O50" s="176">
        <f>IF(ISNUMBER('実質公債費比率（分子）の構造'!O$53),'実質公債費比率（分子）の構造'!O$53,NA())</f>
        <v>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11849</v>
      </c>
      <c r="E56" s="175"/>
      <c r="F56" s="175"/>
      <c r="G56" s="175">
        <f>'将来負担比率（分子）の構造'!J$52</f>
        <v>11448</v>
      </c>
      <c r="H56" s="175"/>
      <c r="I56" s="175"/>
      <c r="J56" s="175">
        <f>'将来負担比率（分子）の構造'!K$52</f>
        <v>11265</v>
      </c>
      <c r="K56" s="175"/>
      <c r="L56" s="175"/>
      <c r="M56" s="175">
        <f>'将来負担比率（分子）の構造'!L$52</f>
        <v>11182</v>
      </c>
      <c r="N56" s="175"/>
      <c r="O56" s="175"/>
      <c r="P56" s="175">
        <f>'将来負担比率（分子）の構造'!M$52</f>
        <v>10562</v>
      </c>
    </row>
    <row r="57" spans="1:16" x14ac:dyDescent="0.15">
      <c r="A57" s="175" t="s">
        <v>44</v>
      </c>
      <c r="B57" s="175"/>
      <c r="C57" s="175"/>
      <c r="D57" s="175">
        <f>'将来負担比率（分子）の構造'!I$51</f>
        <v>4898</v>
      </c>
      <c r="E57" s="175"/>
      <c r="F57" s="175"/>
      <c r="G57" s="175">
        <f>'将来負担比率（分子）の構造'!J$51</f>
        <v>4236</v>
      </c>
      <c r="H57" s="175"/>
      <c r="I57" s="175"/>
      <c r="J57" s="175">
        <f>'将来負担比率（分子）の構造'!K$51</f>
        <v>3621</v>
      </c>
      <c r="K57" s="175"/>
      <c r="L57" s="175"/>
      <c r="M57" s="175">
        <f>'将来負担比率（分子）の構造'!L$51</f>
        <v>3135</v>
      </c>
      <c r="N57" s="175"/>
      <c r="O57" s="175"/>
      <c r="P57" s="175">
        <f>'将来負担比率（分子）の構造'!M$51</f>
        <v>2991</v>
      </c>
    </row>
    <row r="58" spans="1:16" x14ac:dyDescent="0.15">
      <c r="A58" s="175" t="s">
        <v>43</v>
      </c>
      <c r="B58" s="175"/>
      <c r="C58" s="175"/>
      <c r="D58" s="175">
        <f>'将来負担比率（分子）の構造'!I$50</f>
        <v>4943</v>
      </c>
      <c r="E58" s="175"/>
      <c r="F58" s="175"/>
      <c r="G58" s="175">
        <f>'将来負担比率（分子）の構造'!J$50</f>
        <v>5180</v>
      </c>
      <c r="H58" s="175"/>
      <c r="I58" s="175"/>
      <c r="J58" s="175">
        <f>'将来負担比率（分子）の構造'!K$50</f>
        <v>5779</v>
      </c>
      <c r="K58" s="175"/>
      <c r="L58" s="175"/>
      <c r="M58" s="175">
        <f>'将来負担比率（分子）の構造'!L$50</f>
        <v>6341</v>
      </c>
      <c r="N58" s="175"/>
      <c r="O58" s="175"/>
      <c r="P58" s="175">
        <f>'将来負担比率（分子）の構造'!M$50</f>
        <v>7058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16</v>
      </c>
      <c r="F61" s="175"/>
      <c r="G61" s="175"/>
      <c r="H61" s="175">
        <f>'将来負担比率（分子）の構造'!K$46</f>
        <v>91</v>
      </c>
      <c r="I61" s="175"/>
      <c r="J61" s="175"/>
      <c r="K61" s="175">
        <f>'将来負担比率（分子）の構造'!L$46</f>
        <v>91</v>
      </c>
      <c r="L61" s="175"/>
      <c r="M61" s="175"/>
      <c r="N61" s="175">
        <f>'将来負担比率（分子）の構造'!M$46</f>
        <v>91</v>
      </c>
      <c r="O61" s="175"/>
      <c r="P61" s="175"/>
    </row>
    <row r="62" spans="1:16" x14ac:dyDescent="0.15">
      <c r="A62" s="175" t="s">
        <v>37</v>
      </c>
      <c r="B62" s="175">
        <f>'将来負担比率（分子）の構造'!I$45</f>
        <v>2039</v>
      </c>
      <c r="C62" s="175"/>
      <c r="D62" s="175"/>
      <c r="E62" s="175">
        <f>'将来負担比率（分子）の構造'!J$45</f>
        <v>1570</v>
      </c>
      <c r="F62" s="175"/>
      <c r="G62" s="175"/>
      <c r="H62" s="175">
        <f>'将来負担比率（分子）の構造'!K$45</f>
        <v>1558</v>
      </c>
      <c r="I62" s="175"/>
      <c r="J62" s="175"/>
      <c r="K62" s="175">
        <f>'将来負担比率（分子）の構造'!L$45</f>
        <v>1659</v>
      </c>
      <c r="L62" s="175"/>
      <c r="M62" s="175"/>
      <c r="N62" s="175">
        <f>'将来負担比率（分子）の構造'!M$45</f>
        <v>1681</v>
      </c>
      <c r="O62" s="175"/>
      <c r="P62" s="175"/>
    </row>
    <row r="63" spans="1:16" x14ac:dyDescent="0.15">
      <c r="A63" s="175" t="s">
        <v>36</v>
      </c>
      <c r="B63" s="175">
        <f>'将来負担比率（分子）の構造'!I$44</f>
        <v>2617</v>
      </c>
      <c r="C63" s="175"/>
      <c r="D63" s="175"/>
      <c r="E63" s="175">
        <f>'将来負担比率（分子）の構造'!J$44</f>
        <v>2834</v>
      </c>
      <c r="F63" s="175"/>
      <c r="G63" s="175"/>
      <c r="H63" s="175">
        <f>'将来負担比率（分子）の構造'!K$44</f>
        <v>2865</v>
      </c>
      <c r="I63" s="175"/>
      <c r="J63" s="175"/>
      <c r="K63" s="175">
        <f>'将来負担比率（分子）の構造'!L$44</f>
        <v>2758</v>
      </c>
      <c r="L63" s="175"/>
      <c r="M63" s="175"/>
      <c r="N63" s="175">
        <f>'将来負担比率（分子）の構造'!M$44</f>
        <v>2522</v>
      </c>
      <c r="O63" s="175"/>
      <c r="P63" s="175"/>
    </row>
    <row r="64" spans="1:16" x14ac:dyDescent="0.15">
      <c r="A64" s="175" t="s">
        <v>35</v>
      </c>
      <c r="B64" s="175">
        <f>'将来負担比率（分子）の構造'!I$43</f>
        <v>6648</v>
      </c>
      <c r="C64" s="175"/>
      <c r="D64" s="175"/>
      <c r="E64" s="175">
        <f>'将来負担比率（分子）の構造'!J$43</f>
        <v>5677</v>
      </c>
      <c r="F64" s="175"/>
      <c r="G64" s="175"/>
      <c r="H64" s="175">
        <f>'将来負担比率（分子）の構造'!K$43</f>
        <v>4583</v>
      </c>
      <c r="I64" s="175"/>
      <c r="J64" s="175"/>
      <c r="K64" s="175">
        <f>'将来負担比率（分子）の構造'!L$43</f>
        <v>3552</v>
      </c>
      <c r="L64" s="175"/>
      <c r="M64" s="175"/>
      <c r="N64" s="175">
        <f>'将来負担比率（分子）の構造'!M$43</f>
        <v>3063</v>
      </c>
      <c r="O64" s="175"/>
      <c r="P64" s="175"/>
    </row>
    <row r="65" spans="1:16" x14ac:dyDescent="0.15">
      <c r="A65" s="175" t="s">
        <v>34</v>
      </c>
      <c r="B65" s="175">
        <f>'将来負担比率（分子）の構造'!I$42</f>
        <v>287</v>
      </c>
      <c r="C65" s="175"/>
      <c r="D65" s="175"/>
      <c r="E65" s="175">
        <f>'将来負担比率（分子）の構造'!J$42</f>
        <v>185</v>
      </c>
      <c r="F65" s="175"/>
      <c r="G65" s="175"/>
      <c r="H65" s="175">
        <f>'将来負担比率（分子）の構造'!K$42</f>
        <v>48</v>
      </c>
      <c r="I65" s="175"/>
      <c r="J65" s="175"/>
      <c r="K65" s="175">
        <f>'将来負担比率（分子）の構造'!L$42</f>
        <v>58</v>
      </c>
      <c r="L65" s="175"/>
      <c r="M65" s="175"/>
      <c r="N65" s="175">
        <f>'将来負担比率（分子）の構造'!M$42</f>
        <v>58</v>
      </c>
      <c r="O65" s="175"/>
      <c r="P65" s="175"/>
    </row>
    <row r="66" spans="1:16" x14ac:dyDescent="0.15">
      <c r="A66" s="175" t="s">
        <v>33</v>
      </c>
      <c r="B66" s="175">
        <f>'将来負担比率（分子）の構造'!I$41</f>
        <v>8569</v>
      </c>
      <c r="C66" s="175"/>
      <c r="D66" s="175"/>
      <c r="E66" s="175">
        <f>'将来負担比率（分子）の構造'!J$41</f>
        <v>8629</v>
      </c>
      <c r="F66" s="175"/>
      <c r="G66" s="175"/>
      <c r="H66" s="175">
        <f>'将来負担比率（分子）の構造'!K$41</f>
        <v>8424</v>
      </c>
      <c r="I66" s="175"/>
      <c r="J66" s="175"/>
      <c r="K66" s="175">
        <f>'将来負担比率（分子）の構造'!L$41</f>
        <v>7874</v>
      </c>
      <c r="L66" s="175"/>
      <c r="M66" s="175"/>
      <c r="N66" s="175">
        <f>'将来負担比率（分子）の構造'!M$41</f>
        <v>7359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2006</v>
      </c>
      <c r="C72" s="179">
        <f>基金残高に係る経年分析!G55</f>
        <v>2168</v>
      </c>
      <c r="D72" s="179">
        <f>基金残高に係る経年分析!H55</f>
        <v>2507</v>
      </c>
    </row>
    <row r="73" spans="1:16" x14ac:dyDescent="0.15">
      <c r="A73" s="178" t="s">
        <v>80</v>
      </c>
      <c r="B73" s="179">
        <f>基金残高に係る経年分析!F56</f>
        <v>2</v>
      </c>
      <c r="C73" s="179">
        <f>基金残高に係る経年分析!G56</f>
        <v>2</v>
      </c>
      <c r="D73" s="179">
        <f>基金残高に係る経年分析!H56</f>
        <v>2</v>
      </c>
    </row>
    <row r="74" spans="1:16" x14ac:dyDescent="0.15">
      <c r="A74" s="178" t="s">
        <v>81</v>
      </c>
      <c r="B74" s="179">
        <f>基金残高に係る経年分析!F57</f>
        <v>3528</v>
      </c>
      <c r="C74" s="179">
        <f>基金残高に係る経年分析!G57</f>
        <v>3927</v>
      </c>
      <c r="D74" s="179">
        <f>基金残高に係る経年分析!H57</f>
        <v>4304</v>
      </c>
    </row>
  </sheetData>
  <sheetProtection algorithmName="SHA-512" hashValue="SQv+0tDbQbmyQClW88oWGD/58U/L650YPEpv/+JK0z6vRJUnfrdcnIsQSLmxlSrkqoJVMFjmcNEzX6Rv6QQpBw==" saltValue="1/Y+YMpx8Meov9VBc0Gb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8595725</v>
      </c>
      <c r="S5" s="613"/>
      <c r="T5" s="613"/>
      <c r="U5" s="613"/>
      <c r="V5" s="613"/>
      <c r="W5" s="613"/>
      <c r="X5" s="613"/>
      <c r="Y5" s="614"/>
      <c r="Z5" s="615">
        <v>45.6</v>
      </c>
      <c r="AA5" s="615"/>
      <c r="AB5" s="615"/>
      <c r="AC5" s="615"/>
      <c r="AD5" s="616">
        <v>7994991</v>
      </c>
      <c r="AE5" s="616"/>
      <c r="AF5" s="616"/>
      <c r="AG5" s="616"/>
      <c r="AH5" s="616"/>
      <c r="AI5" s="616"/>
      <c r="AJ5" s="616"/>
      <c r="AK5" s="616"/>
      <c r="AL5" s="617">
        <v>73.599999999999994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7990701</v>
      </c>
      <c r="BH5" s="624"/>
      <c r="BI5" s="624"/>
      <c r="BJ5" s="624"/>
      <c r="BK5" s="624"/>
      <c r="BL5" s="624"/>
      <c r="BM5" s="624"/>
      <c r="BN5" s="625"/>
      <c r="BO5" s="626">
        <v>93</v>
      </c>
      <c r="BP5" s="626"/>
      <c r="BQ5" s="626"/>
      <c r="BR5" s="626"/>
      <c r="BS5" s="627" t="s">
        <v>130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144227</v>
      </c>
      <c r="S6" s="624"/>
      <c r="T6" s="624"/>
      <c r="U6" s="624"/>
      <c r="V6" s="624"/>
      <c r="W6" s="624"/>
      <c r="X6" s="624"/>
      <c r="Y6" s="625"/>
      <c r="Z6" s="626">
        <v>0.8</v>
      </c>
      <c r="AA6" s="626"/>
      <c r="AB6" s="626"/>
      <c r="AC6" s="626"/>
      <c r="AD6" s="627">
        <v>144227</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7990701</v>
      </c>
      <c r="BH6" s="624"/>
      <c r="BI6" s="624"/>
      <c r="BJ6" s="624"/>
      <c r="BK6" s="624"/>
      <c r="BL6" s="624"/>
      <c r="BM6" s="624"/>
      <c r="BN6" s="625"/>
      <c r="BO6" s="626">
        <v>93</v>
      </c>
      <c r="BP6" s="626"/>
      <c r="BQ6" s="626"/>
      <c r="BR6" s="626"/>
      <c r="BS6" s="627" t="s">
        <v>130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121482</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121482</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3605</v>
      </c>
      <c r="S7" s="624"/>
      <c r="T7" s="624"/>
      <c r="U7" s="624"/>
      <c r="V7" s="624"/>
      <c r="W7" s="624"/>
      <c r="X7" s="624"/>
      <c r="Y7" s="625"/>
      <c r="Z7" s="626">
        <v>0</v>
      </c>
      <c r="AA7" s="626"/>
      <c r="AB7" s="626"/>
      <c r="AC7" s="626"/>
      <c r="AD7" s="627">
        <v>3605</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3466354</v>
      </c>
      <c r="BH7" s="624"/>
      <c r="BI7" s="624"/>
      <c r="BJ7" s="624"/>
      <c r="BK7" s="624"/>
      <c r="BL7" s="624"/>
      <c r="BM7" s="624"/>
      <c r="BN7" s="625"/>
      <c r="BO7" s="626">
        <v>40.299999999999997</v>
      </c>
      <c r="BP7" s="626"/>
      <c r="BQ7" s="626"/>
      <c r="BR7" s="626"/>
      <c r="BS7" s="627" t="s">
        <v>176</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2567637</v>
      </c>
      <c r="CS7" s="624"/>
      <c r="CT7" s="624"/>
      <c r="CU7" s="624"/>
      <c r="CV7" s="624"/>
      <c r="CW7" s="624"/>
      <c r="CX7" s="624"/>
      <c r="CY7" s="625"/>
      <c r="CZ7" s="626">
        <v>14.2</v>
      </c>
      <c r="DA7" s="626"/>
      <c r="DB7" s="626"/>
      <c r="DC7" s="626"/>
      <c r="DD7" s="632">
        <v>111063</v>
      </c>
      <c r="DE7" s="624"/>
      <c r="DF7" s="624"/>
      <c r="DG7" s="624"/>
      <c r="DH7" s="624"/>
      <c r="DI7" s="624"/>
      <c r="DJ7" s="624"/>
      <c r="DK7" s="624"/>
      <c r="DL7" s="624"/>
      <c r="DM7" s="624"/>
      <c r="DN7" s="624"/>
      <c r="DO7" s="624"/>
      <c r="DP7" s="625"/>
      <c r="DQ7" s="632">
        <v>2369099</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63195</v>
      </c>
      <c r="S8" s="624"/>
      <c r="T8" s="624"/>
      <c r="U8" s="624"/>
      <c r="V8" s="624"/>
      <c r="W8" s="624"/>
      <c r="X8" s="624"/>
      <c r="Y8" s="625"/>
      <c r="Z8" s="626">
        <v>0.3</v>
      </c>
      <c r="AA8" s="626"/>
      <c r="AB8" s="626"/>
      <c r="AC8" s="626"/>
      <c r="AD8" s="627">
        <v>63195</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88865</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7266723</v>
      </c>
      <c r="CS8" s="624"/>
      <c r="CT8" s="624"/>
      <c r="CU8" s="624"/>
      <c r="CV8" s="624"/>
      <c r="CW8" s="624"/>
      <c r="CX8" s="624"/>
      <c r="CY8" s="625"/>
      <c r="CZ8" s="626">
        <v>40.1</v>
      </c>
      <c r="DA8" s="626"/>
      <c r="DB8" s="626"/>
      <c r="DC8" s="626"/>
      <c r="DD8" s="632">
        <v>93897</v>
      </c>
      <c r="DE8" s="624"/>
      <c r="DF8" s="624"/>
      <c r="DG8" s="624"/>
      <c r="DH8" s="624"/>
      <c r="DI8" s="624"/>
      <c r="DJ8" s="624"/>
      <c r="DK8" s="624"/>
      <c r="DL8" s="624"/>
      <c r="DM8" s="624"/>
      <c r="DN8" s="624"/>
      <c r="DO8" s="624"/>
      <c r="DP8" s="625"/>
      <c r="DQ8" s="632">
        <v>4259856</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43416</v>
      </c>
      <c r="S9" s="624"/>
      <c r="T9" s="624"/>
      <c r="U9" s="624"/>
      <c r="V9" s="624"/>
      <c r="W9" s="624"/>
      <c r="X9" s="624"/>
      <c r="Y9" s="625"/>
      <c r="Z9" s="626">
        <v>0.2</v>
      </c>
      <c r="AA9" s="626"/>
      <c r="AB9" s="626"/>
      <c r="AC9" s="626"/>
      <c r="AD9" s="627">
        <v>43416</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3061395</v>
      </c>
      <c r="BH9" s="624"/>
      <c r="BI9" s="624"/>
      <c r="BJ9" s="624"/>
      <c r="BK9" s="624"/>
      <c r="BL9" s="624"/>
      <c r="BM9" s="624"/>
      <c r="BN9" s="625"/>
      <c r="BO9" s="626">
        <v>35.6</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1562293</v>
      </c>
      <c r="CS9" s="624"/>
      <c r="CT9" s="624"/>
      <c r="CU9" s="624"/>
      <c r="CV9" s="624"/>
      <c r="CW9" s="624"/>
      <c r="CX9" s="624"/>
      <c r="CY9" s="625"/>
      <c r="CZ9" s="626">
        <v>8.6</v>
      </c>
      <c r="DA9" s="626"/>
      <c r="DB9" s="626"/>
      <c r="DC9" s="626"/>
      <c r="DD9" s="632">
        <v>5168</v>
      </c>
      <c r="DE9" s="624"/>
      <c r="DF9" s="624"/>
      <c r="DG9" s="624"/>
      <c r="DH9" s="624"/>
      <c r="DI9" s="624"/>
      <c r="DJ9" s="624"/>
      <c r="DK9" s="624"/>
      <c r="DL9" s="624"/>
      <c r="DM9" s="624"/>
      <c r="DN9" s="624"/>
      <c r="DO9" s="624"/>
      <c r="DP9" s="625"/>
      <c r="DQ9" s="632">
        <v>1187619</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132467</v>
      </c>
      <c r="BH10" s="624"/>
      <c r="BI10" s="624"/>
      <c r="BJ10" s="624"/>
      <c r="BK10" s="624"/>
      <c r="BL10" s="624"/>
      <c r="BM10" s="624"/>
      <c r="BN10" s="625"/>
      <c r="BO10" s="626">
        <v>1.5</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31846</v>
      </c>
      <c r="CS10" s="624"/>
      <c r="CT10" s="624"/>
      <c r="CU10" s="624"/>
      <c r="CV10" s="624"/>
      <c r="CW10" s="624"/>
      <c r="CX10" s="624"/>
      <c r="CY10" s="625"/>
      <c r="CZ10" s="626">
        <v>0.2</v>
      </c>
      <c r="DA10" s="626"/>
      <c r="DB10" s="626"/>
      <c r="DC10" s="626"/>
      <c r="DD10" s="632">
        <v>6040</v>
      </c>
      <c r="DE10" s="624"/>
      <c r="DF10" s="624"/>
      <c r="DG10" s="624"/>
      <c r="DH10" s="624"/>
      <c r="DI10" s="624"/>
      <c r="DJ10" s="624"/>
      <c r="DK10" s="624"/>
      <c r="DL10" s="624"/>
      <c r="DM10" s="624"/>
      <c r="DN10" s="624"/>
      <c r="DO10" s="624"/>
      <c r="DP10" s="625"/>
      <c r="DQ10" s="632">
        <v>26516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1170018</v>
      </c>
      <c r="S11" s="624"/>
      <c r="T11" s="624"/>
      <c r="U11" s="624"/>
      <c r="V11" s="624"/>
      <c r="W11" s="624"/>
      <c r="X11" s="624"/>
      <c r="Y11" s="625"/>
      <c r="Z11" s="628">
        <v>6.2</v>
      </c>
      <c r="AA11" s="629"/>
      <c r="AB11" s="629"/>
      <c r="AC11" s="635"/>
      <c r="AD11" s="632">
        <v>1170018</v>
      </c>
      <c r="AE11" s="624"/>
      <c r="AF11" s="624"/>
      <c r="AG11" s="624"/>
      <c r="AH11" s="624"/>
      <c r="AI11" s="624"/>
      <c r="AJ11" s="624"/>
      <c r="AK11" s="625"/>
      <c r="AL11" s="628">
        <v>10.8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183627</v>
      </c>
      <c r="BH11" s="624"/>
      <c r="BI11" s="624"/>
      <c r="BJ11" s="624"/>
      <c r="BK11" s="624"/>
      <c r="BL11" s="624"/>
      <c r="BM11" s="624"/>
      <c r="BN11" s="625"/>
      <c r="BO11" s="626">
        <v>2.1</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195207</v>
      </c>
      <c r="CS11" s="624"/>
      <c r="CT11" s="624"/>
      <c r="CU11" s="624"/>
      <c r="CV11" s="624"/>
      <c r="CW11" s="624"/>
      <c r="CX11" s="624"/>
      <c r="CY11" s="625"/>
      <c r="CZ11" s="626">
        <v>1.1000000000000001</v>
      </c>
      <c r="DA11" s="626"/>
      <c r="DB11" s="626"/>
      <c r="DC11" s="626"/>
      <c r="DD11" s="632">
        <v>58064</v>
      </c>
      <c r="DE11" s="624"/>
      <c r="DF11" s="624"/>
      <c r="DG11" s="624"/>
      <c r="DH11" s="624"/>
      <c r="DI11" s="624"/>
      <c r="DJ11" s="624"/>
      <c r="DK11" s="624"/>
      <c r="DL11" s="624"/>
      <c r="DM11" s="624"/>
      <c r="DN11" s="624"/>
      <c r="DO11" s="624"/>
      <c r="DP11" s="625"/>
      <c r="DQ11" s="632">
        <v>132803</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130</v>
      </c>
      <c r="AA12" s="626"/>
      <c r="AB12" s="626"/>
      <c r="AC12" s="626"/>
      <c r="AD12" s="627" t="s">
        <v>176</v>
      </c>
      <c r="AE12" s="627"/>
      <c r="AF12" s="627"/>
      <c r="AG12" s="627"/>
      <c r="AH12" s="627"/>
      <c r="AI12" s="627"/>
      <c r="AJ12" s="627"/>
      <c r="AK12" s="627"/>
      <c r="AL12" s="628" t="s">
        <v>130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4111261</v>
      </c>
      <c r="BH12" s="624"/>
      <c r="BI12" s="624"/>
      <c r="BJ12" s="624"/>
      <c r="BK12" s="624"/>
      <c r="BL12" s="624"/>
      <c r="BM12" s="624"/>
      <c r="BN12" s="625"/>
      <c r="BO12" s="626">
        <v>47.8</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371937</v>
      </c>
      <c r="CS12" s="624"/>
      <c r="CT12" s="624"/>
      <c r="CU12" s="624"/>
      <c r="CV12" s="624"/>
      <c r="CW12" s="624"/>
      <c r="CX12" s="624"/>
      <c r="CY12" s="625"/>
      <c r="CZ12" s="626">
        <v>2.1</v>
      </c>
      <c r="DA12" s="626"/>
      <c r="DB12" s="626"/>
      <c r="DC12" s="626"/>
      <c r="DD12" s="632" t="s">
        <v>130</v>
      </c>
      <c r="DE12" s="624"/>
      <c r="DF12" s="624"/>
      <c r="DG12" s="624"/>
      <c r="DH12" s="624"/>
      <c r="DI12" s="624"/>
      <c r="DJ12" s="624"/>
      <c r="DK12" s="624"/>
      <c r="DL12" s="624"/>
      <c r="DM12" s="624"/>
      <c r="DN12" s="624"/>
      <c r="DO12" s="624"/>
      <c r="DP12" s="625"/>
      <c r="DQ12" s="632">
        <v>336438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4056121</v>
      </c>
      <c r="BH13" s="624"/>
      <c r="BI13" s="624"/>
      <c r="BJ13" s="624"/>
      <c r="BK13" s="624"/>
      <c r="BL13" s="624"/>
      <c r="BM13" s="624"/>
      <c r="BN13" s="625"/>
      <c r="BO13" s="626">
        <v>47.2</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2509833</v>
      </c>
      <c r="CS13" s="624"/>
      <c r="CT13" s="624"/>
      <c r="CU13" s="624"/>
      <c r="CV13" s="624"/>
      <c r="CW13" s="624"/>
      <c r="CX13" s="624"/>
      <c r="CY13" s="625"/>
      <c r="CZ13" s="626">
        <v>13.9</v>
      </c>
      <c r="DA13" s="626"/>
      <c r="DB13" s="626"/>
      <c r="DC13" s="626"/>
      <c r="DD13" s="632">
        <v>1463456</v>
      </c>
      <c r="DE13" s="624"/>
      <c r="DF13" s="624"/>
      <c r="DG13" s="624"/>
      <c r="DH13" s="624"/>
      <c r="DI13" s="624"/>
      <c r="DJ13" s="624"/>
      <c r="DK13" s="624"/>
      <c r="DL13" s="624"/>
      <c r="DM13" s="624"/>
      <c r="DN13" s="624"/>
      <c r="DO13" s="624"/>
      <c r="DP13" s="625"/>
      <c r="DQ13" s="632">
        <v>1819876</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137278</v>
      </c>
      <c r="BH14" s="624"/>
      <c r="BI14" s="624"/>
      <c r="BJ14" s="624"/>
      <c r="BK14" s="624"/>
      <c r="BL14" s="624"/>
      <c r="BM14" s="624"/>
      <c r="BN14" s="625"/>
      <c r="BO14" s="626">
        <v>1.6</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631352</v>
      </c>
      <c r="CS14" s="624"/>
      <c r="CT14" s="624"/>
      <c r="CU14" s="624"/>
      <c r="CV14" s="624"/>
      <c r="CW14" s="624"/>
      <c r="CX14" s="624"/>
      <c r="CY14" s="625"/>
      <c r="CZ14" s="626">
        <v>3.5</v>
      </c>
      <c r="DA14" s="626"/>
      <c r="DB14" s="626"/>
      <c r="DC14" s="626"/>
      <c r="DD14" s="632">
        <v>9009</v>
      </c>
      <c r="DE14" s="624"/>
      <c r="DF14" s="624"/>
      <c r="DG14" s="624"/>
      <c r="DH14" s="624"/>
      <c r="DI14" s="624"/>
      <c r="DJ14" s="624"/>
      <c r="DK14" s="624"/>
      <c r="DL14" s="624"/>
      <c r="DM14" s="624"/>
      <c r="DN14" s="624"/>
      <c r="DO14" s="624"/>
      <c r="DP14" s="625"/>
      <c r="DQ14" s="632">
        <v>623974</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275808</v>
      </c>
      <c r="BH15" s="624"/>
      <c r="BI15" s="624"/>
      <c r="BJ15" s="624"/>
      <c r="BK15" s="624"/>
      <c r="BL15" s="624"/>
      <c r="BM15" s="624"/>
      <c r="BN15" s="625"/>
      <c r="BO15" s="626">
        <v>3.2</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1910956</v>
      </c>
      <c r="CS15" s="624"/>
      <c r="CT15" s="624"/>
      <c r="CU15" s="624"/>
      <c r="CV15" s="624"/>
      <c r="CW15" s="624"/>
      <c r="CX15" s="624"/>
      <c r="CY15" s="625"/>
      <c r="CZ15" s="626">
        <v>10.6</v>
      </c>
      <c r="DA15" s="626"/>
      <c r="DB15" s="626"/>
      <c r="DC15" s="626"/>
      <c r="DD15" s="632">
        <v>429715</v>
      </c>
      <c r="DE15" s="624"/>
      <c r="DF15" s="624"/>
      <c r="DG15" s="624"/>
      <c r="DH15" s="624"/>
      <c r="DI15" s="624"/>
      <c r="DJ15" s="624"/>
      <c r="DK15" s="624"/>
      <c r="DL15" s="624"/>
      <c r="DM15" s="624"/>
      <c r="DN15" s="624"/>
      <c r="DO15" s="624"/>
      <c r="DP15" s="625"/>
      <c r="DQ15" s="632">
        <v>1514143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32835</v>
      </c>
      <c r="S16" s="624"/>
      <c r="T16" s="624"/>
      <c r="U16" s="624"/>
      <c r="V16" s="624"/>
      <c r="W16" s="624"/>
      <c r="X16" s="624"/>
      <c r="Y16" s="625"/>
      <c r="Z16" s="626">
        <v>0.2</v>
      </c>
      <c r="AA16" s="626"/>
      <c r="AB16" s="626"/>
      <c r="AC16" s="626"/>
      <c r="AD16" s="627">
        <v>32835</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176</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146483</v>
      </c>
      <c r="CS16" s="624"/>
      <c r="CT16" s="624"/>
      <c r="CU16" s="624"/>
      <c r="CV16" s="624"/>
      <c r="CW16" s="624"/>
      <c r="CX16" s="624"/>
      <c r="CY16" s="625"/>
      <c r="CZ16" s="626">
        <v>0.8</v>
      </c>
      <c r="DA16" s="626"/>
      <c r="DB16" s="626"/>
      <c r="DC16" s="626"/>
      <c r="DD16" s="632" t="s">
        <v>176</v>
      </c>
      <c r="DE16" s="624"/>
      <c r="DF16" s="624"/>
      <c r="DG16" s="624"/>
      <c r="DH16" s="624"/>
      <c r="DI16" s="624"/>
      <c r="DJ16" s="624"/>
      <c r="DK16" s="624"/>
      <c r="DL16" s="624"/>
      <c r="DM16" s="624"/>
      <c r="DN16" s="624"/>
      <c r="DO16" s="624"/>
      <c r="DP16" s="625"/>
      <c r="DQ16" s="632">
        <v>128854</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105580</v>
      </c>
      <c r="S17" s="624"/>
      <c r="T17" s="624"/>
      <c r="U17" s="624"/>
      <c r="V17" s="624"/>
      <c r="W17" s="624"/>
      <c r="X17" s="624"/>
      <c r="Y17" s="625"/>
      <c r="Z17" s="626">
        <v>0.6</v>
      </c>
      <c r="AA17" s="626"/>
      <c r="AB17" s="626"/>
      <c r="AC17" s="626"/>
      <c r="AD17" s="627">
        <v>105580</v>
      </c>
      <c r="AE17" s="627"/>
      <c r="AF17" s="627"/>
      <c r="AG17" s="627"/>
      <c r="AH17" s="627"/>
      <c r="AI17" s="627"/>
      <c r="AJ17" s="627"/>
      <c r="AK17" s="627"/>
      <c r="AL17" s="628">
        <v>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796309</v>
      </c>
      <c r="CS17" s="624"/>
      <c r="CT17" s="624"/>
      <c r="CU17" s="624"/>
      <c r="CV17" s="624"/>
      <c r="CW17" s="624"/>
      <c r="CX17" s="624"/>
      <c r="CY17" s="625"/>
      <c r="CZ17" s="626">
        <v>4.4000000000000004</v>
      </c>
      <c r="DA17" s="626"/>
      <c r="DB17" s="626"/>
      <c r="DC17" s="626"/>
      <c r="DD17" s="632" t="s">
        <v>130</v>
      </c>
      <c r="DE17" s="624"/>
      <c r="DF17" s="624"/>
      <c r="DG17" s="624"/>
      <c r="DH17" s="624"/>
      <c r="DI17" s="624"/>
      <c r="DJ17" s="624"/>
      <c r="DK17" s="624"/>
      <c r="DL17" s="624"/>
      <c r="DM17" s="624"/>
      <c r="DN17" s="624"/>
      <c r="DO17" s="624"/>
      <c r="DP17" s="625"/>
      <c r="DQ17" s="632">
        <v>796309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90258</v>
      </c>
      <c r="S18" s="624"/>
      <c r="T18" s="624"/>
      <c r="U18" s="624"/>
      <c r="V18" s="624"/>
      <c r="W18" s="624"/>
      <c r="X18" s="624"/>
      <c r="Y18" s="625"/>
      <c r="Z18" s="626">
        <v>0.5</v>
      </c>
      <c r="AA18" s="626"/>
      <c r="AB18" s="626"/>
      <c r="AC18" s="626"/>
      <c r="AD18" s="627">
        <v>90258</v>
      </c>
      <c r="AE18" s="627"/>
      <c r="AF18" s="627"/>
      <c r="AG18" s="627"/>
      <c r="AH18" s="627"/>
      <c r="AI18" s="627"/>
      <c r="AJ18" s="627"/>
      <c r="AK18" s="627"/>
      <c r="AL18" s="628">
        <v>0.8</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176</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176</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85558</v>
      </c>
      <c r="S19" s="624"/>
      <c r="T19" s="624"/>
      <c r="U19" s="624"/>
      <c r="V19" s="624"/>
      <c r="W19" s="624"/>
      <c r="X19" s="624"/>
      <c r="Y19" s="625"/>
      <c r="Z19" s="626">
        <v>0.5</v>
      </c>
      <c r="AA19" s="626"/>
      <c r="AB19" s="626"/>
      <c r="AC19" s="626"/>
      <c r="AD19" s="627">
        <v>85558</v>
      </c>
      <c r="AE19" s="627"/>
      <c r="AF19" s="627"/>
      <c r="AG19" s="627"/>
      <c r="AH19" s="627"/>
      <c r="AI19" s="627"/>
      <c r="AJ19" s="627"/>
      <c r="AK19" s="627"/>
      <c r="AL19" s="628">
        <v>0.8</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605024</v>
      </c>
      <c r="BH19" s="624"/>
      <c r="BI19" s="624"/>
      <c r="BJ19" s="624"/>
      <c r="BK19" s="624"/>
      <c r="BL19" s="624"/>
      <c r="BM19" s="624"/>
      <c r="BN19" s="625"/>
      <c r="BO19" s="626">
        <v>7</v>
      </c>
      <c r="BP19" s="626"/>
      <c r="BQ19" s="626"/>
      <c r="BR19" s="626"/>
      <c r="BS19" s="627" t="s">
        <v>176</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176</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4700</v>
      </c>
      <c r="S20" s="624"/>
      <c r="T20" s="624"/>
      <c r="U20" s="624"/>
      <c r="V20" s="624"/>
      <c r="W20" s="624"/>
      <c r="X20" s="624"/>
      <c r="Y20" s="625"/>
      <c r="Z20" s="626">
        <v>0</v>
      </c>
      <c r="AA20" s="626"/>
      <c r="AB20" s="626"/>
      <c r="AC20" s="626"/>
      <c r="AD20" s="627">
        <v>4700</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605024</v>
      </c>
      <c r="BH20" s="624"/>
      <c r="BI20" s="624"/>
      <c r="BJ20" s="624"/>
      <c r="BK20" s="624"/>
      <c r="BL20" s="624"/>
      <c r="BM20" s="624"/>
      <c r="BN20" s="625"/>
      <c r="BO20" s="626">
        <v>7</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18112058</v>
      </c>
      <c r="CS20" s="624"/>
      <c r="CT20" s="624"/>
      <c r="CU20" s="624"/>
      <c r="CV20" s="624"/>
      <c r="CW20" s="624"/>
      <c r="CX20" s="624"/>
      <c r="CY20" s="625"/>
      <c r="CZ20" s="626">
        <v>100</v>
      </c>
      <c r="DA20" s="626"/>
      <c r="DB20" s="626"/>
      <c r="DC20" s="626"/>
      <c r="DD20" s="632">
        <v>2176412</v>
      </c>
      <c r="DE20" s="624"/>
      <c r="DF20" s="624"/>
      <c r="DG20" s="624"/>
      <c r="DH20" s="624"/>
      <c r="DI20" s="624"/>
      <c r="DJ20" s="624"/>
      <c r="DK20" s="624"/>
      <c r="DL20" s="624"/>
      <c r="DM20" s="624"/>
      <c r="DN20" s="624"/>
      <c r="DO20" s="624"/>
      <c r="DP20" s="625"/>
      <c r="DQ20" s="632">
        <v>13316969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1244138</v>
      </c>
      <c r="S21" s="624"/>
      <c r="T21" s="624"/>
      <c r="U21" s="624"/>
      <c r="V21" s="624"/>
      <c r="W21" s="624"/>
      <c r="X21" s="624"/>
      <c r="Y21" s="625"/>
      <c r="Z21" s="626">
        <v>6.6</v>
      </c>
      <c r="AA21" s="626"/>
      <c r="AB21" s="626"/>
      <c r="AC21" s="626"/>
      <c r="AD21" s="627">
        <v>1147987</v>
      </c>
      <c r="AE21" s="627"/>
      <c r="AF21" s="627"/>
      <c r="AG21" s="627"/>
      <c r="AH21" s="627"/>
      <c r="AI21" s="627"/>
      <c r="AJ21" s="627"/>
      <c r="AK21" s="627"/>
      <c r="AL21" s="628">
        <v>10.6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4290</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1147987</v>
      </c>
      <c r="S22" s="624"/>
      <c r="T22" s="624"/>
      <c r="U22" s="624"/>
      <c r="V22" s="624"/>
      <c r="W22" s="624"/>
      <c r="X22" s="624"/>
      <c r="Y22" s="625"/>
      <c r="Z22" s="626">
        <v>6.1</v>
      </c>
      <c r="AA22" s="626"/>
      <c r="AB22" s="626"/>
      <c r="AC22" s="626"/>
      <c r="AD22" s="627">
        <v>1147987</v>
      </c>
      <c r="AE22" s="627"/>
      <c r="AF22" s="627"/>
      <c r="AG22" s="627"/>
      <c r="AH22" s="627"/>
      <c r="AI22" s="627"/>
      <c r="AJ22" s="627"/>
      <c r="AK22" s="627"/>
      <c r="AL22" s="628">
        <v>10.6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96151</v>
      </c>
      <c r="S23" s="624"/>
      <c r="T23" s="624"/>
      <c r="U23" s="624"/>
      <c r="V23" s="624"/>
      <c r="W23" s="624"/>
      <c r="X23" s="624"/>
      <c r="Y23" s="625"/>
      <c r="Z23" s="626">
        <v>0.5</v>
      </c>
      <c r="AA23" s="626"/>
      <c r="AB23" s="626"/>
      <c r="AC23" s="626"/>
      <c r="AD23" s="627" t="s">
        <v>130</v>
      </c>
      <c r="AE23" s="627"/>
      <c r="AF23" s="627"/>
      <c r="AG23" s="627"/>
      <c r="AH23" s="627"/>
      <c r="AI23" s="627"/>
      <c r="AJ23" s="627"/>
      <c r="AK23" s="627"/>
      <c r="AL23" s="628" t="s">
        <v>176</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600734</v>
      </c>
      <c r="BH23" s="624"/>
      <c r="BI23" s="624"/>
      <c r="BJ23" s="624"/>
      <c r="BK23" s="624"/>
      <c r="BL23" s="624"/>
      <c r="BM23" s="624"/>
      <c r="BN23" s="625"/>
      <c r="BO23" s="626">
        <v>7</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176</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176</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7569949</v>
      </c>
      <c r="CS24" s="613"/>
      <c r="CT24" s="613"/>
      <c r="CU24" s="613"/>
      <c r="CV24" s="613"/>
      <c r="CW24" s="613"/>
      <c r="CX24" s="613"/>
      <c r="CY24" s="614"/>
      <c r="CZ24" s="617">
        <v>41.8</v>
      </c>
      <c r="DA24" s="618"/>
      <c r="DB24" s="618"/>
      <c r="DC24" s="634"/>
      <c r="DD24" s="658">
        <v>4922409</v>
      </c>
      <c r="DE24" s="613"/>
      <c r="DF24" s="613"/>
      <c r="DG24" s="613"/>
      <c r="DH24" s="613"/>
      <c r="DI24" s="613"/>
      <c r="DJ24" s="613"/>
      <c r="DK24" s="614"/>
      <c r="DL24" s="658">
        <v>4729201</v>
      </c>
      <c r="DM24" s="613"/>
      <c r="DN24" s="613"/>
      <c r="DO24" s="613"/>
      <c r="DP24" s="613"/>
      <c r="DQ24" s="613"/>
      <c r="DR24" s="613"/>
      <c r="DS24" s="613"/>
      <c r="DT24" s="613"/>
      <c r="DU24" s="613"/>
      <c r="DV24" s="614"/>
      <c r="DW24" s="617">
        <v>43.5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11492999</v>
      </c>
      <c r="S25" s="624"/>
      <c r="T25" s="624"/>
      <c r="U25" s="624"/>
      <c r="V25" s="624"/>
      <c r="W25" s="624"/>
      <c r="X25" s="624"/>
      <c r="Y25" s="625"/>
      <c r="Z25" s="626">
        <v>61</v>
      </c>
      <c r="AA25" s="626"/>
      <c r="AB25" s="626"/>
      <c r="AC25" s="626"/>
      <c r="AD25" s="627">
        <v>10796114</v>
      </c>
      <c r="AE25" s="627"/>
      <c r="AF25" s="627"/>
      <c r="AG25" s="627"/>
      <c r="AH25" s="627"/>
      <c r="AI25" s="627"/>
      <c r="AJ25" s="627"/>
      <c r="AK25" s="627"/>
      <c r="AL25" s="628">
        <v>99.4</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176</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3199144</v>
      </c>
      <c r="CS25" s="655"/>
      <c r="CT25" s="655"/>
      <c r="CU25" s="655"/>
      <c r="CV25" s="655"/>
      <c r="CW25" s="655"/>
      <c r="CX25" s="655"/>
      <c r="CY25" s="656"/>
      <c r="CZ25" s="628">
        <v>17.7</v>
      </c>
      <c r="DA25" s="653"/>
      <c r="DB25" s="653"/>
      <c r="DC25" s="657"/>
      <c r="DD25" s="632">
        <v>2793174</v>
      </c>
      <c r="DE25" s="655"/>
      <c r="DF25" s="655"/>
      <c r="DG25" s="655"/>
      <c r="DH25" s="655"/>
      <c r="DI25" s="655"/>
      <c r="DJ25" s="655"/>
      <c r="DK25" s="656"/>
      <c r="DL25" s="632">
        <v>2789086</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6373</v>
      </c>
      <c r="S26" s="624"/>
      <c r="T26" s="624"/>
      <c r="U26" s="624"/>
      <c r="V26" s="624"/>
      <c r="W26" s="624"/>
      <c r="X26" s="624"/>
      <c r="Y26" s="625"/>
      <c r="Z26" s="626">
        <v>0</v>
      </c>
      <c r="AA26" s="626"/>
      <c r="AB26" s="626"/>
      <c r="AC26" s="626"/>
      <c r="AD26" s="627">
        <v>6373</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176</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1845582</v>
      </c>
      <c r="CS26" s="624"/>
      <c r="CT26" s="624"/>
      <c r="CU26" s="624"/>
      <c r="CV26" s="624"/>
      <c r="CW26" s="624"/>
      <c r="CX26" s="624"/>
      <c r="CY26" s="625"/>
      <c r="CZ26" s="628">
        <v>10.199999999999999</v>
      </c>
      <c r="DA26" s="653"/>
      <c r="DB26" s="653"/>
      <c r="DC26" s="657"/>
      <c r="DD26" s="632">
        <v>1611380</v>
      </c>
      <c r="DE26" s="624"/>
      <c r="DF26" s="624"/>
      <c r="DG26" s="624"/>
      <c r="DH26" s="624"/>
      <c r="DI26" s="624"/>
      <c r="DJ26" s="624"/>
      <c r="DK26" s="625"/>
      <c r="DL26" s="632" t="s">
        <v>176</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4346</v>
      </c>
      <c r="S27" s="624"/>
      <c r="T27" s="624"/>
      <c r="U27" s="624"/>
      <c r="V27" s="624"/>
      <c r="W27" s="624"/>
      <c r="X27" s="624"/>
      <c r="Y27" s="625"/>
      <c r="Z27" s="626">
        <v>0</v>
      </c>
      <c r="AA27" s="626"/>
      <c r="AB27" s="626"/>
      <c r="AC27" s="626"/>
      <c r="AD27" s="627" t="s">
        <v>176</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8595725</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3574496</v>
      </c>
      <c r="CS27" s="655"/>
      <c r="CT27" s="655"/>
      <c r="CU27" s="655"/>
      <c r="CV27" s="655"/>
      <c r="CW27" s="655"/>
      <c r="CX27" s="655"/>
      <c r="CY27" s="656"/>
      <c r="CZ27" s="628">
        <v>19.7</v>
      </c>
      <c r="DA27" s="653"/>
      <c r="DB27" s="653"/>
      <c r="DC27" s="657"/>
      <c r="DD27" s="632">
        <v>1332926</v>
      </c>
      <c r="DE27" s="655"/>
      <c r="DF27" s="655"/>
      <c r="DG27" s="655"/>
      <c r="DH27" s="655"/>
      <c r="DI27" s="655"/>
      <c r="DJ27" s="655"/>
      <c r="DK27" s="656"/>
      <c r="DL27" s="632">
        <v>1143806</v>
      </c>
      <c r="DM27" s="655"/>
      <c r="DN27" s="655"/>
      <c r="DO27" s="655"/>
      <c r="DP27" s="655"/>
      <c r="DQ27" s="655"/>
      <c r="DR27" s="655"/>
      <c r="DS27" s="655"/>
      <c r="DT27" s="655"/>
      <c r="DU27" s="655"/>
      <c r="DV27" s="656"/>
      <c r="DW27" s="628">
        <v>10.5</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157299</v>
      </c>
      <c r="S28" s="624"/>
      <c r="T28" s="624"/>
      <c r="U28" s="624"/>
      <c r="V28" s="624"/>
      <c r="W28" s="624"/>
      <c r="X28" s="624"/>
      <c r="Y28" s="625"/>
      <c r="Z28" s="626">
        <v>0.8</v>
      </c>
      <c r="AA28" s="626"/>
      <c r="AB28" s="626"/>
      <c r="AC28" s="626"/>
      <c r="AD28" s="627">
        <v>30046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796309</v>
      </c>
      <c r="CS28" s="624"/>
      <c r="CT28" s="624"/>
      <c r="CU28" s="624"/>
      <c r="CV28" s="624"/>
      <c r="CW28" s="624"/>
      <c r="CX28" s="624"/>
      <c r="CY28" s="625"/>
      <c r="CZ28" s="628">
        <v>4.4000000000000004</v>
      </c>
      <c r="DA28" s="653"/>
      <c r="DB28" s="653"/>
      <c r="DC28" s="657"/>
      <c r="DD28" s="632">
        <v>796309</v>
      </c>
      <c r="DE28" s="624"/>
      <c r="DF28" s="624"/>
      <c r="DG28" s="624"/>
      <c r="DH28" s="624"/>
      <c r="DI28" s="624"/>
      <c r="DJ28" s="624"/>
      <c r="DK28" s="625"/>
      <c r="DL28" s="632">
        <v>796309</v>
      </c>
      <c r="DM28" s="624"/>
      <c r="DN28" s="624"/>
      <c r="DO28" s="624"/>
      <c r="DP28" s="624"/>
      <c r="DQ28" s="624"/>
      <c r="DR28" s="624"/>
      <c r="DS28" s="624"/>
      <c r="DT28" s="624"/>
      <c r="DU28" s="624"/>
      <c r="DV28" s="625"/>
      <c r="DW28" s="628">
        <v>7.3</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106914</v>
      </c>
      <c r="S29" s="624"/>
      <c r="T29" s="624"/>
      <c r="U29" s="624"/>
      <c r="V29" s="624"/>
      <c r="W29" s="624"/>
      <c r="X29" s="624"/>
      <c r="Y29" s="625"/>
      <c r="Z29" s="626">
        <v>0.6</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796309</v>
      </c>
      <c r="CS29" s="655"/>
      <c r="CT29" s="655"/>
      <c r="CU29" s="655"/>
      <c r="CV29" s="655"/>
      <c r="CW29" s="655"/>
      <c r="CX29" s="655"/>
      <c r="CY29" s="656"/>
      <c r="CZ29" s="628">
        <v>4.4000000000000004</v>
      </c>
      <c r="DA29" s="653"/>
      <c r="DB29" s="653"/>
      <c r="DC29" s="657"/>
      <c r="DD29" s="632">
        <v>796309</v>
      </c>
      <c r="DE29" s="655"/>
      <c r="DF29" s="655"/>
      <c r="DG29" s="655"/>
      <c r="DH29" s="655"/>
      <c r="DI29" s="655"/>
      <c r="DJ29" s="655"/>
      <c r="DK29" s="656"/>
      <c r="DL29" s="632">
        <v>796309</v>
      </c>
      <c r="DM29" s="655"/>
      <c r="DN29" s="655"/>
      <c r="DO29" s="655"/>
      <c r="DP29" s="655"/>
      <c r="DQ29" s="655"/>
      <c r="DR29" s="655"/>
      <c r="DS29" s="655"/>
      <c r="DT29" s="655"/>
      <c r="DU29" s="655"/>
      <c r="DV29" s="656"/>
      <c r="DW29" s="628">
        <v>7.3</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2759476</v>
      </c>
      <c r="S30" s="624"/>
      <c r="T30" s="624"/>
      <c r="U30" s="624"/>
      <c r="V30" s="624"/>
      <c r="W30" s="624"/>
      <c r="X30" s="624"/>
      <c r="Y30" s="625"/>
      <c r="Z30" s="626">
        <v>14.6</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769022</v>
      </c>
      <c r="CS30" s="624"/>
      <c r="CT30" s="624"/>
      <c r="CU30" s="624"/>
      <c r="CV30" s="624"/>
      <c r="CW30" s="624"/>
      <c r="CX30" s="624"/>
      <c r="CY30" s="625"/>
      <c r="CZ30" s="628">
        <v>4.2</v>
      </c>
      <c r="DA30" s="653"/>
      <c r="DB30" s="653"/>
      <c r="DC30" s="657"/>
      <c r="DD30" s="632">
        <v>769022</v>
      </c>
      <c r="DE30" s="624"/>
      <c r="DF30" s="624"/>
      <c r="DG30" s="624"/>
      <c r="DH30" s="624"/>
      <c r="DI30" s="624"/>
      <c r="DJ30" s="624"/>
      <c r="DK30" s="625"/>
      <c r="DL30" s="632">
        <v>769022</v>
      </c>
      <c r="DM30" s="624"/>
      <c r="DN30" s="624"/>
      <c r="DO30" s="624"/>
      <c r="DP30" s="624"/>
      <c r="DQ30" s="624"/>
      <c r="DR30" s="624"/>
      <c r="DS30" s="624"/>
      <c r="DT30" s="624"/>
      <c r="DU30" s="624"/>
      <c r="DV30" s="625"/>
      <c r="DW30" s="628">
        <v>7.1</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99.4</v>
      </c>
      <c r="BH31" s="667"/>
      <c r="BI31" s="667"/>
      <c r="BJ31" s="667"/>
      <c r="BK31" s="667"/>
      <c r="BL31" s="667"/>
      <c r="BM31" s="618">
        <v>98.4</v>
      </c>
      <c r="BN31" s="667"/>
      <c r="BO31" s="667"/>
      <c r="BP31" s="667"/>
      <c r="BQ31" s="668"/>
      <c r="BR31" s="679">
        <v>99.4</v>
      </c>
      <c r="BS31" s="667"/>
      <c r="BT31" s="667"/>
      <c r="BU31" s="667"/>
      <c r="BV31" s="667"/>
      <c r="BW31" s="667"/>
      <c r="BX31" s="618">
        <v>98.4</v>
      </c>
      <c r="BY31" s="667"/>
      <c r="BZ31" s="667"/>
      <c r="CA31" s="667"/>
      <c r="CB31" s="668"/>
      <c r="CD31" s="661"/>
      <c r="CE31" s="662"/>
      <c r="CF31" s="620" t="s">
        <v>314</v>
      </c>
      <c r="CG31" s="621"/>
      <c r="CH31" s="621"/>
      <c r="CI31" s="621"/>
      <c r="CJ31" s="621"/>
      <c r="CK31" s="621"/>
      <c r="CL31" s="621"/>
      <c r="CM31" s="621"/>
      <c r="CN31" s="621"/>
      <c r="CO31" s="621"/>
      <c r="CP31" s="621"/>
      <c r="CQ31" s="622"/>
      <c r="CR31" s="623">
        <v>27287</v>
      </c>
      <c r="CS31" s="655"/>
      <c r="CT31" s="655"/>
      <c r="CU31" s="655"/>
      <c r="CV31" s="655"/>
      <c r="CW31" s="655"/>
      <c r="CX31" s="655"/>
      <c r="CY31" s="656"/>
      <c r="CZ31" s="628">
        <v>0.2</v>
      </c>
      <c r="DA31" s="653"/>
      <c r="DB31" s="653"/>
      <c r="DC31" s="657"/>
      <c r="DD31" s="632">
        <v>27287</v>
      </c>
      <c r="DE31" s="655"/>
      <c r="DF31" s="655"/>
      <c r="DG31" s="655"/>
      <c r="DH31" s="655"/>
      <c r="DI31" s="655"/>
      <c r="DJ31" s="655"/>
      <c r="DK31" s="656"/>
      <c r="DL31" s="632">
        <v>27287</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1289741</v>
      </c>
      <c r="S32" s="624"/>
      <c r="T32" s="624"/>
      <c r="U32" s="624"/>
      <c r="V32" s="624"/>
      <c r="W32" s="624"/>
      <c r="X32" s="624"/>
      <c r="Y32" s="625"/>
      <c r="Z32" s="626">
        <v>6.8</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316</v>
      </c>
      <c r="AX32" s="620" t="s">
        <v>317</v>
      </c>
      <c r="AY32" s="621"/>
      <c r="AZ32" s="621"/>
      <c r="BA32" s="621"/>
      <c r="BB32" s="621"/>
      <c r="BC32" s="621"/>
      <c r="BD32" s="621"/>
      <c r="BE32" s="621"/>
      <c r="BF32" s="622"/>
      <c r="BG32" s="680">
        <v>99.2</v>
      </c>
      <c r="BH32" s="655"/>
      <c r="BI32" s="655"/>
      <c r="BJ32" s="655"/>
      <c r="BK32" s="655"/>
      <c r="BL32" s="655"/>
      <c r="BM32" s="629">
        <v>97.5</v>
      </c>
      <c r="BN32" s="655"/>
      <c r="BO32" s="655"/>
      <c r="BP32" s="655"/>
      <c r="BQ32" s="678"/>
      <c r="BR32" s="680">
        <v>99.3</v>
      </c>
      <c r="BS32" s="655"/>
      <c r="BT32" s="655"/>
      <c r="BU32" s="655"/>
      <c r="BV32" s="655"/>
      <c r="BW32" s="655"/>
      <c r="BX32" s="629">
        <v>97.5</v>
      </c>
      <c r="BY32" s="655"/>
      <c r="BZ32" s="655"/>
      <c r="CA32" s="655"/>
      <c r="CB32" s="678"/>
      <c r="CD32" s="663"/>
      <c r="CE32" s="664"/>
      <c r="CF32" s="620" t="s">
        <v>318</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130</v>
      </c>
      <c r="DA32" s="653"/>
      <c r="DB32" s="653"/>
      <c r="DC32" s="657"/>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95634</v>
      </c>
      <c r="S33" s="624"/>
      <c r="T33" s="624"/>
      <c r="U33" s="624"/>
      <c r="V33" s="624"/>
      <c r="W33" s="624"/>
      <c r="X33" s="624"/>
      <c r="Y33" s="625"/>
      <c r="Z33" s="626">
        <v>0.5</v>
      </c>
      <c r="AA33" s="626"/>
      <c r="AB33" s="626"/>
      <c r="AC33" s="626"/>
      <c r="AD33" s="627">
        <v>19268</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99.6</v>
      </c>
      <c r="BH33" s="682"/>
      <c r="BI33" s="682"/>
      <c r="BJ33" s="682"/>
      <c r="BK33" s="682"/>
      <c r="BL33" s="682"/>
      <c r="BM33" s="683">
        <v>99.2</v>
      </c>
      <c r="BN33" s="682"/>
      <c r="BO33" s="682"/>
      <c r="BP33" s="682"/>
      <c r="BQ33" s="684"/>
      <c r="BR33" s="681">
        <v>99.6</v>
      </c>
      <c r="BS33" s="682"/>
      <c r="BT33" s="682"/>
      <c r="BU33" s="682"/>
      <c r="BV33" s="682"/>
      <c r="BW33" s="682"/>
      <c r="BX33" s="683">
        <v>99.2</v>
      </c>
      <c r="BY33" s="682"/>
      <c r="BZ33" s="682"/>
      <c r="CA33" s="682"/>
      <c r="CB33" s="684"/>
      <c r="CD33" s="620" t="s">
        <v>321</v>
      </c>
      <c r="CE33" s="621"/>
      <c r="CF33" s="621"/>
      <c r="CG33" s="621"/>
      <c r="CH33" s="621"/>
      <c r="CI33" s="621"/>
      <c r="CJ33" s="621"/>
      <c r="CK33" s="621"/>
      <c r="CL33" s="621"/>
      <c r="CM33" s="621"/>
      <c r="CN33" s="621"/>
      <c r="CO33" s="621"/>
      <c r="CP33" s="621"/>
      <c r="CQ33" s="622"/>
      <c r="CR33" s="623">
        <v>8219214</v>
      </c>
      <c r="CS33" s="655"/>
      <c r="CT33" s="655"/>
      <c r="CU33" s="655"/>
      <c r="CV33" s="655"/>
      <c r="CW33" s="655"/>
      <c r="CX33" s="655"/>
      <c r="CY33" s="656"/>
      <c r="CZ33" s="628">
        <v>45.4</v>
      </c>
      <c r="DA33" s="653"/>
      <c r="DB33" s="653"/>
      <c r="DC33" s="657"/>
      <c r="DD33" s="632">
        <v>6955759</v>
      </c>
      <c r="DE33" s="655"/>
      <c r="DF33" s="655"/>
      <c r="DG33" s="655"/>
      <c r="DH33" s="655"/>
      <c r="DI33" s="655"/>
      <c r="DJ33" s="655"/>
      <c r="DK33" s="656"/>
      <c r="DL33" s="632">
        <v>4685846</v>
      </c>
      <c r="DM33" s="655"/>
      <c r="DN33" s="655"/>
      <c r="DO33" s="655"/>
      <c r="DP33" s="655"/>
      <c r="DQ33" s="655"/>
      <c r="DR33" s="655"/>
      <c r="DS33" s="655"/>
      <c r="DT33" s="655"/>
      <c r="DU33" s="655"/>
      <c r="DV33" s="656"/>
      <c r="DW33" s="628">
        <v>43.1</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428297</v>
      </c>
      <c r="S34" s="624"/>
      <c r="T34" s="624"/>
      <c r="U34" s="624"/>
      <c r="V34" s="624"/>
      <c r="W34" s="624"/>
      <c r="X34" s="624"/>
      <c r="Y34" s="625"/>
      <c r="Z34" s="626">
        <v>2.2999999999999998</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2825132</v>
      </c>
      <c r="CS34" s="624"/>
      <c r="CT34" s="624"/>
      <c r="CU34" s="624"/>
      <c r="CV34" s="624"/>
      <c r="CW34" s="624"/>
      <c r="CX34" s="624"/>
      <c r="CY34" s="625"/>
      <c r="CZ34" s="628">
        <v>15.6</v>
      </c>
      <c r="DA34" s="653"/>
      <c r="DB34" s="653"/>
      <c r="DC34" s="657"/>
      <c r="DD34" s="632">
        <v>2011922</v>
      </c>
      <c r="DE34" s="624"/>
      <c r="DF34" s="624"/>
      <c r="DG34" s="624"/>
      <c r="DH34" s="624"/>
      <c r="DI34" s="624"/>
      <c r="DJ34" s="624"/>
      <c r="DK34" s="625"/>
      <c r="DL34" s="632">
        <v>1743820</v>
      </c>
      <c r="DM34" s="624"/>
      <c r="DN34" s="624"/>
      <c r="DO34" s="624"/>
      <c r="DP34" s="624"/>
      <c r="DQ34" s="624"/>
      <c r="DR34" s="624"/>
      <c r="DS34" s="624"/>
      <c r="DT34" s="624"/>
      <c r="DU34" s="624"/>
      <c r="DV34" s="625"/>
      <c r="DW34" s="628">
        <v>16</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746668</v>
      </c>
      <c r="S35" s="624"/>
      <c r="T35" s="624"/>
      <c r="U35" s="624"/>
      <c r="V35" s="624"/>
      <c r="W35" s="624"/>
      <c r="X35" s="624"/>
      <c r="Y35" s="625"/>
      <c r="Z35" s="626">
        <v>4</v>
      </c>
      <c r="AA35" s="626"/>
      <c r="AB35" s="626"/>
      <c r="AC35" s="626"/>
      <c r="AD35" s="627" t="s">
        <v>176</v>
      </c>
      <c r="AE35" s="627"/>
      <c r="AF35" s="627"/>
      <c r="AG35" s="627"/>
      <c r="AH35" s="627"/>
      <c r="AI35" s="627"/>
      <c r="AJ35" s="627"/>
      <c r="AK35" s="627"/>
      <c r="AL35" s="628" t="s">
        <v>176</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90722</v>
      </c>
      <c r="CS35" s="655"/>
      <c r="CT35" s="655"/>
      <c r="CU35" s="655"/>
      <c r="CV35" s="655"/>
      <c r="CW35" s="655"/>
      <c r="CX35" s="655"/>
      <c r="CY35" s="656"/>
      <c r="CZ35" s="628">
        <v>0.5</v>
      </c>
      <c r="DA35" s="653"/>
      <c r="DB35" s="653"/>
      <c r="DC35" s="657"/>
      <c r="DD35" s="632">
        <v>73971</v>
      </c>
      <c r="DE35" s="655"/>
      <c r="DF35" s="655"/>
      <c r="DG35" s="655"/>
      <c r="DH35" s="655"/>
      <c r="DI35" s="655"/>
      <c r="DJ35" s="655"/>
      <c r="DK35" s="656"/>
      <c r="DL35" s="632">
        <v>73027</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782724</v>
      </c>
      <c r="S36" s="624"/>
      <c r="T36" s="624"/>
      <c r="U36" s="624"/>
      <c r="V36" s="624"/>
      <c r="W36" s="624"/>
      <c r="X36" s="624"/>
      <c r="Y36" s="625"/>
      <c r="Z36" s="626">
        <v>4.2</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1631685</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26561</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3146287</v>
      </c>
      <c r="CS36" s="624"/>
      <c r="CT36" s="624"/>
      <c r="CU36" s="624"/>
      <c r="CV36" s="624"/>
      <c r="CW36" s="624"/>
      <c r="CX36" s="624"/>
      <c r="CY36" s="625"/>
      <c r="CZ36" s="628">
        <v>17.399999999999999</v>
      </c>
      <c r="DA36" s="653"/>
      <c r="DB36" s="653"/>
      <c r="DC36" s="657"/>
      <c r="DD36" s="632">
        <v>3002200</v>
      </c>
      <c r="DE36" s="624"/>
      <c r="DF36" s="624"/>
      <c r="DG36" s="624"/>
      <c r="DH36" s="624"/>
      <c r="DI36" s="624"/>
      <c r="DJ36" s="624"/>
      <c r="DK36" s="625"/>
      <c r="DL36" s="632">
        <v>2119481</v>
      </c>
      <c r="DM36" s="624"/>
      <c r="DN36" s="624"/>
      <c r="DO36" s="624"/>
      <c r="DP36" s="624"/>
      <c r="DQ36" s="624"/>
      <c r="DR36" s="624"/>
      <c r="DS36" s="624"/>
      <c r="DT36" s="624"/>
      <c r="DU36" s="624"/>
      <c r="DV36" s="625"/>
      <c r="DW36" s="628">
        <v>19.5</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729062</v>
      </c>
      <c r="S37" s="624"/>
      <c r="T37" s="624"/>
      <c r="U37" s="624"/>
      <c r="V37" s="624"/>
      <c r="W37" s="624"/>
      <c r="X37" s="624"/>
      <c r="Y37" s="625"/>
      <c r="Z37" s="626">
        <v>3.9</v>
      </c>
      <c r="AA37" s="626"/>
      <c r="AB37" s="626"/>
      <c r="AC37" s="626"/>
      <c r="AD37" s="627">
        <v>14411</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610000</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12284</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1676229</v>
      </c>
      <c r="CS37" s="655"/>
      <c r="CT37" s="655"/>
      <c r="CU37" s="655"/>
      <c r="CV37" s="655"/>
      <c r="CW37" s="655"/>
      <c r="CX37" s="655"/>
      <c r="CY37" s="656"/>
      <c r="CZ37" s="628">
        <v>9.3000000000000007</v>
      </c>
      <c r="DA37" s="653"/>
      <c r="DB37" s="653"/>
      <c r="DC37" s="657"/>
      <c r="DD37" s="632">
        <v>1676229</v>
      </c>
      <c r="DE37" s="655"/>
      <c r="DF37" s="655"/>
      <c r="DG37" s="655"/>
      <c r="DH37" s="655"/>
      <c r="DI37" s="655"/>
      <c r="DJ37" s="655"/>
      <c r="DK37" s="656"/>
      <c r="DL37" s="632">
        <v>1601538</v>
      </c>
      <c r="DM37" s="655"/>
      <c r="DN37" s="655"/>
      <c r="DO37" s="655"/>
      <c r="DP37" s="655"/>
      <c r="DQ37" s="655"/>
      <c r="DR37" s="655"/>
      <c r="DS37" s="655"/>
      <c r="DT37" s="655"/>
      <c r="DU37" s="655"/>
      <c r="DV37" s="656"/>
      <c r="DW37" s="628">
        <v>14.7</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253900</v>
      </c>
      <c r="S38" s="624"/>
      <c r="T38" s="624"/>
      <c r="U38" s="624"/>
      <c r="V38" s="624"/>
      <c r="W38" s="624"/>
      <c r="X38" s="624"/>
      <c r="Y38" s="625"/>
      <c r="Z38" s="626">
        <v>1.3</v>
      </c>
      <c r="AA38" s="626"/>
      <c r="AB38" s="626"/>
      <c r="AC38" s="626"/>
      <c r="AD38" s="627" t="s">
        <v>130</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9504</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5523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1012181</v>
      </c>
      <c r="CS38" s="624"/>
      <c r="CT38" s="624"/>
      <c r="CU38" s="624"/>
      <c r="CV38" s="624"/>
      <c r="CW38" s="624"/>
      <c r="CX38" s="624"/>
      <c r="CY38" s="625"/>
      <c r="CZ38" s="628">
        <v>5.6</v>
      </c>
      <c r="DA38" s="653"/>
      <c r="DB38" s="653"/>
      <c r="DC38" s="657"/>
      <c r="DD38" s="632">
        <v>770873</v>
      </c>
      <c r="DE38" s="624"/>
      <c r="DF38" s="624"/>
      <c r="DG38" s="624"/>
      <c r="DH38" s="624"/>
      <c r="DI38" s="624"/>
      <c r="DJ38" s="624"/>
      <c r="DK38" s="625"/>
      <c r="DL38" s="632">
        <v>749518</v>
      </c>
      <c r="DM38" s="624"/>
      <c r="DN38" s="624"/>
      <c r="DO38" s="624"/>
      <c r="DP38" s="624"/>
      <c r="DQ38" s="624"/>
      <c r="DR38" s="624"/>
      <c r="DS38" s="624"/>
      <c r="DT38" s="624"/>
      <c r="DU38" s="624"/>
      <c r="DV38" s="625"/>
      <c r="DW38" s="628">
        <v>6.9</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176</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t="s">
        <v>130</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8615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883892</v>
      </c>
      <c r="CS39" s="655"/>
      <c r="CT39" s="655"/>
      <c r="CU39" s="655"/>
      <c r="CV39" s="655"/>
      <c r="CW39" s="655"/>
      <c r="CX39" s="655"/>
      <c r="CY39" s="656"/>
      <c r="CZ39" s="628">
        <v>4.9000000000000004</v>
      </c>
      <c r="DA39" s="653"/>
      <c r="DB39" s="653"/>
      <c r="DC39" s="657"/>
      <c r="DD39" s="632">
        <v>871793</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176</v>
      </c>
      <c r="AE40" s="627"/>
      <c r="AF40" s="627"/>
      <c r="AG40" s="627"/>
      <c r="AH40" s="627"/>
      <c r="AI40" s="627"/>
      <c r="AJ40" s="627"/>
      <c r="AK40" s="627"/>
      <c r="AL40" s="628" t="s">
        <v>176</v>
      </c>
      <c r="AM40" s="629"/>
      <c r="AN40" s="629"/>
      <c r="AO40" s="630"/>
      <c r="AQ40" s="686" t="s">
        <v>345</v>
      </c>
      <c r="AR40" s="687"/>
      <c r="AS40" s="687"/>
      <c r="AT40" s="687"/>
      <c r="AU40" s="687"/>
      <c r="AV40" s="687"/>
      <c r="AW40" s="687"/>
      <c r="AX40" s="687"/>
      <c r="AY40" s="688"/>
      <c r="AZ40" s="623" t="s">
        <v>130</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110</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261000</v>
      </c>
      <c r="CS40" s="624"/>
      <c r="CT40" s="624"/>
      <c r="CU40" s="624"/>
      <c r="CV40" s="624"/>
      <c r="CW40" s="624"/>
      <c r="CX40" s="624"/>
      <c r="CY40" s="625"/>
      <c r="CZ40" s="628">
        <v>1.4</v>
      </c>
      <c r="DA40" s="653"/>
      <c r="DB40" s="653"/>
      <c r="DC40" s="657"/>
      <c r="DD40" s="632">
        <v>225000</v>
      </c>
      <c r="DE40" s="624"/>
      <c r="DF40" s="624"/>
      <c r="DG40" s="624"/>
      <c r="DH40" s="624"/>
      <c r="DI40" s="624"/>
      <c r="DJ40" s="624"/>
      <c r="DK40" s="625"/>
      <c r="DL40" s="632" t="s">
        <v>176</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18853433</v>
      </c>
      <c r="S41" s="696"/>
      <c r="T41" s="696"/>
      <c r="U41" s="696"/>
      <c r="V41" s="696"/>
      <c r="W41" s="696"/>
      <c r="X41" s="696"/>
      <c r="Y41" s="700"/>
      <c r="Z41" s="701">
        <v>100</v>
      </c>
      <c r="AA41" s="701"/>
      <c r="AB41" s="701"/>
      <c r="AC41" s="701"/>
      <c r="AD41" s="702">
        <v>10866212</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388190</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353</v>
      </c>
      <c r="CS41" s="655"/>
      <c r="CT41" s="655"/>
      <c r="CU41" s="655"/>
      <c r="CV41" s="655"/>
      <c r="CW41" s="655"/>
      <c r="CX41" s="655"/>
      <c r="CY41" s="656"/>
      <c r="CZ41" s="628" t="s">
        <v>353</v>
      </c>
      <c r="DA41" s="653"/>
      <c r="DB41" s="653"/>
      <c r="DC41" s="657"/>
      <c r="DD41" s="632" t="s">
        <v>353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623991</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330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2322895</v>
      </c>
      <c r="CS42" s="655"/>
      <c r="CT42" s="655"/>
      <c r="CU42" s="655"/>
      <c r="CV42" s="655"/>
      <c r="CW42" s="655"/>
      <c r="CX42" s="655"/>
      <c r="CY42" s="656"/>
      <c r="CZ42" s="628">
        <v>12.8</v>
      </c>
      <c r="DA42" s="653"/>
      <c r="DB42" s="653"/>
      <c r="DC42" s="657"/>
      <c r="DD42" s="632">
        <v>1438801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110553</v>
      </c>
      <c r="CS43" s="655"/>
      <c r="CT43" s="655"/>
      <c r="CU43" s="655"/>
      <c r="CV43" s="655"/>
      <c r="CW43" s="655"/>
      <c r="CX43" s="655"/>
      <c r="CY43" s="656"/>
      <c r="CZ43" s="628">
        <v>0.6</v>
      </c>
      <c r="DA43" s="653"/>
      <c r="DB43" s="653"/>
      <c r="DC43" s="657"/>
      <c r="DD43" s="632">
        <v>110553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360</v>
      </c>
      <c r="CG44" s="621"/>
      <c r="CH44" s="621"/>
      <c r="CI44" s="621"/>
      <c r="CJ44" s="621"/>
      <c r="CK44" s="621"/>
      <c r="CL44" s="621"/>
      <c r="CM44" s="621"/>
      <c r="CN44" s="621"/>
      <c r="CO44" s="621"/>
      <c r="CP44" s="621"/>
      <c r="CQ44" s="622"/>
      <c r="CR44" s="623">
        <v>2176412</v>
      </c>
      <c r="CS44" s="624"/>
      <c r="CT44" s="624"/>
      <c r="CU44" s="624"/>
      <c r="CV44" s="624"/>
      <c r="CW44" s="624"/>
      <c r="CX44" s="624"/>
      <c r="CY44" s="625"/>
      <c r="CZ44" s="628">
        <v>12</v>
      </c>
      <c r="DA44" s="629"/>
      <c r="DB44" s="629"/>
      <c r="DC44" s="635"/>
      <c r="DD44" s="632">
        <v>1309947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997817</v>
      </c>
      <c r="CS45" s="655"/>
      <c r="CT45" s="655"/>
      <c r="CU45" s="655"/>
      <c r="CV45" s="655"/>
      <c r="CW45" s="655"/>
      <c r="CX45" s="655"/>
      <c r="CY45" s="656"/>
      <c r="CZ45" s="628">
        <v>5.5</v>
      </c>
      <c r="DA45" s="653"/>
      <c r="DB45" s="653"/>
      <c r="DC45" s="657"/>
      <c r="DD45" s="632">
        <v>252908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1173413</v>
      </c>
      <c r="CS46" s="624"/>
      <c r="CT46" s="624"/>
      <c r="CU46" s="624"/>
      <c r="CV46" s="624"/>
      <c r="CW46" s="624"/>
      <c r="CX46" s="624"/>
      <c r="CY46" s="625"/>
      <c r="CZ46" s="628">
        <v>6.5</v>
      </c>
      <c r="DA46" s="629"/>
      <c r="DB46" s="629"/>
      <c r="DC46" s="635"/>
      <c r="DD46" s="632">
        <v>1051857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146483</v>
      </c>
      <c r="CS47" s="655"/>
      <c r="CT47" s="655"/>
      <c r="CU47" s="655"/>
      <c r="CV47" s="655"/>
      <c r="CW47" s="655"/>
      <c r="CX47" s="655"/>
      <c r="CY47" s="656"/>
      <c r="CZ47" s="628">
        <v>0.8</v>
      </c>
      <c r="DA47" s="653"/>
      <c r="DB47" s="653"/>
      <c r="DC47" s="657"/>
      <c r="DD47" s="632">
        <v>128854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353</v>
      </c>
      <c r="CS48" s="624"/>
      <c r="CT48" s="624"/>
      <c r="CU48" s="624"/>
      <c r="CV48" s="624"/>
      <c r="CW48" s="624"/>
      <c r="CX48" s="624"/>
      <c r="CY48" s="625"/>
      <c r="CZ48" s="628" t="s">
        <v>353</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18112058</v>
      </c>
      <c r="CS49" s="682"/>
      <c r="CT49" s="682"/>
      <c r="CU49" s="682"/>
      <c r="CV49" s="682"/>
      <c r="CW49" s="682"/>
      <c r="CX49" s="682"/>
      <c r="CY49" s="711"/>
      <c r="CZ49" s="703">
        <v>100</v>
      </c>
      <c r="DA49" s="712"/>
      <c r="DB49" s="712"/>
      <c r="DC49" s="713"/>
      <c r="DD49" s="714">
        <v>13316969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21ILQLT7YZK0LeKvwMYtoL+pfhS8rAKD23/JlpaXMYiziZdQckDlIKZtZMZmyy910AiI7Y5N6/leiWQgXoR2w==" saltValue="m3r1BWulrBjk7VWvIKha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18853</v>
      </c>
      <c r="R7" s="753"/>
      <c r="S7" s="753"/>
      <c r="T7" s="753"/>
      <c r="U7" s="753"/>
      <c r="V7" s="753">
        <v>18111</v>
      </c>
      <c r="W7" s="753"/>
      <c r="X7" s="753"/>
      <c r="Y7" s="753"/>
      <c r="Z7" s="753"/>
      <c r="AA7" s="753">
        <v>742</v>
      </c>
      <c r="AB7" s="753"/>
      <c r="AC7" s="753"/>
      <c r="AD7" s="753"/>
      <c r="AE7" s="754"/>
      <c r="AF7" s="755">
        <v>558</v>
      </c>
      <c r="AG7" s="756"/>
      <c r="AH7" s="756"/>
      <c r="AI7" s="756"/>
      <c r="AJ7" s="757"/>
      <c r="AK7" s="758">
        <v>747</v>
      </c>
      <c r="AL7" s="759"/>
      <c r="AM7" s="759"/>
      <c r="AN7" s="759"/>
      <c r="AO7" s="759"/>
      <c r="AP7" s="759">
        <v>7359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-3</v>
      </c>
      <c r="CI7" s="744"/>
      <c r="CJ7" s="744"/>
      <c r="CK7" s="744"/>
      <c r="CL7" s="745"/>
      <c r="CM7" s="743">
        <v>94</v>
      </c>
      <c r="CN7" s="744"/>
      <c r="CO7" s="744"/>
      <c r="CP7" s="744"/>
      <c r="CQ7" s="745"/>
      <c r="CR7" s="743">
        <v>1</v>
      </c>
      <c r="CS7" s="744"/>
      <c r="CT7" s="744"/>
      <c r="CU7" s="744"/>
      <c r="CV7" s="745"/>
      <c r="CW7" s="743" t="s">
        <v>594</v>
      </c>
      <c r="CX7" s="744"/>
      <c r="CY7" s="744"/>
      <c r="CZ7" s="744"/>
      <c r="DA7" s="745"/>
      <c r="DB7" s="743" t="s">
        <v>594</v>
      </c>
      <c r="DC7" s="744"/>
      <c r="DD7" s="744"/>
      <c r="DE7" s="744"/>
      <c r="DF7" s="745"/>
      <c r="DG7" s="743">
        <v>91</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t="s">
        <v>590</v>
      </c>
      <c r="AB8" s="784"/>
      <c r="AC8" s="784"/>
      <c r="AD8" s="784"/>
      <c r="AE8" s="785"/>
      <c r="AF8" s="786" t="s">
        <v>130</v>
      </c>
      <c r="AG8" s="787"/>
      <c r="AH8" s="787"/>
      <c r="AI8" s="787"/>
      <c r="AJ8" s="788"/>
      <c r="AK8" s="769" t="s">
        <v>590</v>
      </c>
      <c r="AL8" s="770"/>
      <c r="AM8" s="770"/>
      <c r="AN8" s="770"/>
      <c r="AO8" s="770"/>
      <c r="AP8" s="770" t="s">
        <v>590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18853</v>
      </c>
      <c r="R23" s="793"/>
      <c r="S23" s="793"/>
      <c r="T23" s="793"/>
      <c r="U23" s="793"/>
      <c r="V23" s="793">
        <v>18112</v>
      </c>
      <c r="W23" s="793"/>
      <c r="X23" s="793"/>
      <c r="Y23" s="793"/>
      <c r="Z23" s="793"/>
      <c r="AA23" s="793">
        <v>741</v>
      </c>
      <c r="AB23" s="793"/>
      <c r="AC23" s="793"/>
      <c r="AD23" s="793"/>
      <c r="AE23" s="794"/>
      <c r="AF23" s="795">
        <v>558</v>
      </c>
      <c r="AG23" s="793"/>
      <c r="AH23" s="793"/>
      <c r="AI23" s="793"/>
      <c r="AJ23" s="796"/>
      <c r="AK23" s="797"/>
      <c r="AL23" s="798"/>
      <c r="AM23" s="798"/>
      <c r="AN23" s="798"/>
      <c r="AO23" s="798"/>
      <c r="AP23" s="793">
        <v>7359</v>
      </c>
      <c r="AQ23" s="793"/>
      <c r="AR23" s="793"/>
      <c r="AS23" s="793"/>
      <c r="AT23" s="793"/>
      <c r="AU23" s="809" t="s">
        <v>596</v>
      </c>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4248</v>
      </c>
      <c r="R28" s="823"/>
      <c r="S28" s="823"/>
      <c r="T28" s="823"/>
      <c r="U28" s="823"/>
      <c r="V28" s="823">
        <v>4222</v>
      </c>
      <c r="W28" s="823"/>
      <c r="X28" s="823"/>
      <c r="Y28" s="823"/>
      <c r="Z28" s="823"/>
      <c r="AA28" s="823">
        <v>27</v>
      </c>
      <c r="AB28" s="823"/>
      <c r="AC28" s="823"/>
      <c r="AD28" s="823"/>
      <c r="AE28" s="824"/>
      <c r="AF28" s="825">
        <v>27</v>
      </c>
      <c r="AG28" s="823"/>
      <c r="AH28" s="823"/>
      <c r="AI28" s="823"/>
      <c r="AJ28" s="826"/>
      <c r="AK28" s="827">
        <v>352</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770</v>
      </c>
      <c r="R29" s="784"/>
      <c r="S29" s="784"/>
      <c r="T29" s="784"/>
      <c r="U29" s="784"/>
      <c r="V29" s="784">
        <v>769</v>
      </c>
      <c r="W29" s="784"/>
      <c r="X29" s="784"/>
      <c r="Y29" s="784"/>
      <c r="Z29" s="784"/>
      <c r="AA29" s="784">
        <v>1</v>
      </c>
      <c r="AB29" s="784"/>
      <c r="AC29" s="784"/>
      <c r="AD29" s="784"/>
      <c r="AE29" s="785"/>
      <c r="AF29" s="786">
        <v>1</v>
      </c>
      <c r="AG29" s="787"/>
      <c r="AH29" s="787"/>
      <c r="AI29" s="787"/>
      <c r="AJ29" s="788"/>
      <c r="AK29" s="834">
        <v>113</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937</v>
      </c>
      <c r="R30" s="784"/>
      <c r="S30" s="784"/>
      <c r="T30" s="784"/>
      <c r="U30" s="784"/>
      <c r="V30" s="784">
        <v>800</v>
      </c>
      <c r="W30" s="784"/>
      <c r="X30" s="784"/>
      <c r="Y30" s="784"/>
      <c r="Z30" s="784"/>
      <c r="AA30" s="784">
        <v>137</v>
      </c>
      <c r="AB30" s="784"/>
      <c r="AC30" s="784"/>
      <c r="AD30" s="784"/>
      <c r="AE30" s="785"/>
      <c r="AF30" s="786">
        <v>1381</v>
      </c>
      <c r="AG30" s="787"/>
      <c r="AH30" s="787"/>
      <c r="AI30" s="787"/>
      <c r="AJ30" s="788"/>
      <c r="AK30" s="834">
        <v>10</v>
      </c>
      <c r="AL30" s="830"/>
      <c r="AM30" s="830"/>
      <c r="AN30" s="830"/>
      <c r="AO30" s="830"/>
      <c r="AP30" s="830">
        <v>12</v>
      </c>
      <c r="AQ30" s="830"/>
      <c r="AR30" s="830"/>
      <c r="AS30" s="830"/>
      <c r="AT30" s="830"/>
      <c r="AU30" s="830" t="s">
        <v>590</v>
      </c>
      <c r="AV30" s="830"/>
      <c r="AW30" s="830"/>
      <c r="AX30" s="830"/>
      <c r="AY30" s="830"/>
      <c r="AZ30" s="831" t="s">
        <v>590</v>
      </c>
      <c r="BA30" s="831"/>
      <c r="BB30" s="831"/>
      <c r="BC30" s="831"/>
      <c r="BD30" s="831"/>
      <c r="BE30" s="832" t="s">
        <v>408</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1268</v>
      </c>
      <c r="R31" s="784"/>
      <c r="S31" s="784"/>
      <c r="T31" s="784"/>
      <c r="U31" s="784"/>
      <c r="V31" s="784">
        <v>1266</v>
      </c>
      <c r="W31" s="784"/>
      <c r="X31" s="784"/>
      <c r="Y31" s="784"/>
      <c r="Z31" s="784"/>
      <c r="AA31" s="784">
        <v>2</v>
      </c>
      <c r="AB31" s="784"/>
      <c r="AC31" s="784"/>
      <c r="AD31" s="784"/>
      <c r="AE31" s="785"/>
      <c r="AF31" s="786">
        <v>102</v>
      </c>
      <c r="AG31" s="787"/>
      <c r="AH31" s="787"/>
      <c r="AI31" s="787"/>
      <c r="AJ31" s="788"/>
      <c r="AK31" s="834">
        <v>610</v>
      </c>
      <c r="AL31" s="830"/>
      <c r="AM31" s="830"/>
      <c r="AN31" s="830"/>
      <c r="AO31" s="830"/>
      <c r="AP31" s="830">
        <v>6250</v>
      </c>
      <c r="AQ31" s="830"/>
      <c r="AR31" s="830"/>
      <c r="AS31" s="830"/>
      <c r="AT31" s="830"/>
      <c r="AU31" s="830">
        <v>3062</v>
      </c>
      <c r="AV31" s="830"/>
      <c r="AW31" s="830"/>
      <c r="AX31" s="830"/>
      <c r="AY31" s="830"/>
      <c r="AZ31" s="831" t="s">
        <v>590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1511</v>
      </c>
      <c r="AG63" s="844"/>
      <c r="AH63" s="844"/>
      <c r="AI63" s="844"/>
      <c r="AJ63" s="845"/>
      <c r="AK63" s="846"/>
      <c r="AL63" s="841"/>
      <c r="AM63" s="841"/>
      <c r="AN63" s="841"/>
      <c r="AO63" s="841"/>
      <c r="AP63" s="844">
        <v>6262</v>
      </c>
      <c r="AQ63" s="844"/>
      <c r="AR63" s="844"/>
      <c r="AS63" s="844"/>
      <c r="AT63" s="844"/>
      <c r="AU63" s="844">
        <v>3062</v>
      </c>
      <c r="AV63" s="844"/>
      <c r="AW63" s="844"/>
      <c r="AX63" s="844"/>
      <c r="AY63" s="844"/>
      <c r="AZ63" s="848"/>
      <c r="BA63" s="848"/>
      <c r="BB63" s="848"/>
      <c r="BC63" s="848"/>
      <c r="BD63" s="848"/>
      <c r="BE63" s="849" t="s">
        <v>596</v>
      </c>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397</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402</v>
      </c>
      <c r="AQ66" s="734"/>
      <c r="AR66" s="734"/>
      <c r="AS66" s="734"/>
      <c r="AT66" s="735"/>
      <c r="AU66" s="733" t="s">
        <v>419</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4022</v>
      </c>
      <c r="R68" s="866"/>
      <c r="S68" s="866"/>
      <c r="T68" s="866"/>
      <c r="U68" s="866"/>
      <c r="V68" s="866">
        <v>4008</v>
      </c>
      <c r="W68" s="866"/>
      <c r="X68" s="866"/>
      <c r="Y68" s="866"/>
      <c r="Z68" s="866"/>
      <c r="AA68" s="866">
        <v>14</v>
      </c>
      <c r="AB68" s="866"/>
      <c r="AC68" s="866"/>
      <c r="AD68" s="866"/>
      <c r="AE68" s="866"/>
      <c r="AF68" s="866">
        <v>14</v>
      </c>
      <c r="AG68" s="866"/>
      <c r="AH68" s="866"/>
      <c r="AI68" s="866"/>
      <c r="AJ68" s="866"/>
      <c r="AK68" s="866">
        <v>169</v>
      </c>
      <c r="AL68" s="866"/>
      <c r="AM68" s="866"/>
      <c r="AN68" s="866"/>
      <c r="AO68" s="866"/>
      <c r="AP68" s="866" t="s">
        <v>593</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24990</v>
      </c>
      <c r="R69" s="830"/>
      <c r="S69" s="830"/>
      <c r="T69" s="830"/>
      <c r="U69" s="830"/>
      <c r="V69" s="830">
        <v>24267</v>
      </c>
      <c r="W69" s="830"/>
      <c r="X69" s="830"/>
      <c r="Y69" s="830"/>
      <c r="Z69" s="830"/>
      <c r="AA69" s="830">
        <v>723</v>
      </c>
      <c r="AB69" s="830"/>
      <c r="AC69" s="830"/>
      <c r="AD69" s="830"/>
      <c r="AE69" s="830"/>
      <c r="AF69" s="830">
        <v>723</v>
      </c>
      <c r="AG69" s="830"/>
      <c r="AH69" s="830"/>
      <c r="AI69" s="830"/>
      <c r="AJ69" s="830"/>
      <c r="AK69" s="830">
        <v>4033</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247</v>
      </c>
      <c r="R70" s="830"/>
      <c r="S70" s="830"/>
      <c r="T70" s="830"/>
      <c r="U70" s="830"/>
      <c r="V70" s="830">
        <v>241</v>
      </c>
      <c r="W70" s="830"/>
      <c r="X70" s="830"/>
      <c r="Y70" s="830"/>
      <c r="Z70" s="830"/>
      <c r="AA70" s="830">
        <v>6</v>
      </c>
      <c r="AB70" s="830"/>
      <c r="AC70" s="830"/>
      <c r="AD70" s="830"/>
      <c r="AE70" s="830"/>
      <c r="AF70" s="830">
        <v>6</v>
      </c>
      <c r="AG70" s="830"/>
      <c r="AH70" s="830"/>
      <c r="AI70" s="830"/>
      <c r="AJ70" s="830"/>
      <c r="AK70" s="830" t="s">
        <v>591</v>
      </c>
      <c r="AL70" s="830"/>
      <c r="AM70" s="830"/>
      <c r="AN70" s="830"/>
      <c r="AO70" s="830"/>
      <c r="AP70" s="830" t="s">
        <v>591</v>
      </c>
      <c r="AQ70" s="830"/>
      <c r="AR70" s="830"/>
      <c r="AS70" s="830"/>
      <c r="AT70" s="830"/>
      <c r="AU70" s="830" t="s">
        <v>591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127</v>
      </c>
      <c r="R71" s="830"/>
      <c r="S71" s="830"/>
      <c r="T71" s="830"/>
      <c r="U71" s="830"/>
      <c r="V71" s="830">
        <v>122</v>
      </c>
      <c r="W71" s="830"/>
      <c r="X71" s="830"/>
      <c r="Y71" s="830"/>
      <c r="Z71" s="830"/>
      <c r="AA71" s="830">
        <v>5</v>
      </c>
      <c r="AB71" s="830"/>
      <c r="AC71" s="830"/>
      <c r="AD71" s="830"/>
      <c r="AE71" s="830"/>
      <c r="AF71" s="830">
        <v>5</v>
      </c>
      <c r="AG71" s="830"/>
      <c r="AH71" s="830"/>
      <c r="AI71" s="830"/>
      <c r="AJ71" s="830"/>
      <c r="AK71" s="830">
        <v>32</v>
      </c>
      <c r="AL71" s="830"/>
      <c r="AM71" s="830"/>
      <c r="AN71" s="830"/>
      <c r="AO71" s="830"/>
      <c r="AP71" s="830" t="s">
        <v>591</v>
      </c>
      <c r="AQ71" s="830"/>
      <c r="AR71" s="830"/>
      <c r="AS71" s="830"/>
      <c r="AT71" s="830"/>
      <c r="AU71" s="830" t="s">
        <v>591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2701</v>
      </c>
      <c r="R72" s="830"/>
      <c r="S72" s="830"/>
      <c r="T72" s="830"/>
      <c r="U72" s="830"/>
      <c r="V72" s="830">
        <v>2620</v>
      </c>
      <c r="W72" s="830"/>
      <c r="X72" s="830"/>
      <c r="Y72" s="830"/>
      <c r="Z72" s="830"/>
      <c r="AA72" s="830">
        <v>82</v>
      </c>
      <c r="AB72" s="830"/>
      <c r="AC72" s="830"/>
      <c r="AD72" s="830"/>
      <c r="AE72" s="830"/>
      <c r="AF72" s="830">
        <v>82</v>
      </c>
      <c r="AG72" s="830"/>
      <c r="AH72" s="830"/>
      <c r="AI72" s="830"/>
      <c r="AJ72" s="830"/>
      <c r="AK72" s="830" t="s">
        <v>592</v>
      </c>
      <c r="AL72" s="830"/>
      <c r="AM72" s="830"/>
      <c r="AN72" s="830"/>
      <c r="AO72" s="830"/>
      <c r="AP72" s="830">
        <v>10711</v>
      </c>
      <c r="AQ72" s="830"/>
      <c r="AR72" s="830"/>
      <c r="AS72" s="830"/>
      <c r="AT72" s="830"/>
      <c r="AU72" s="830">
        <v>2302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2510</v>
      </c>
      <c r="R73" s="830"/>
      <c r="S73" s="830"/>
      <c r="T73" s="830"/>
      <c r="U73" s="830"/>
      <c r="V73" s="830">
        <v>2486</v>
      </c>
      <c r="W73" s="830"/>
      <c r="X73" s="830"/>
      <c r="Y73" s="830"/>
      <c r="Z73" s="830"/>
      <c r="AA73" s="830">
        <v>30</v>
      </c>
      <c r="AB73" s="830"/>
      <c r="AC73" s="830"/>
      <c r="AD73" s="830"/>
      <c r="AE73" s="830"/>
      <c r="AF73" s="830">
        <v>26</v>
      </c>
      <c r="AG73" s="830"/>
      <c r="AH73" s="830"/>
      <c r="AI73" s="830"/>
      <c r="AJ73" s="830"/>
      <c r="AK73" s="830">
        <v>1</v>
      </c>
      <c r="AL73" s="830"/>
      <c r="AM73" s="830"/>
      <c r="AN73" s="830"/>
      <c r="AO73" s="830"/>
      <c r="AP73" s="830">
        <v>621</v>
      </c>
      <c r="AQ73" s="830"/>
      <c r="AR73" s="830"/>
      <c r="AS73" s="830"/>
      <c r="AT73" s="830"/>
      <c r="AU73" s="830">
        <v>202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233</v>
      </c>
      <c r="R74" s="830"/>
      <c r="S74" s="830"/>
      <c r="T74" s="830"/>
      <c r="U74" s="830"/>
      <c r="V74" s="830">
        <v>233</v>
      </c>
      <c r="W74" s="830"/>
      <c r="X74" s="830"/>
      <c r="Y74" s="830"/>
      <c r="Z74" s="830"/>
      <c r="AA74" s="830">
        <v>10</v>
      </c>
      <c r="AB74" s="830"/>
      <c r="AC74" s="830"/>
      <c r="AD74" s="830"/>
      <c r="AE74" s="830"/>
      <c r="AF74" s="830">
        <v>5</v>
      </c>
      <c r="AG74" s="830"/>
      <c r="AH74" s="830"/>
      <c r="AI74" s="830"/>
      <c r="AJ74" s="830"/>
      <c r="AK74" s="830">
        <v>68</v>
      </c>
      <c r="AL74" s="830"/>
      <c r="AM74" s="830"/>
      <c r="AN74" s="830"/>
      <c r="AO74" s="830"/>
      <c r="AP74" s="830">
        <v>259</v>
      </c>
      <c r="AQ74" s="830"/>
      <c r="AR74" s="830"/>
      <c r="AS74" s="830"/>
      <c r="AT74" s="830"/>
      <c r="AU74" s="830">
        <v>17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2273</v>
      </c>
      <c r="R75" s="878"/>
      <c r="S75" s="878"/>
      <c r="T75" s="878"/>
      <c r="U75" s="834"/>
      <c r="V75" s="879">
        <v>2162</v>
      </c>
      <c r="W75" s="878"/>
      <c r="X75" s="878"/>
      <c r="Y75" s="878"/>
      <c r="Z75" s="834"/>
      <c r="AA75" s="879">
        <v>111</v>
      </c>
      <c r="AB75" s="878"/>
      <c r="AC75" s="878"/>
      <c r="AD75" s="878"/>
      <c r="AE75" s="834"/>
      <c r="AF75" s="879">
        <v>111</v>
      </c>
      <c r="AG75" s="878"/>
      <c r="AH75" s="878"/>
      <c r="AI75" s="878"/>
      <c r="AJ75" s="834"/>
      <c r="AK75" s="879" t="s">
        <v>590</v>
      </c>
      <c r="AL75" s="878"/>
      <c r="AM75" s="878"/>
      <c r="AN75" s="878"/>
      <c r="AO75" s="834"/>
      <c r="AP75" s="879" t="s">
        <v>590</v>
      </c>
      <c r="AQ75" s="878"/>
      <c r="AR75" s="878"/>
      <c r="AS75" s="878"/>
      <c r="AT75" s="834"/>
      <c r="AU75" s="879" t="s">
        <v>590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983883</v>
      </c>
      <c r="R76" s="878"/>
      <c r="S76" s="878"/>
      <c r="T76" s="878"/>
      <c r="U76" s="834"/>
      <c r="V76" s="879">
        <v>942967</v>
      </c>
      <c r="W76" s="878"/>
      <c r="X76" s="878"/>
      <c r="Y76" s="878"/>
      <c r="Z76" s="834"/>
      <c r="AA76" s="879">
        <v>40916</v>
      </c>
      <c r="AB76" s="878"/>
      <c r="AC76" s="878"/>
      <c r="AD76" s="878"/>
      <c r="AE76" s="834"/>
      <c r="AF76" s="879">
        <v>40916</v>
      </c>
      <c r="AG76" s="878"/>
      <c r="AH76" s="878"/>
      <c r="AI76" s="878"/>
      <c r="AJ76" s="834"/>
      <c r="AK76" s="879">
        <v>1</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41888</v>
      </c>
      <c r="AG88" s="844"/>
      <c r="AH88" s="844"/>
      <c r="AI88" s="844"/>
      <c r="AJ88" s="844"/>
      <c r="AK88" s="841"/>
      <c r="AL88" s="841"/>
      <c r="AM88" s="841"/>
      <c r="AN88" s="841"/>
      <c r="AO88" s="841"/>
      <c r="AP88" s="844">
        <v>11591</v>
      </c>
      <c r="AQ88" s="844"/>
      <c r="AR88" s="844"/>
      <c r="AS88" s="844"/>
      <c r="AT88" s="844"/>
      <c r="AU88" s="844">
        <v>2521</v>
      </c>
      <c r="AV88" s="844"/>
      <c r="AW88" s="844"/>
      <c r="AX88" s="844"/>
      <c r="AY88" s="844"/>
      <c r="AZ88" s="849" t="s">
        <v>596</v>
      </c>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t="s">
        <v>595</v>
      </c>
      <c r="CX102" s="852"/>
      <c r="CY102" s="852"/>
      <c r="CZ102" s="852"/>
      <c r="DA102" s="891"/>
      <c r="DB102" s="890" t="s">
        <v>595</v>
      </c>
      <c r="DC102" s="852"/>
      <c r="DD102" s="852"/>
      <c r="DE102" s="852"/>
      <c r="DF102" s="891"/>
      <c r="DG102" s="890">
        <v>91</v>
      </c>
      <c r="DH102" s="852"/>
      <c r="DI102" s="852"/>
      <c r="DJ102" s="852"/>
      <c r="DK102" s="891"/>
      <c r="DL102" s="890" t="s">
        <v>595</v>
      </c>
      <c r="DM102" s="852"/>
      <c r="DN102" s="852"/>
      <c r="DO102" s="852"/>
      <c r="DP102" s="891"/>
      <c r="DQ102" s="890" t="s">
        <v>595</v>
      </c>
      <c r="DR102" s="852"/>
      <c r="DS102" s="852"/>
      <c r="DT102" s="852"/>
      <c r="DU102" s="891"/>
      <c r="DV102" s="789" t="s">
        <v>596</v>
      </c>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308</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308</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308</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805613</v>
      </c>
      <c r="AB110" s="900"/>
      <c r="AC110" s="900"/>
      <c r="AD110" s="900"/>
      <c r="AE110" s="901"/>
      <c r="AF110" s="902">
        <v>755887</v>
      </c>
      <c r="AG110" s="900"/>
      <c r="AH110" s="900"/>
      <c r="AI110" s="900"/>
      <c r="AJ110" s="901"/>
      <c r="AK110" s="902">
        <v>796309</v>
      </c>
      <c r="AL110" s="900"/>
      <c r="AM110" s="900"/>
      <c r="AN110" s="900"/>
      <c r="AO110" s="901"/>
      <c r="AP110" s="903">
        <v>8.1</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8423878</v>
      </c>
      <c r="BR110" s="931"/>
      <c r="BS110" s="931"/>
      <c r="BT110" s="931"/>
      <c r="BU110" s="931"/>
      <c r="BV110" s="931">
        <v>7873937</v>
      </c>
      <c r="BW110" s="931"/>
      <c r="BX110" s="931"/>
      <c r="BY110" s="931"/>
      <c r="BZ110" s="931"/>
      <c r="CA110" s="931">
        <v>7358815</v>
      </c>
      <c r="CB110" s="931"/>
      <c r="CC110" s="931"/>
      <c r="CD110" s="931"/>
      <c r="CE110" s="931"/>
      <c r="CF110" s="944">
        <v>75.099999999999994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437</v>
      </c>
      <c r="DH110" s="931"/>
      <c r="DI110" s="931"/>
      <c r="DJ110" s="931"/>
      <c r="DK110" s="931"/>
      <c r="DL110" s="931" t="s">
        <v>130</v>
      </c>
      <c r="DM110" s="931"/>
      <c r="DN110" s="931"/>
      <c r="DO110" s="931"/>
      <c r="DP110" s="931"/>
      <c r="DQ110" s="931" t="s">
        <v>438</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437</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48452</v>
      </c>
      <c r="BR111" s="926"/>
      <c r="BS111" s="926"/>
      <c r="BT111" s="926"/>
      <c r="BU111" s="926"/>
      <c r="BV111" s="926">
        <v>58378</v>
      </c>
      <c r="BW111" s="926"/>
      <c r="BX111" s="926"/>
      <c r="BY111" s="926"/>
      <c r="BZ111" s="926"/>
      <c r="CA111" s="926">
        <v>58494</v>
      </c>
      <c r="CB111" s="926"/>
      <c r="CC111" s="926"/>
      <c r="CD111" s="926"/>
      <c r="CE111" s="926"/>
      <c r="CF111" s="920">
        <v>0.6</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437</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439</v>
      </c>
      <c r="AG112" s="959"/>
      <c r="AH112" s="959"/>
      <c r="AI112" s="959"/>
      <c r="AJ112" s="960"/>
      <c r="AK112" s="961" t="s">
        <v>437</v>
      </c>
      <c r="AL112" s="959"/>
      <c r="AM112" s="959"/>
      <c r="AN112" s="959"/>
      <c r="AO112" s="960"/>
      <c r="AP112" s="962" t="s">
        <v>437</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4582534</v>
      </c>
      <c r="BR112" s="926"/>
      <c r="BS112" s="926"/>
      <c r="BT112" s="926"/>
      <c r="BU112" s="926"/>
      <c r="BV112" s="926">
        <v>3551737</v>
      </c>
      <c r="BW112" s="926"/>
      <c r="BX112" s="926"/>
      <c r="BY112" s="926"/>
      <c r="BZ112" s="926"/>
      <c r="CA112" s="926">
        <v>3062504</v>
      </c>
      <c r="CB112" s="926"/>
      <c r="CC112" s="926"/>
      <c r="CD112" s="926"/>
      <c r="CE112" s="926"/>
      <c r="CF112" s="920">
        <v>31.2</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437</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315939</v>
      </c>
      <c r="AB113" s="938"/>
      <c r="AC113" s="938"/>
      <c r="AD113" s="938"/>
      <c r="AE113" s="939"/>
      <c r="AF113" s="940">
        <v>324765</v>
      </c>
      <c r="AG113" s="938"/>
      <c r="AH113" s="938"/>
      <c r="AI113" s="938"/>
      <c r="AJ113" s="939"/>
      <c r="AK113" s="940">
        <v>274782</v>
      </c>
      <c r="AL113" s="938"/>
      <c r="AM113" s="938"/>
      <c r="AN113" s="938"/>
      <c r="AO113" s="939"/>
      <c r="AP113" s="941">
        <v>2.8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2865416</v>
      </c>
      <c r="BR113" s="926"/>
      <c r="BS113" s="926"/>
      <c r="BT113" s="926"/>
      <c r="BU113" s="926"/>
      <c r="BV113" s="926">
        <v>2757828</v>
      </c>
      <c r="BW113" s="926"/>
      <c r="BX113" s="926"/>
      <c r="BY113" s="926"/>
      <c r="BZ113" s="926"/>
      <c r="CA113" s="926">
        <v>2522097</v>
      </c>
      <c r="CB113" s="926"/>
      <c r="CC113" s="926"/>
      <c r="CD113" s="926"/>
      <c r="CE113" s="926"/>
      <c r="CF113" s="920">
        <v>25.7</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438</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61382</v>
      </c>
      <c r="AB114" s="959"/>
      <c r="AC114" s="959"/>
      <c r="AD114" s="959"/>
      <c r="AE114" s="960"/>
      <c r="AF114" s="961">
        <v>144309</v>
      </c>
      <c r="AG114" s="959"/>
      <c r="AH114" s="959"/>
      <c r="AI114" s="959"/>
      <c r="AJ114" s="960"/>
      <c r="AK114" s="961">
        <v>245227</v>
      </c>
      <c r="AL114" s="959"/>
      <c r="AM114" s="959"/>
      <c r="AN114" s="959"/>
      <c r="AO114" s="960"/>
      <c r="AP114" s="962">
        <v>2.5</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1557906</v>
      </c>
      <c r="BR114" s="926"/>
      <c r="BS114" s="926"/>
      <c r="BT114" s="926"/>
      <c r="BU114" s="926"/>
      <c r="BV114" s="926">
        <v>1659059</v>
      </c>
      <c r="BW114" s="926"/>
      <c r="BX114" s="926"/>
      <c r="BY114" s="926"/>
      <c r="BZ114" s="926"/>
      <c r="CA114" s="926">
        <v>1680520</v>
      </c>
      <c r="CB114" s="926"/>
      <c r="CC114" s="926"/>
      <c r="CD114" s="926"/>
      <c r="CE114" s="926"/>
      <c r="CF114" s="920">
        <v>17.100000000000001</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437</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32761</v>
      </c>
      <c r="AB115" s="938"/>
      <c r="AC115" s="938"/>
      <c r="AD115" s="938"/>
      <c r="AE115" s="939"/>
      <c r="AF115" s="940">
        <v>32533</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91065</v>
      </c>
      <c r="BR115" s="926"/>
      <c r="BS115" s="926"/>
      <c r="BT115" s="926"/>
      <c r="BU115" s="926"/>
      <c r="BV115" s="926">
        <v>91254</v>
      </c>
      <c r="BW115" s="926"/>
      <c r="BX115" s="926"/>
      <c r="BY115" s="926"/>
      <c r="BZ115" s="926"/>
      <c r="CA115" s="926">
        <v>91437</v>
      </c>
      <c r="CB115" s="926"/>
      <c r="CC115" s="926"/>
      <c r="CD115" s="926"/>
      <c r="CE115" s="926"/>
      <c r="CF115" s="920">
        <v>0.9</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16347</v>
      </c>
      <c r="DH115" s="959"/>
      <c r="DI115" s="959"/>
      <c r="DJ115" s="959"/>
      <c r="DK115" s="960"/>
      <c r="DL115" s="961">
        <v>58378</v>
      </c>
      <c r="DM115" s="959"/>
      <c r="DN115" s="959"/>
      <c r="DO115" s="959"/>
      <c r="DP115" s="960"/>
      <c r="DQ115" s="961">
        <v>58494</v>
      </c>
      <c r="DR115" s="959"/>
      <c r="DS115" s="959"/>
      <c r="DT115" s="959"/>
      <c r="DU115" s="960"/>
      <c r="DV115" s="962">
        <v>0.6</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437</v>
      </c>
      <c r="AB116" s="959"/>
      <c r="AC116" s="959"/>
      <c r="AD116" s="959"/>
      <c r="AE116" s="960"/>
      <c r="AF116" s="961" t="s">
        <v>130</v>
      </c>
      <c r="AG116" s="959"/>
      <c r="AH116" s="959"/>
      <c r="AI116" s="959"/>
      <c r="AJ116" s="960"/>
      <c r="AK116" s="961" t="s">
        <v>130</v>
      </c>
      <c r="AL116" s="959"/>
      <c r="AM116" s="959"/>
      <c r="AN116" s="959"/>
      <c r="AO116" s="960"/>
      <c r="AP116" s="962" t="s">
        <v>437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439</v>
      </c>
      <c r="BW116" s="926"/>
      <c r="BX116" s="926"/>
      <c r="BY116" s="926"/>
      <c r="BZ116" s="926"/>
      <c r="CA116" s="926" t="s">
        <v>130</v>
      </c>
      <c r="CB116" s="926"/>
      <c r="CC116" s="926"/>
      <c r="CD116" s="926"/>
      <c r="CE116" s="926"/>
      <c r="CF116" s="920" t="s">
        <v>130</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1215695</v>
      </c>
      <c r="AB117" s="979"/>
      <c r="AC117" s="979"/>
      <c r="AD117" s="979"/>
      <c r="AE117" s="980"/>
      <c r="AF117" s="981">
        <v>1257494</v>
      </c>
      <c r="AG117" s="979"/>
      <c r="AH117" s="979"/>
      <c r="AI117" s="979"/>
      <c r="AJ117" s="980"/>
      <c r="AK117" s="981">
        <v>1316318</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308</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437</v>
      </c>
      <c r="DH118" s="959"/>
      <c r="DI118" s="959"/>
      <c r="DJ118" s="959"/>
      <c r="DK118" s="960"/>
      <c r="DL118" s="961" t="s">
        <v>439</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17569251</v>
      </c>
      <c r="BR119" s="1000"/>
      <c r="BS119" s="1000"/>
      <c r="BT119" s="1000"/>
      <c r="BU119" s="1000"/>
      <c r="BV119" s="1000">
        <v>15992193</v>
      </c>
      <c r="BW119" s="1000"/>
      <c r="BX119" s="1000"/>
      <c r="BY119" s="1000"/>
      <c r="BZ119" s="1000"/>
      <c r="CA119" s="1000">
        <v>14773867</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32105</v>
      </c>
      <c r="DH119" s="986"/>
      <c r="DI119" s="986"/>
      <c r="DJ119" s="986"/>
      <c r="DK119" s="987"/>
      <c r="DL119" s="985" t="s">
        <v>130</v>
      </c>
      <c r="DM119" s="986"/>
      <c r="DN119" s="986"/>
      <c r="DO119" s="986"/>
      <c r="DP119" s="987"/>
      <c r="DQ119" s="985" t="s">
        <v>130</v>
      </c>
      <c r="DR119" s="986"/>
      <c r="DS119" s="986"/>
      <c r="DT119" s="986"/>
      <c r="DU119" s="987"/>
      <c r="DV119" s="988" t="s">
        <v>439</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5778718</v>
      </c>
      <c r="BR120" s="931"/>
      <c r="BS120" s="931"/>
      <c r="BT120" s="931"/>
      <c r="BU120" s="931"/>
      <c r="BV120" s="931">
        <v>6341400</v>
      </c>
      <c r="BW120" s="931"/>
      <c r="BX120" s="931"/>
      <c r="BY120" s="931"/>
      <c r="BZ120" s="931"/>
      <c r="CA120" s="931">
        <v>7058024</v>
      </c>
      <c r="CB120" s="931"/>
      <c r="CC120" s="931"/>
      <c r="CD120" s="931"/>
      <c r="CE120" s="931"/>
      <c r="CF120" s="944">
        <v>72</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4582518</v>
      </c>
      <c r="DH120" s="931"/>
      <c r="DI120" s="931"/>
      <c r="DJ120" s="931"/>
      <c r="DK120" s="931"/>
      <c r="DL120" s="931">
        <v>3551723</v>
      </c>
      <c r="DM120" s="931"/>
      <c r="DN120" s="931"/>
      <c r="DO120" s="931"/>
      <c r="DP120" s="931"/>
      <c r="DQ120" s="931">
        <v>3062492</v>
      </c>
      <c r="DR120" s="931"/>
      <c r="DS120" s="931"/>
      <c r="DT120" s="931"/>
      <c r="DU120" s="931"/>
      <c r="DV120" s="932">
        <v>31.2</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439</v>
      </c>
      <c r="AL121" s="959"/>
      <c r="AM121" s="959"/>
      <c r="AN121" s="959"/>
      <c r="AO121" s="960"/>
      <c r="AP121" s="962" t="s">
        <v>130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3621171</v>
      </c>
      <c r="BR121" s="926"/>
      <c r="BS121" s="926"/>
      <c r="BT121" s="926"/>
      <c r="BU121" s="926"/>
      <c r="BV121" s="926">
        <v>3134831</v>
      </c>
      <c r="BW121" s="926"/>
      <c r="BX121" s="926"/>
      <c r="BY121" s="926"/>
      <c r="BZ121" s="926"/>
      <c r="CA121" s="926">
        <v>2991036</v>
      </c>
      <c r="CB121" s="926"/>
      <c r="CC121" s="926"/>
      <c r="CD121" s="926"/>
      <c r="CE121" s="926"/>
      <c r="CF121" s="920">
        <v>30.5</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v>16</v>
      </c>
      <c r="DH121" s="926"/>
      <c r="DI121" s="926"/>
      <c r="DJ121" s="926"/>
      <c r="DK121" s="926"/>
      <c r="DL121" s="926">
        <v>14</v>
      </c>
      <c r="DM121" s="926"/>
      <c r="DN121" s="926"/>
      <c r="DO121" s="926"/>
      <c r="DP121" s="926"/>
      <c r="DQ121" s="926">
        <v>12</v>
      </c>
      <c r="DR121" s="926"/>
      <c r="DS121" s="926"/>
      <c r="DT121" s="926"/>
      <c r="DU121" s="926"/>
      <c r="DV121" s="927">
        <v>0</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439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11264786</v>
      </c>
      <c r="BR122" s="1000"/>
      <c r="BS122" s="1000"/>
      <c r="BT122" s="1000"/>
      <c r="BU122" s="1000"/>
      <c r="BV122" s="1000">
        <v>11181615</v>
      </c>
      <c r="BW122" s="1000"/>
      <c r="BX122" s="1000"/>
      <c r="BY122" s="1000"/>
      <c r="BZ122" s="1000"/>
      <c r="CA122" s="1000">
        <v>10562234</v>
      </c>
      <c r="CB122" s="1000"/>
      <c r="CC122" s="1000"/>
      <c r="CD122" s="1000"/>
      <c r="CE122" s="1000"/>
      <c r="CF122" s="1017">
        <v>107.7</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437</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63">
        <v>20664675</v>
      </c>
      <c r="BR123" s="1064"/>
      <c r="BS123" s="1064"/>
      <c r="BT123" s="1064"/>
      <c r="BU123" s="1064"/>
      <c r="BV123" s="1064">
        <v>20657846</v>
      </c>
      <c r="BW123" s="1064"/>
      <c r="BX123" s="1064"/>
      <c r="BY123" s="1064"/>
      <c r="BZ123" s="1064"/>
      <c r="CA123" s="1064">
        <v>20611294</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32761</v>
      </c>
      <c r="AB126" s="959"/>
      <c r="AC126" s="959"/>
      <c r="AD126" s="959"/>
      <c r="AE126" s="960"/>
      <c r="AF126" s="961">
        <v>32533</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v>91065</v>
      </c>
      <c r="DH126" s="926"/>
      <c r="DI126" s="926"/>
      <c r="DJ126" s="926"/>
      <c r="DK126" s="926"/>
      <c r="DL126" s="926">
        <v>91254</v>
      </c>
      <c r="DM126" s="926"/>
      <c r="DN126" s="926"/>
      <c r="DO126" s="926"/>
      <c r="DP126" s="926"/>
      <c r="DQ126" s="926">
        <v>91437</v>
      </c>
      <c r="DR126" s="926"/>
      <c r="DS126" s="926"/>
      <c r="DT126" s="926"/>
      <c r="DU126" s="926"/>
      <c r="DV126" s="927">
        <v>0.9</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439</v>
      </c>
      <c r="AL127" s="959"/>
      <c r="AM127" s="959"/>
      <c r="AN127" s="959"/>
      <c r="AO127" s="960"/>
      <c r="AP127" s="962" t="s">
        <v>130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302335</v>
      </c>
      <c r="AB128" s="1046"/>
      <c r="AC128" s="1046"/>
      <c r="AD128" s="1046"/>
      <c r="AE128" s="1047"/>
      <c r="AF128" s="1048">
        <v>303681</v>
      </c>
      <c r="AG128" s="1046"/>
      <c r="AH128" s="1046"/>
      <c r="AI128" s="1046"/>
      <c r="AJ128" s="1047"/>
      <c r="AK128" s="1048">
        <v>262938</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130</v>
      </c>
      <c r="BG128" s="1053"/>
      <c r="BH128" s="1053"/>
      <c r="BI128" s="1053"/>
      <c r="BJ128" s="1053"/>
      <c r="BK128" s="1053"/>
      <c r="BL128" s="1054"/>
      <c r="BM128" s="1052">
        <v>13.21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10415795</v>
      </c>
      <c r="AB129" s="959"/>
      <c r="AC129" s="959"/>
      <c r="AD129" s="959"/>
      <c r="AE129" s="960"/>
      <c r="AF129" s="961">
        <v>11010863</v>
      </c>
      <c r="AG129" s="959"/>
      <c r="AH129" s="959"/>
      <c r="AI129" s="959"/>
      <c r="AJ129" s="960"/>
      <c r="AK129" s="961">
        <v>10815451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130</v>
      </c>
      <c r="BG129" s="1067"/>
      <c r="BH129" s="1067"/>
      <c r="BI129" s="1067"/>
      <c r="BJ129" s="1067"/>
      <c r="BK129" s="1067"/>
      <c r="BL129" s="1068"/>
      <c r="BM129" s="1066">
        <v>18.21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993409</v>
      </c>
      <c r="AB130" s="959"/>
      <c r="AC130" s="959"/>
      <c r="AD130" s="959"/>
      <c r="AE130" s="960"/>
      <c r="AF130" s="961">
        <v>968566</v>
      </c>
      <c r="AG130" s="959"/>
      <c r="AH130" s="959"/>
      <c r="AI130" s="959"/>
      <c r="AJ130" s="960"/>
      <c r="AK130" s="961">
        <v>1010665</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9422386</v>
      </c>
      <c r="AB131" s="986"/>
      <c r="AC131" s="986"/>
      <c r="AD131" s="986"/>
      <c r="AE131" s="987"/>
      <c r="AF131" s="985">
        <v>10042297</v>
      </c>
      <c r="AG131" s="986"/>
      <c r="AH131" s="986"/>
      <c r="AI131" s="986"/>
      <c r="AJ131" s="987"/>
      <c r="AK131" s="985">
        <v>9804786</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-0.84956187999999999</v>
      </c>
      <c r="AB132" s="1097"/>
      <c r="AC132" s="1097"/>
      <c r="AD132" s="1097"/>
      <c r="AE132" s="1098"/>
      <c r="AF132" s="1099">
        <v>-0.14690861999999999</v>
      </c>
      <c r="AG132" s="1097"/>
      <c r="AH132" s="1097"/>
      <c r="AI132" s="1097"/>
      <c r="AJ132" s="1098"/>
      <c r="AK132" s="1099">
        <v>0.43565458699999998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0</v>
      </c>
      <c r="AB133" s="1080"/>
      <c r="AC133" s="1080"/>
      <c r="AD133" s="1080"/>
      <c r="AE133" s="1081"/>
      <c r="AF133" s="1079">
        <v>-0.4</v>
      </c>
      <c r="AG133" s="1080"/>
      <c r="AH133" s="1080"/>
      <c r="AI133" s="1080"/>
      <c r="AJ133" s="1081"/>
      <c r="AK133" s="1079">
        <v>-0.1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ytpBsbuF5zZyPT0cfnnzgF2HlNXz16+SDWUWW7asABgypK/Gw/ZKsVZ4avwX4kEk2+FfYU5rBAtIAo+9R1/Tg==" saltValue="mY+uscGm8c9XdCvRWexx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vT9Dqs5+o8lNrmm51ZOF9tDiDgodW8QpaDilEaSEadhpuk5h8sb9qgc5DeOiIyLbLsJq8jdZXIGUvs1fCBb0g==" saltValue="hiPMAtBojEdcheIbL71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e1XJML1XiMoG7UR4KavdVmhb7KWBCOOO/lkSmy1AkQxbeGgMk3loZv6OpHTt+bkSFSqmR+g7YFvxaCoLFTBMg==" saltValue="MSaQYHScvDhgHdM7fEfg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3199144</v>
      </c>
      <c r="AP9" s="281">
        <v>63623</v>
      </c>
      <c r="AQ9" s="282">
        <v>76332</v>
      </c>
      <c r="AR9" s="283">
        <v>-16.600000000000001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507186</v>
      </c>
      <c r="AP10" s="284">
        <v>10087</v>
      </c>
      <c r="AQ10" s="285">
        <v>8203</v>
      </c>
      <c r="AR10" s="286">
        <v>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16133</v>
      </c>
      <c r="AP11" s="284">
        <v>321</v>
      </c>
      <c r="AQ11" s="285">
        <v>546</v>
      </c>
      <c r="AR11" s="286">
        <v>-41.2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v>3659</v>
      </c>
      <c r="AP12" s="284">
        <v>73</v>
      </c>
      <c r="AQ12" s="285">
        <v>4</v>
      </c>
      <c r="AR12" s="286">
        <v>1725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49603</v>
      </c>
      <c r="AP13" s="284">
        <v>986</v>
      </c>
      <c r="AQ13" s="285">
        <v>2795</v>
      </c>
      <c r="AR13" s="286">
        <v>-64.7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110553</v>
      </c>
      <c r="AP14" s="284">
        <v>2199</v>
      </c>
      <c r="AQ14" s="285">
        <v>1229</v>
      </c>
      <c r="AR14" s="286">
        <v>78.900000000000006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-109089</v>
      </c>
      <c r="AP15" s="284">
        <v>-2170</v>
      </c>
      <c r="AQ15" s="285">
        <v>-5192</v>
      </c>
      <c r="AR15" s="286">
        <v>-58.2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3777189</v>
      </c>
      <c r="AP16" s="284">
        <v>75119</v>
      </c>
      <c r="AQ16" s="285">
        <v>83916</v>
      </c>
      <c r="AR16" s="286">
        <v>-10.5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7.74</v>
      </c>
      <c r="AP21" s="298">
        <v>7.81</v>
      </c>
      <c r="AQ21" s="299">
        <v>-7.0000000000000007E-2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99.3</v>
      </c>
      <c r="AP22" s="303">
        <v>97.3</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796309</v>
      </c>
      <c r="AP32" s="312">
        <v>15837</v>
      </c>
      <c r="AQ32" s="313">
        <v>34996</v>
      </c>
      <c r="AR32" s="314">
        <v>-54.7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274782</v>
      </c>
      <c r="AP35" s="312">
        <v>5465</v>
      </c>
      <c r="AQ35" s="313">
        <v>11520</v>
      </c>
      <c r="AR35" s="314">
        <v>-52.6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245227</v>
      </c>
      <c r="AP36" s="312">
        <v>4877</v>
      </c>
      <c r="AQ36" s="313">
        <v>3057</v>
      </c>
      <c r="AR36" s="314">
        <v>59.5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526</v>
      </c>
      <c r="AP37" s="312" t="s">
        <v>526</v>
      </c>
      <c r="AQ37" s="313">
        <v>208</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-262938</v>
      </c>
      <c r="AP39" s="312">
        <v>-5229</v>
      </c>
      <c r="AQ39" s="313">
        <v>-2483</v>
      </c>
      <c r="AR39" s="314">
        <v>110.6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-1010665</v>
      </c>
      <c r="AP40" s="312">
        <v>-20100</v>
      </c>
      <c r="AQ40" s="313">
        <v>-31447</v>
      </c>
      <c r="AR40" s="314">
        <v>-36.1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42715</v>
      </c>
      <c r="AP41" s="312">
        <v>849</v>
      </c>
      <c r="AQ41" s="313">
        <v>15852</v>
      </c>
      <c r="AR41" s="314">
        <v>-94.6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1299748</v>
      </c>
      <c r="AN51" s="334">
        <v>25956</v>
      </c>
      <c r="AO51" s="335">
        <v>2.8</v>
      </c>
      <c r="AP51" s="336">
        <v>53869</v>
      </c>
      <c r="AQ51" s="337">
        <v>0.4</v>
      </c>
      <c r="AR51" s="338">
        <v>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821687</v>
      </c>
      <c r="AN52" s="342">
        <v>16409</v>
      </c>
      <c r="AO52" s="343">
        <v>2.2999999999999998</v>
      </c>
      <c r="AP52" s="344">
        <v>35046</v>
      </c>
      <c r="AQ52" s="345">
        <v>7.1</v>
      </c>
      <c r="AR52" s="346">
        <v>-4.8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1881231</v>
      </c>
      <c r="AN53" s="334">
        <v>37499</v>
      </c>
      <c r="AO53" s="335">
        <v>44.5</v>
      </c>
      <c r="AP53" s="336">
        <v>59119</v>
      </c>
      <c r="AQ53" s="337">
        <v>9.6999999999999993</v>
      </c>
      <c r="AR53" s="338">
        <v>34.799999999999997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1124917</v>
      </c>
      <c r="AN54" s="342">
        <v>22423</v>
      </c>
      <c r="AO54" s="343">
        <v>36.700000000000003</v>
      </c>
      <c r="AP54" s="344">
        <v>29900</v>
      </c>
      <c r="AQ54" s="345">
        <v>-14.7</v>
      </c>
      <c r="AR54" s="346">
        <v>51.4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1753609</v>
      </c>
      <c r="AN55" s="334">
        <v>34834</v>
      </c>
      <c r="AO55" s="335">
        <v>-7.1</v>
      </c>
      <c r="AP55" s="336">
        <v>53895</v>
      </c>
      <c r="AQ55" s="337">
        <v>-8.8000000000000007</v>
      </c>
      <c r="AR55" s="338">
        <v>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1252341</v>
      </c>
      <c r="AN56" s="342">
        <v>24877</v>
      </c>
      <c r="AO56" s="343">
        <v>10.9</v>
      </c>
      <c r="AP56" s="344">
        <v>31224</v>
      </c>
      <c r="AQ56" s="345">
        <v>4.4000000000000004</v>
      </c>
      <c r="AR56" s="346">
        <v>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1614262</v>
      </c>
      <c r="AN57" s="334">
        <v>32019</v>
      </c>
      <c r="AO57" s="335">
        <v>-8.1</v>
      </c>
      <c r="AP57" s="336">
        <v>56181</v>
      </c>
      <c r="AQ57" s="337">
        <v>4.2</v>
      </c>
      <c r="AR57" s="338">
        <v>-12.3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1029653</v>
      </c>
      <c r="AN58" s="342">
        <v>20424</v>
      </c>
      <c r="AO58" s="343">
        <v>-17.899999999999999</v>
      </c>
      <c r="AP58" s="344">
        <v>32039</v>
      </c>
      <c r="AQ58" s="345">
        <v>2.6</v>
      </c>
      <c r="AR58" s="346">
        <v>-20.5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2176412</v>
      </c>
      <c r="AN59" s="334">
        <v>43283</v>
      </c>
      <c r="AO59" s="335">
        <v>35.200000000000003</v>
      </c>
      <c r="AP59" s="336">
        <v>47730</v>
      </c>
      <c r="AQ59" s="337">
        <v>-15</v>
      </c>
      <c r="AR59" s="338">
        <v>50.2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1173413</v>
      </c>
      <c r="AN60" s="342">
        <v>23336</v>
      </c>
      <c r="AO60" s="343">
        <v>14.3</v>
      </c>
      <c r="AP60" s="344">
        <v>26378</v>
      </c>
      <c r="AQ60" s="345">
        <v>-17.7</v>
      </c>
      <c r="AR60" s="346">
        <v>32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1745052</v>
      </c>
      <c r="AN61" s="349">
        <v>34718</v>
      </c>
      <c r="AO61" s="350">
        <v>13.5</v>
      </c>
      <c r="AP61" s="351">
        <v>54159</v>
      </c>
      <c r="AQ61" s="352">
        <v>-1.9</v>
      </c>
      <c r="AR61" s="338">
        <v>15.4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1080402</v>
      </c>
      <c r="AN62" s="342">
        <v>21494</v>
      </c>
      <c r="AO62" s="343">
        <v>9.3000000000000007</v>
      </c>
      <c r="AP62" s="344">
        <v>30917</v>
      </c>
      <c r="AQ62" s="345">
        <v>-3.7</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ESDvPmJZB5FvGNheZxLQylr5SO4QT+pwZ6uO2T3ssjXYcicp52j88rAGt1KRFvJ/RhilNWboQ3Qemxz3meDtg==" saltValue="cLQoLgVD6xhSpDaFjL6B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pFLNkXb+MH0U2a9RjSdQ1/Y5tAatUlW0bM0tXSQ5crpk2kXIazIC1OMTnBOQzfyIKY8N3ujUnYGDzhPvN6/dQ==" saltValue="86OsIew616QGZOM66TK6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O4S63B1//qb/UTdi9rVZ7mNNCeYNCB+GPqhbsloL5azYZ1OPCh8+hqYdR1JjXTgjTItOIz7ZbQRe34qoSfCerg==" saltValue="nDshGpqDD4SiGR2yUTqN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20.37</v>
      </c>
      <c r="G47" s="12">
        <v>18.32</v>
      </c>
      <c r="H47" s="12">
        <v>19.260000000000002</v>
      </c>
      <c r="I47" s="12">
        <v>19.690000000000001</v>
      </c>
      <c r="J47" s="13">
        <v>23.18</v>
      </c>
    </row>
    <row r="48" spans="2:10" ht="57.75" customHeight="1" x14ac:dyDescent="0.15">
      <c r="B48" s="14"/>
      <c r="C48" s="1141" t="s">
        <v>4</v>
      </c>
      <c r="D48" s="1141"/>
      <c r="E48" s="1142"/>
      <c r="F48" s="15">
        <v>3.23</v>
      </c>
      <c r="G48" s="16">
        <v>7.47</v>
      </c>
      <c r="H48" s="16">
        <v>6.73</v>
      </c>
      <c r="I48" s="16">
        <v>10.19</v>
      </c>
      <c r="J48" s="17">
        <v>5.16</v>
      </c>
    </row>
    <row r="49" spans="2:10" ht="57.75" customHeight="1" thickBot="1" x14ac:dyDescent="0.2">
      <c r="B49" s="18"/>
      <c r="C49" s="1143" t="s">
        <v>5</v>
      </c>
      <c r="D49" s="1143"/>
      <c r="E49" s="1144"/>
      <c r="F49" s="19" t="s">
        <v>558</v>
      </c>
      <c r="G49" s="20">
        <v>0.48</v>
      </c>
      <c r="H49" s="20" t="s">
        <v>559</v>
      </c>
      <c r="I49" s="20">
        <v>2.0299999999999998</v>
      </c>
      <c r="J49" s="21" t="s">
        <v>560</v>
      </c>
    </row>
    <row r="50" spans="2:10" x14ac:dyDescent="0.15"/>
  </sheetData>
  <sheetProtection algorithmName="SHA-512" hashValue="6HYiM7Xd/B64Zf/0gRPwAGh90tdtWWCUNvFQoTxy7l8mWvn+JOfA9CIcZfRJMA59FjnCEBz0d5LXOpaJYghImQ==" saltValue="VEGLsCzyD2Ot8xcoY1q7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dcterms:created xsi:type="dcterms:W3CDTF">2024-02-05T01:54:46Z</dcterms:created>
  <dcterms:modified xsi:type="dcterms:W3CDTF">2024-03-25T05:14:43Z</dcterms:modified>
  <cp:category/>
</cp:coreProperties>
</file>