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3E46D4FD-EA31-4EFD-A812-4D81A8FBFD24}"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U35" i="10" s="1"/>
  <c r="U36"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alcChain>
</file>

<file path=xl/sharedStrings.xml><?xml version="1.0" encoding="utf-8"?>
<sst xmlns="http://schemas.openxmlformats.org/spreadsheetml/2006/main" count="1129" uniqueCount="601">
  <si>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</si>
  <si>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</si>
  <si>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</si>
  <si>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</si>
  <si>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</si>
  <si>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</si>
  <si>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</si>
  <si>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</si>
  <si>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</si>
  <si>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</si>
  <si>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</si>
  <si>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</si>
  <si>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</si>
  <si>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</si>
  <si>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</si>
  <si>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</si>
  <si>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</si>
  <si>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</si>
  <si>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</si>
  <si>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</si>
  <si>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</si>
  <si>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</si>
  <si>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</si>
  <si>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</si>
  <si>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</si>
  <si>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</si>
  <si>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</si>
  <si>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</si>
  <si>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</si>
  <si>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</si>
  <si>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</si>
  <si>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</si>
  <si>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</si>
  <si>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</si>
  <si>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</si>
  <si>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</si>
  <si>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</si>
  <si>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</si>
  <si>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</si>
  <si>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</si>
  <si>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</si>
  <si>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</si>
  <si>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</si>
  <si>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</si>
  <si>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</si>
  <si>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</si>
  <si>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</si>
  <si>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</si>
  <si>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</si>
  <si>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</si>
  <si>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</si>
  <si>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</si>
  <si>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</si>
  <si>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</si>
  <si>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</si>
  <si>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</si>
  <si>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</si>
  <si>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</si>
  <si>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</si>
  <si>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</si>
  <si>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</si>
  <si>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</si>
  <si>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</si>
  <si>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</si>
  <si>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</si>
  <si>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</si>
  <si>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</si>
  <si>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</si>
  <si>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</si>
  <si>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</si>
  <si>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</si>
  <si>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</si>
  <si>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</si>
  <si>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</si>
  <si>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</si>
  <si>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</si>
  <si>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</si>
  <si>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</si>
  <si>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</si>
  <si>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</si>
  <si>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</si>
  <si>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</si>
  <si>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</si>
  <si>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</si>
  <si>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</si>
  <si>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</si>
  <si>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</si>
  <si>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</si>
  <si>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</si>
  <si>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</si>
  <si>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</si>
  <si>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</si>
  <si>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</si>
  <si>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</si>
  <si>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</si>
  <si>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</si>
  <si>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</si>
  <si>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</si>
  <si>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</si>
  <si>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</si>
  <si>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</si>
  <si>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</si>
  <si>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</si>
  <si>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</si>
  <si>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</si>
  <si>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</si>
  <si>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</si>
  <si>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</si>
  <si>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</si>
  <si>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</si>
  <si>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</si>
  <si>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</si>
  <si>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</si>
  <si>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</si>
  <si>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</si>
  <si>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</si>
  <si>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</si>
  <si>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</si>
  <si>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</si>
  <si>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</si>
  <si>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</si>
  <si>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</si>
  <si>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</si>
  <si>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</si>
  <si>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</si>
  <si>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</si>
  <si>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</si>
  <si>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</si>
  <si>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</si>
  <si>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</si>
  <si>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</si>
  <si>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</si>
  <si>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</si>
  <si>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</si>
  <si>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</si>
  <si>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</si>
  <si>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</si>
  <si>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</si>
  <si>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</si>
  <si>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</si>
  <si>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</si>
  <si>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</si>
  <si>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</si>
  <si>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</si>
  <si>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</si>
  <si>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</si>
  <si>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</si>
  <si>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</si>
  <si>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</si>
  <si>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</si>
  <si>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</si>
  <si>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</si>
  <si>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</si>
  <si>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</si>
  <si>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</si>
  <si>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</si>
  <si>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</si>
  <si>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</si>
  <si>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</si>
  <si>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</si>
  <si>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</si>
  <si>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</si>
  <si>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</si>
  <si>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</si>
  <si>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</si>
  <si>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</si>
  <si>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</si>
  <si>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</si>
  <si>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</si>
  <si>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</si>
  <si>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</si>
  <si>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</si>
  <si>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</si>
  <si>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</si>
  <si>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</si>
  <si>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</si>
  <si>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</si>
  <si>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</si>
  <si>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</si>
  <si>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</si>
  <si>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</si>
  <si>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</si>
  <si>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</si>
  <si>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</si>
  <si>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</si>
  <si>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</si>
  <si>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</si>
  <si>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</si>
  <si>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</si>
  <si>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</si>
  <si>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</si>
  <si>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</si>
  <si>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</si>
  <si>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</si>
  <si>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</si>
  <si>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</si>
  <si>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</si>
  <si>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</si>
  <si>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</si>
  <si>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</si>
  <si>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</si>
  <si>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</si>
  <si>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</si>
  <si>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</si>
  <si>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</si>
  <si>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</si>
  <si>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</si>
  <si>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</si>
  <si>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</si>
  <si>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</si>
  <si>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</si>
  <si>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</si>
  <si>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</si>
  <si>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</si>
  <si>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</si>
  <si>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</si>
  <si>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</si>
  <si>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愛知県美浜町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</si>
  <si>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</si>
  <si>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</si>
  <si>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</si>
  <si>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</si>
  <si>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</si>
  <si>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</si>
  <si>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</si>
  <si>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</si>
  <si>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</si>
  <si>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</si>
  <si>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</si>
  <si>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</si>
  <si>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</si>
  <si>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</si>
  <si>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</si>
  <si>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</si>
  <si>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</si>
  <si>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</si>
  <si>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</si>
  <si>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</si>
  <si>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</si>
  <si>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</si>
  <si>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</si>
  <si>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</si>
  <si>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</si>
  <si>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</si>
  <si>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</si>
  <si>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</si>
  <si>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</si>
  <si>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</si>
  <si>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</si>
  <si>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</si>
  <si>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</si>
  <si>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</si>
  <si>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</si>
  <si>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</si>
  <si>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</si>
  <si>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</si>
  <si>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</si>
  <si>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</si>
  <si>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</si>
  <si>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</si>
  <si>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</si>
  <si>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</si>
  <si>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</si>
  <si>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</si>
  <si>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</si>
  <si>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</si>
  <si>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</si>
  <si>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</si>
  <si>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</si>
  <si>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</si>
  <si>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</si>
  <si>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</si>
  <si>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</si>
  <si>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</si>
  <si>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</si>
  <si>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</si>
  <si>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</si>
  <si>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</si>
  <si>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</si>
  <si>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</si>
  <si>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</si>
  <si>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</si>
  <si>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</si>
  <si>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</si>
  <si>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</si>
  <si>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</si>
  <si>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</si>
  <si>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</si>
  <si>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</si>
  <si>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</si>
  <si>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</si>
  <si>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</si>
  <si>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</si>
  <si>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</si>
  <si>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</si>
  <si>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</si>
  <si>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</si>
  <si>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</si>
  <si>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</si>
  <si>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</si>
  <si>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</si>
  <si>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</si>
  <si>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</si>
  <si>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</si>
  <si>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</si>
  <si>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</si>
  <si>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</si>
  <si>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</si>
  <si>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</si>
  <si>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</si>
  <si>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</si>
  <si>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</si>
  <si>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</si>
  <si>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</si>
  <si>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</si>
  <si>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</si>
  <si>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</si>
  <si>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</si>
  <si>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</si>
  <si>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</si>
  <si>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</si>
  <si>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</si>
  <si>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</si>
  <si>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</si>
  <si>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</si>
  <si>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</si>
  <si>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</si>
  <si>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</si>
  <si>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</si>
  <si>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</si>
  <si>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</si>
  <si>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</si>
  <si>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</si>
  <si>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</si>
  <si>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</si>
  <si>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</si>
  <si>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</si>
  <si>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</si>
  <si>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</si>
  <si>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</si>
  <si>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</si>
  <si>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</si>
  <si>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</si>
  <si>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</si>
  <si>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</si>
  <si>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</si>
  <si>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</si>
  <si>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</si>
  <si>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</si>
  <si>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</si>
  <si>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</si>
  <si>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</si>
  <si>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</si>
  <si>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</si>
  <si>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</si>
  <si>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</si>
  <si>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</si>
  <si>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</si>
  <si>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</si>
  <si>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</si>
  <si>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</si>
  <si>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</si>
  <si>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</si>
  <si>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</si>
  <si>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</si>
  <si>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</si>
  <si>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</si>
  <si>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</si>
  <si>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</si>
  <si>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</si>
  <si>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愛知県美浜町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</si>
  <si>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</si>
  <si>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</si>
  <si>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</si>
  <si>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</si>
  <si>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</si>
  <si>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</si>
  <si>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</si>
  <si>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</si>
  <si>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</si>
  <si>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</si>
  <si>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</si>
  <si>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</si>
  <si>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</si>
  <si>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</si>
  <si>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</si>
  <si>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</si>
  <si>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</si>
  <si>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</si>
  <si>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</si>
  <si>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</si>
  <si>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</si>
  <si>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</si>
  <si>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</si>
  <si>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</si>
  <si>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</si>
  <si>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</si>
  <si>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</si>
  <si>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</si>
  <si>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</si>
  <si>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</si>
  <si>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</si>
  <si>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</si>
  <si>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</si>
  <si>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</si>
  <si>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</si>
  <si>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</si>
  <si>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</si>
  <si>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</si>
  <si>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</si>
  <si>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</si>
  <si>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</si>
  <si>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農業集落家庭排水処理施設特別会計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</si>
  <si>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</si>
  <si>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</si>
  <si>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</si>
  <si>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</si>
  <si>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</si>
  <si>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</si>
  <si>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</si>
  <si>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</si>
  <si>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</si>
  <si>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</si>
  <si>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</si>
  <si>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</si>
  <si>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</si>
  <si>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</si>
  <si>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</si>
  <si>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</si>
  <si>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</si>
  <si>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</si>
  <si>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</si>
  <si>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</si>
  <si>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</si>
  <si>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</si>
  <si>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</si>
  <si>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</si>
  <si>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</si>
  <si>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</si>
  <si>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</si>
  <si>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</si>
  <si>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</si>
  <si>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</si>
  <si>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</si>
  <si>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</si>
  <si>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</si>
  <si>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</si>
  <si>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</si>
  <si>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</si>
  <si>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</si>
  <si>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</si>
  <si>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</si>
  <si>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</si>
  <si>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</si>
  <si>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</si>
  <si>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</si>
  <si>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</si>
  <si>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</si>
  <si>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</si>
  <si>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</si>
  <si>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</si>
  <si>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</si>
  <si>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</si>
  <si>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</si>
  <si>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</si>
  <si>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</si>
  <si>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</si>
  <si>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</si>
  <si>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</si>
  <si>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</si>
  <si>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</si>
  <si>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</si>
  <si>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</si>
  <si>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</si>
  <si>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</si>
  <si>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</si>
  <si>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</si>
  <si>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</si>
  <si>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</si>
  <si>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</si>
  <si>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</si>
  <si>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</si>
  <si>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</si>
  <si>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</si>
  <si>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</si>
  <si>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</si>
  <si>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</si>
  <si>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</si>
  <si>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</si>
  <si>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</si>
  <si>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</si>
  <si>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</si>
  <si>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</si>
  <si>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</si>
  <si>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</si>
  <si>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</si>
  <si>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</si>
  <si>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</si>
  <si>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</si>
  <si>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</si>
  <si>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</si>
  <si>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</si>
  <si>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</si>
  <si>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</si>
  <si>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</si>
  <si>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</si>
  <si>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</si>
  <si>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</si>
  <si>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</si>
  <si>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</si>
  <si>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</si>
  <si>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</si>
  <si>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</si>
  <si>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</si>
  <si>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</si>
  <si>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</si>
  <si>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</si>
  <si>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</si>
  <si>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</si>
  <si>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</si>
  <si>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</si>
  <si>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</si>
  <si>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</si>
  <si>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</si>
  <si>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</si>
  <si>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</si>
  <si>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</si>
  <si>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</si>
  <si>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</si>
  <si>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</si>
  <si>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</si>
  <si>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</si>
  <si>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</si>
  <si>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</si>
  <si>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</si>
  <si>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</si>
  <si>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</si>
  <si>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</si>
  <si>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</si>
  <si>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</si>
  <si>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</si>
  <si>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</si>
  <si>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</si>
  <si>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</si>
  <si>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</si>
  <si>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</si>
  <si>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</si>
  <si>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</si>
  <si>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</si>
  <si>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</si>
  <si>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</si>
  <si>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</si>
  <si>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</si>
  <si>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</si>
  <si>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</si>
  <si>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</si>
  <si>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</si>
  <si>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</si>
  <si>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</si>
  <si>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</si>
  <si>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</si>
  <si>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</si>
  <si>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</si>
  <si>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</si>
  <si>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</si>
  <si>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</si>
  <si>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</si>
  <si>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</si>
  <si>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</si>
  <si>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</si>
  <si>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2.78</t>
  </si>
  <si>
    <t>▲ 2.67</t>
  </si>
  <si>
    <t>水道事業会計</t>
  </si>
  <si>
    <t>一般会計</t>
  </si>
  <si>
    <t>介護保険特別会計</t>
  </si>
  <si>
    <t>国民健康保険特別会計</t>
  </si>
  <si>
    <t>後期高齢者医療特別会計</t>
  </si>
  <si>
    <t>土地取得特別会計</t>
  </si>
  <si>
    <t>農業集落家庭排水処理施設特別会計</t>
  </si>
  <si>
    <t>その他会計（赤字）</t>
  </si>
  <si>
    <t>その他会計（黒字）</t>
  </si>
  <si>
    <t>（百万円）</t>
    <phoneticPr fontId="5"/>
  </si>
  <si>
    <t>H30</t>
    <phoneticPr fontId="5"/>
  </si>
  <si>
    <t>R01</t>
    <phoneticPr fontId="5"/>
  </si>
  <si>
    <t>R02</t>
    <phoneticPr fontId="5"/>
  </si>
  <si>
    <t>R03</t>
    <phoneticPr fontId="5"/>
  </si>
  <si>
    <t>R04</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</si>
  <si>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</si>
  <si>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知多南部衛生組合</t>
    <rPh sb="0" eb="2">
      <t>チタ</t>
    </rPh>
    <rPh sb="2" eb="4">
      <t>ナンブ</t>
    </rPh>
    <rPh sb="4" eb="6">
      <t>エイセイ</t>
    </rPh>
    <rPh sb="6" eb="8">
      <t>クミアイ</t>
    </rPh>
    <phoneticPr fontId="2"/>
  </si>
  <si>
    <t>知多南部消防組合</t>
    <rPh sb="0" eb="2">
      <t>チタ</t>
    </rPh>
    <rPh sb="2" eb="4">
      <t>ナンブ</t>
    </rPh>
    <rPh sb="4" eb="6">
      <t>ショウボウ</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</si>
  <si>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</si>
  <si>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</si>
  <si>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知多南部広域環境組合</t>
    <rPh sb="0" eb="2">
      <t>チタ</t>
    </rPh>
    <rPh sb="2" eb="4">
      <t>ナンブ</t>
    </rPh>
    <rPh sb="4" eb="6">
      <t>コウイキ</t>
    </rPh>
    <rPh sb="6" eb="8">
      <t>カンキョウ</t>
    </rPh>
    <rPh sb="8" eb="10">
      <t>クミアイ</t>
    </rPh>
    <phoneticPr fontId="2"/>
  </si>
  <si>
    <t>-</t>
    <phoneticPr fontId="2"/>
  </si>
  <si>
    <t>公共施設整備基金</t>
    <rPh sb="0" eb="2">
      <t>コウキョウ</t>
    </rPh>
    <rPh sb="2" eb="4">
      <t>シセツ</t>
    </rPh>
    <rPh sb="4" eb="6">
      <t>セイビ</t>
    </rPh>
    <rPh sb="6" eb="8">
      <t>キキン</t>
    </rPh>
    <phoneticPr fontId="5"/>
  </si>
  <si>
    <t>教育施設整備基金</t>
    <rPh sb="0" eb="2">
      <t>キョウイク</t>
    </rPh>
    <rPh sb="2" eb="4">
      <t>シセツ</t>
    </rPh>
    <rPh sb="4" eb="6">
      <t>セイビ</t>
    </rPh>
    <rPh sb="6" eb="8">
      <t>キキン</t>
    </rPh>
    <phoneticPr fontId="2"/>
  </si>
  <si>
    <t>都市計画事業基金</t>
    <rPh sb="0" eb="2">
      <t>トシ</t>
    </rPh>
    <rPh sb="2" eb="4">
      <t>ケイカク</t>
    </rPh>
    <rPh sb="4" eb="6">
      <t>ジギョウ</t>
    </rPh>
    <rPh sb="6" eb="8">
      <t>キキン</t>
    </rPh>
    <phoneticPr fontId="2"/>
  </si>
  <si>
    <t>文化振興基金</t>
    <rPh sb="0" eb="2">
      <t>ブンカ</t>
    </rPh>
    <rPh sb="2" eb="4">
      <t>シンコウ</t>
    </rPh>
    <rPh sb="4" eb="6">
      <t>キキン</t>
    </rPh>
    <phoneticPr fontId="2"/>
  </si>
  <si>
    <t>森林環境譲与税基金</t>
    <rPh sb="0" eb="2">
      <t>シンリン</t>
    </rPh>
    <rPh sb="2" eb="4">
      <t>カンキョウ</t>
    </rPh>
    <rPh sb="4" eb="6">
      <t>ジョウヨ</t>
    </rPh>
    <rPh sb="6" eb="7">
      <t>ゼイ</t>
    </rPh>
    <rPh sb="7" eb="9">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</si>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</sst>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C880-4B88-86D9-80930BEAAC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43978</c:v>
                </c:pt>
                <c:pt idx="1">
                  <c:v>41553</c:v>
                </c:pt>
                <c:pt idx="2">
                  <c:v>34794</c:v>
                </c:pt>
                <c:pt idx="3">
                  <c:v>44885</c:v>
                </c:pt>
                <c:pt idx="4">
                  <c:v>86731</c:v>
                </c:pt>
              </c:numCache>
            </c:numRef>
          </c:val>
          <c:smooth val="0"/>
          <c:extLst>
            <c:ext xmlns:c16="http://schemas.microsoft.com/office/drawing/2014/chart" uri="{C3380CC4-5D6E-409C-BE32-E72D297353CC}">
              <c16:uniqueId val="{00000001-C880-4B88-86D9-80930BEAAC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4.57</c:v>
                </c:pt>
                <c:pt idx="1">
                  <c:v>6.43</c:v>
                </c:pt>
                <c:pt idx="2">
                  <c:v>6.38</c:v>
                </c:pt>
                <c:pt idx="3">
                  <c:v>6.58</c:v>
                </c:pt>
                <c:pt idx="4">
                  <c:v>6.72</c:v>
                </c:pt>
              </c:numCache>
            </c:numRef>
          </c:val>
          <c:extLst>
            <c:ext xmlns:c16="http://schemas.microsoft.com/office/drawing/2014/chart" uri="{C3380CC4-5D6E-409C-BE32-E72D297353CC}">
              <c16:uniqueId val="{00000000-4520-4432-A504-E401CFD9A0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16.03</c:v>
                </c:pt>
                <c:pt idx="1">
                  <c:v>11.68</c:v>
                </c:pt>
                <c:pt idx="2">
                  <c:v>16.43</c:v>
                </c:pt>
                <c:pt idx="3">
                  <c:v>17.3</c:v>
                </c:pt>
                <c:pt idx="4">
                  <c:v>19.43</c:v>
                </c:pt>
              </c:numCache>
            </c:numRef>
          </c:val>
          <c:extLst>
            <c:ext xmlns:c16="http://schemas.microsoft.com/office/drawing/2014/chart" uri="{C3380CC4-5D6E-409C-BE32-E72D297353CC}">
              <c16:uniqueId val="{00000001-4520-4432-A504-E401CFD9A0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-2.78</c:v>
                </c:pt>
                <c:pt idx="1">
                  <c:v>-2.67</c:v>
                </c:pt>
                <c:pt idx="2">
                  <c:v>6.02</c:v>
                </c:pt>
                <c:pt idx="3">
                  <c:v>2.31</c:v>
                </c:pt>
                <c:pt idx="4">
                  <c:v>1.29</c:v>
                </c:pt>
              </c:numCache>
            </c:numRef>
          </c:val>
          <c:smooth val="0"/>
          <c:extLst>
            <c:ext xmlns:c16="http://schemas.microsoft.com/office/drawing/2014/chart" uri="{C3380CC4-5D6E-409C-BE32-E72D297353CC}">
              <c16:uniqueId val="{00000002-4520-4432-A504-E401CFD9A0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3F-4068-8D24-33C57685A8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3F-4068-8D24-33C57685A8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3F-4068-8D24-33C57685A873}"/>
            </c:ext>
          </c:extLst>
        </c:ser>
        <c:ser>
          <c:idx val="3"/>
          <c:order val="3"/>
          <c:tx>
            <c:strRef>
              <c:f>データシート!$A$30</c:f>
              <c:strCache>
                <c:ptCount val="1"/>
                <c:pt idx="0">
                  <c:v>農業集落家庭排水処理施設特別会計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43F-4068-8D24-33C57685A873}"/>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43F-4068-8D24-33C57685A87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0.03</c:v>
                </c:pt>
                <c:pt idx="8">
                  <c:v>#N/A</c:v>
                </c:pt>
                <c:pt idx="9">
                  <c:v>0.04</c:v>
                </c:pt>
              </c:numCache>
            </c:numRef>
          </c:val>
          <c:extLst>
            <c:ext xmlns:c16="http://schemas.microsoft.com/office/drawing/2014/chart" uri="{C3380CC4-5D6E-409C-BE32-E72D297353CC}">
              <c16:uniqueId val="{00000005-E43F-4068-8D24-33C57685A87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0.96</c:v>
                </c:pt>
                <c:pt idx="2">
                  <c:v>#N/A</c:v>
                </c:pt>
                <c:pt idx="3">
                  <c:v>0.91</c:v>
                </c:pt>
                <c:pt idx="4">
                  <c:v>#N/A</c:v>
                </c:pt>
                <c:pt idx="5">
                  <c:v>0.97</c:v>
                </c:pt>
                <c:pt idx="6">
                  <c:v>#N/A</c:v>
                </c:pt>
                <c:pt idx="7">
                  <c:v>1.25</c:v>
                </c:pt>
                <c:pt idx="8">
                  <c:v>#N/A</c:v>
                </c:pt>
                <c:pt idx="9">
                  <c:v>0.49</c:v>
                </c:pt>
              </c:numCache>
            </c:numRef>
          </c:val>
          <c:extLst>
            <c:ext xmlns:c16="http://schemas.microsoft.com/office/drawing/2014/chart" uri="{C3380CC4-5D6E-409C-BE32-E72D297353CC}">
              <c16:uniqueId val="{00000006-E43F-4068-8D24-33C57685A87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c:v>
                </c:pt>
                <c:pt idx="2">
                  <c:v>#N/A</c:v>
                </c:pt>
                <c:pt idx="3">
                  <c:v>2.4300000000000002</c:v>
                </c:pt>
                <c:pt idx="4">
                  <c:v>#N/A</c:v>
                </c:pt>
                <c:pt idx="5">
                  <c:v>2.5</c:v>
                </c:pt>
                <c:pt idx="6">
                  <c:v>#N/A</c:v>
                </c:pt>
                <c:pt idx="7">
                  <c:v>1.86</c:v>
                </c:pt>
                <c:pt idx="8">
                  <c:v>#N/A</c:v>
                </c:pt>
                <c:pt idx="9">
                  <c:v>1.67</c:v>
                </c:pt>
              </c:numCache>
            </c:numRef>
          </c:val>
          <c:extLst>
            <c:ext xmlns:c16="http://schemas.microsoft.com/office/drawing/2014/chart" uri="{C3380CC4-5D6E-409C-BE32-E72D297353CC}">
              <c16:uniqueId val="{00000007-E43F-4068-8D24-33C57685A87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4.57</c:v>
                </c:pt>
                <c:pt idx="2">
                  <c:v>#N/A</c:v>
                </c:pt>
                <c:pt idx="3">
                  <c:v>6.43</c:v>
                </c:pt>
                <c:pt idx="4">
                  <c:v>#N/A</c:v>
                </c:pt>
                <c:pt idx="5">
                  <c:v>6.37</c:v>
                </c:pt>
                <c:pt idx="6">
                  <c:v>#N/A</c:v>
                </c:pt>
                <c:pt idx="7">
                  <c:v>6.58</c:v>
                </c:pt>
                <c:pt idx="8">
                  <c:v>#N/A</c:v>
                </c:pt>
                <c:pt idx="9">
                  <c:v>6.72</c:v>
                </c:pt>
              </c:numCache>
            </c:numRef>
          </c:val>
          <c:extLst>
            <c:ext xmlns:c16="http://schemas.microsoft.com/office/drawing/2014/chart" uri="{C3380CC4-5D6E-409C-BE32-E72D297353CC}">
              <c16:uniqueId val="{00000008-E43F-4068-8D24-33C57685A87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17.97</c:v>
                </c:pt>
                <c:pt idx="2">
                  <c:v>#N/A</c:v>
                </c:pt>
                <c:pt idx="3">
                  <c:v>17.989999999999998</c:v>
                </c:pt>
                <c:pt idx="4">
                  <c:v>#N/A</c:v>
                </c:pt>
                <c:pt idx="5">
                  <c:v>17.2</c:v>
                </c:pt>
                <c:pt idx="6">
                  <c:v>#N/A</c:v>
                </c:pt>
                <c:pt idx="7">
                  <c:v>15.03</c:v>
                </c:pt>
                <c:pt idx="8">
                  <c:v>#N/A</c:v>
                </c:pt>
                <c:pt idx="9">
                  <c:v>15.22</c:v>
                </c:pt>
              </c:numCache>
            </c:numRef>
          </c:val>
          <c:extLst>
            <c:ext xmlns:c16="http://schemas.microsoft.com/office/drawing/2014/chart" uri="{C3380CC4-5D6E-409C-BE32-E72D297353CC}">
              <c16:uniqueId val="{00000009-E43F-4068-8D24-33C57685A8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480</c:v>
                </c:pt>
                <c:pt idx="5">
                  <c:v>482</c:v>
                </c:pt>
                <c:pt idx="8">
                  <c:v>477</c:v>
                </c:pt>
                <c:pt idx="11">
                  <c:v>494</c:v>
                </c:pt>
                <c:pt idx="14">
                  <c:v>499</c:v>
                </c:pt>
              </c:numCache>
            </c:numRef>
          </c:val>
          <c:extLst>
            <c:ext xmlns:c16="http://schemas.microsoft.com/office/drawing/2014/chart" uri="{C3380CC4-5D6E-409C-BE32-E72D297353CC}">
              <c16:uniqueId val="{00000000-8B81-46F7-B25C-56C6484015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81-46F7-B25C-56C6484015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81-46F7-B25C-56C6484015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75</c:v>
                </c:pt>
                <c:pt idx="3">
                  <c:v>77</c:v>
                </c:pt>
                <c:pt idx="6">
                  <c:v>68</c:v>
                </c:pt>
                <c:pt idx="9">
                  <c:v>32</c:v>
                </c:pt>
                <c:pt idx="12">
                  <c:v>26</c:v>
                </c:pt>
              </c:numCache>
            </c:numRef>
          </c:val>
          <c:extLst>
            <c:ext xmlns:c16="http://schemas.microsoft.com/office/drawing/2014/chart" uri="{C3380CC4-5D6E-409C-BE32-E72D297353CC}">
              <c16:uniqueId val="{00000003-8B81-46F7-B25C-56C6484015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c:v>
                </c:pt>
                <c:pt idx="3">
                  <c:v>14</c:v>
                </c:pt>
                <c:pt idx="6">
                  <c:v>14</c:v>
                </c:pt>
                <c:pt idx="9">
                  <c:v>13</c:v>
                </c:pt>
                <c:pt idx="12">
                  <c:v>12</c:v>
                </c:pt>
              </c:numCache>
            </c:numRef>
          </c:val>
          <c:extLst>
            <c:ext xmlns:c16="http://schemas.microsoft.com/office/drawing/2014/chart" uri="{C3380CC4-5D6E-409C-BE32-E72D297353CC}">
              <c16:uniqueId val="{00000004-8B81-46F7-B25C-56C6484015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81-46F7-B25C-56C6484015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81-46F7-B25C-56C6484015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469</c:v>
                </c:pt>
                <c:pt idx="3">
                  <c:v>468</c:v>
                </c:pt>
                <c:pt idx="6">
                  <c:v>480</c:v>
                </c:pt>
                <c:pt idx="9">
                  <c:v>502</c:v>
                </c:pt>
                <c:pt idx="12">
                  <c:v>549</c:v>
                </c:pt>
              </c:numCache>
            </c:numRef>
          </c:val>
          <c:extLst>
            <c:ext xmlns:c16="http://schemas.microsoft.com/office/drawing/2014/chart" uri="{C3380CC4-5D6E-409C-BE32-E72D297353CC}">
              <c16:uniqueId val="{00000007-8B81-46F7-B25C-56C6484015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78</c:v>
                </c:pt>
                <c:pt idx="2">
                  <c:v>#N/A</c:v>
                </c:pt>
                <c:pt idx="3">
                  <c:v>#N/A</c:v>
                </c:pt>
                <c:pt idx="4">
                  <c:v>77</c:v>
                </c:pt>
                <c:pt idx="5">
                  <c:v>#N/A</c:v>
                </c:pt>
                <c:pt idx="6">
                  <c:v>#N/A</c:v>
                </c:pt>
                <c:pt idx="7">
                  <c:v>85</c:v>
                </c:pt>
                <c:pt idx="8">
                  <c:v>#N/A</c:v>
                </c:pt>
                <c:pt idx="9">
                  <c:v>#N/A</c:v>
                </c:pt>
                <c:pt idx="10">
                  <c:v>53</c:v>
                </c:pt>
                <c:pt idx="11">
                  <c:v>#N/A</c:v>
                </c:pt>
                <c:pt idx="12">
                  <c:v>#N/A</c:v>
                </c:pt>
                <c:pt idx="13">
                  <c:v>88</c:v>
                </c:pt>
                <c:pt idx="14">
                  <c:v>#N/A</c:v>
                </c:pt>
              </c:numCache>
            </c:numRef>
          </c:val>
          <c:smooth val="0"/>
          <c:extLst>
            <c:ext xmlns:c16="http://schemas.microsoft.com/office/drawing/2014/chart" uri="{C3380CC4-5D6E-409C-BE32-E72D297353CC}">
              <c16:uniqueId val="{00000008-8B81-46F7-B25C-56C6484015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5546</c:v>
                </c:pt>
                <c:pt idx="5">
                  <c:v>5522</c:v>
                </c:pt>
                <c:pt idx="8">
                  <c:v>6041</c:v>
                </c:pt>
                <c:pt idx="11">
                  <c:v>6130</c:v>
                </c:pt>
                <c:pt idx="14">
                  <c:v>6129</c:v>
                </c:pt>
              </c:numCache>
            </c:numRef>
          </c:val>
          <c:extLst>
            <c:ext xmlns:c16="http://schemas.microsoft.com/office/drawing/2014/chart" uri="{C3380CC4-5D6E-409C-BE32-E72D297353CC}">
              <c16:uniqueId val="{00000000-CA51-448D-ACB5-7588FA036F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331</c:v>
                </c:pt>
                <c:pt idx="5">
                  <c:v>652</c:v>
                </c:pt>
                <c:pt idx="8">
                  <c:v>723</c:v>
                </c:pt>
                <c:pt idx="11">
                  <c:v>787</c:v>
                </c:pt>
                <c:pt idx="14">
                  <c:v>759</c:v>
                </c:pt>
              </c:numCache>
            </c:numRef>
          </c:val>
          <c:extLst>
            <c:ext xmlns:c16="http://schemas.microsoft.com/office/drawing/2014/chart" uri="{C3380CC4-5D6E-409C-BE32-E72D297353CC}">
              <c16:uniqueId val="{00000001-CA51-448D-ACB5-7588FA036F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2024</c:v>
                </c:pt>
                <c:pt idx="5">
                  <c:v>1851</c:v>
                </c:pt>
                <c:pt idx="8">
                  <c:v>2069</c:v>
                </c:pt>
                <c:pt idx="11">
                  <c:v>2693</c:v>
                </c:pt>
                <c:pt idx="14">
                  <c:v>3188</c:v>
                </c:pt>
              </c:numCache>
            </c:numRef>
          </c:val>
          <c:extLst>
            <c:ext xmlns:c16="http://schemas.microsoft.com/office/drawing/2014/chart" uri="{C3380CC4-5D6E-409C-BE32-E72D297353CC}">
              <c16:uniqueId val="{00000002-CA51-448D-ACB5-7588FA036F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51-448D-ACB5-7588FA036F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51-448D-ACB5-7588FA036F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51-448D-ACB5-7588FA036F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1732</c:v>
                </c:pt>
                <c:pt idx="3">
                  <c:v>1767</c:v>
                </c:pt>
                <c:pt idx="6">
                  <c:v>1779</c:v>
                </c:pt>
                <c:pt idx="9">
                  <c:v>1762</c:v>
                </c:pt>
                <c:pt idx="12">
                  <c:v>1724</c:v>
                </c:pt>
              </c:numCache>
            </c:numRef>
          </c:val>
          <c:extLst>
            <c:ext xmlns:c16="http://schemas.microsoft.com/office/drawing/2014/chart" uri="{C3380CC4-5D6E-409C-BE32-E72D297353CC}">
              <c16:uniqueId val="{00000006-CA51-448D-ACB5-7588FA036F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304</c:v>
                </c:pt>
                <c:pt idx="3">
                  <c:v>303</c:v>
                </c:pt>
                <c:pt idx="6">
                  <c:v>508</c:v>
                </c:pt>
                <c:pt idx="9">
                  <c:v>1540</c:v>
                </c:pt>
                <c:pt idx="12">
                  <c:v>1975</c:v>
                </c:pt>
              </c:numCache>
            </c:numRef>
          </c:val>
          <c:extLst>
            <c:ext xmlns:c16="http://schemas.microsoft.com/office/drawing/2014/chart" uri="{C3380CC4-5D6E-409C-BE32-E72D297353CC}">
              <c16:uniqueId val="{00000007-CA51-448D-ACB5-7588FA036F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70</c:v>
                </c:pt>
                <c:pt idx="3">
                  <c:v>59</c:v>
                </c:pt>
                <c:pt idx="6">
                  <c:v>47</c:v>
                </c:pt>
                <c:pt idx="9">
                  <c:v>35</c:v>
                </c:pt>
                <c:pt idx="12">
                  <c:v>27</c:v>
                </c:pt>
              </c:numCache>
            </c:numRef>
          </c:val>
          <c:extLst>
            <c:ext xmlns:c16="http://schemas.microsoft.com/office/drawing/2014/chart" uri="{C3380CC4-5D6E-409C-BE32-E72D297353CC}">
              <c16:uniqueId val="{00000008-CA51-448D-ACB5-7588FA036F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51-448D-ACB5-7588FA036F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6116</c:v>
                </c:pt>
                <c:pt idx="3">
                  <c:v>6361</c:v>
                </c:pt>
                <c:pt idx="6">
                  <c:v>6487</c:v>
                </c:pt>
                <c:pt idx="9">
                  <c:v>6789</c:v>
                </c:pt>
                <c:pt idx="12">
                  <c:v>7030</c:v>
                </c:pt>
              </c:numCache>
            </c:numRef>
          </c:val>
          <c:extLst>
            <c:ext xmlns:c16="http://schemas.microsoft.com/office/drawing/2014/chart" uri="{C3380CC4-5D6E-409C-BE32-E72D297353CC}">
              <c16:uniqueId val="{0000000A-CA51-448D-ACB5-7588FA036F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322</c:v>
                </c:pt>
                <c:pt idx="2">
                  <c:v>#N/A</c:v>
                </c:pt>
                <c:pt idx="3">
                  <c:v>#N/A</c:v>
                </c:pt>
                <c:pt idx="4">
                  <c:v>465</c:v>
                </c:pt>
                <c:pt idx="5">
                  <c:v>#N/A</c:v>
                </c:pt>
                <c:pt idx="6">
                  <c:v>#N/A</c:v>
                </c:pt>
                <c:pt idx="7">
                  <c:v>0</c:v>
                </c:pt>
                <c:pt idx="8">
                  <c:v>#N/A</c:v>
                </c:pt>
                <c:pt idx="9">
                  <c:v>#N/A</c:v>
                </c:pt>
                <c:pt idx="10">
                  <c:v>517</c:v>
                </c:pt>
                <c:pt idx="11">
                  <c:v>#N/A</c:v>
                </c:pt>
                <c:pt idx="12">
                  <c:v>#N/A</c:v>
                </c:pt>
                <c:pt idx="13">
                  <c:v>681</c:v>
                </c:pt>
                <c:pt idx="14">
                  <c:v>#N/A</c:v>
                </c:pt>
              </c:numCache>
            </c:numRef>
          </c:val>
          <c:smooth val="0"/>
          <c:extLst>
            <c:ext xmlns:c16="http://schemas.microsoft.com/office/drawing/2014/chart" uri="{C3380CC4-5D6E-409C-BE32-E72D297353CC}">
              <c16:uniqueId val="{0000000B-CA51-448D-ACB5-7588FA036F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879</c:v>
                </c:pt>
                <c:pt idx="1">
                  <c:v>979</c:v>
                </c:pt>
                <c:pt idx="2">
                  <c:v>1056</c:v>
                </c:pt>
              </c:numCache>
            </c:numRef>
          </c:val>
          <c:extLst>
            <c:ext xmlns:c16="http://schemas.microsoft.com/office/drawing/2014/chart" uri="{C3380CC4-5D6E-409C-BE32-E72D297353CC}">
              <c16:uniqueId val="{00000000-66CA-40ED-8C01-18656FA6A8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173</c:v>
                </c:pt>
                <c:pt idx="1">
                  <c:v>370</c:v>
                </c:pt>
                <c:pt idx="2">
                  <c:v>370</c:v>
                </c:pt>
              </c:numCache>
            </c:numRef>
          </c:val>
          <c:extLst>
            <c:ext xmlns:c16="http://schemas.microsoft.com/office/drawing/2014/chart" uri="{C3380CC4-5D6E-409C-BE32-E72D297353CC}">
              <c16:uniqueId val="{00000001-66CA-40ED-8C01-18656FA6A8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999</c:v>
                </c:pt>
                <c:pt idx="1">
                  <c:v>1024</c:v>
                </c:pt>
                <c:pt idx="2">
                  <c:v>1443</c:v>
                </c:pt>
              </c:numCache>
            </c:numRef>
          </c:val>
          <c:extLst>
            <c:ext xmlns:c16="http://schemas.microsoft.com/office/drawing/2014/chart" uri="{C3380CC4-5D6E-409C-BE32-E72D297353CC}">
              <c16:uniqueId val="{00000002-66CA-40ED-8C01-18656FA6A8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都市公園整備事業及び知多南部衛生組合による火葬場建設事業、知多南部広域環境組合によるごみ処理施設建設事業の実施により増加すると見込まれる。普通債の新規発行については地方交付税措置のある起債を中心に厳選し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数値の増減が大きいものとして、組合等負担等見込額や充当可能基金が挙げられる。組合等負担等見込額は知多南部衛生組合による火葬場建設事業及び知多南部広域環境組合によるごみ処理施設建設事業における地方債残高の増によるものである。充当可能基金は新型コロナウイルス感染症の影響により予定していた行事が執行されなかったことなどの要因による基金残高の増によるものである。</a:t>
          </a:r>
        </a:p>
        <a:p>
          <a:r>
            <a:rPr kumimoji="1" lang="ja-JP" altLang="en-US" sz="1400">
              <a:latin typeface="ＭＳ ゴシック" pitchFamily="49" charset="-128"/>
              <a:ea typeface="ＭＳ ゴシック" pitchFamily="49" charset="-128"/>
            </a:rPr>
            <a:t>将来負担比率については、国の基準を下回っており、今後も健全な財政運営を進め、数値の低減に努める。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財政調整基金は、新型コロナウイルス感染症の影響により予定していた行事が執行されなかったことなどの要因により約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その他特定目的基金は都市公園整備事業及び知多南部衛生組合による火葬場建設事業に都市計画事業基金から約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百万円取り崩したことに対し、積立額が約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百万円であった。また、公共施設整備基金に約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小中学校の統廃合に向け教育施設整備基金を積み立てていくが、都市公園整備事業及び火葬場建設事業の地方債の償還に都市計画事業基金を充てていくため減少していく傾向にある。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公共施設整備基金：図書館、公民館、道路、公園などの公共施設の整備のため。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教育施設整備基金：学校などの教育施設の計画的な保全、建替え、増築等のため。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都市計画事業基金：都市計画に定められた道路・公園などの都市施設の整備のため。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公共施設整備基金：取り崩しはなく、今後の公共施設整備に備えるため約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教育施設整備基金：取り崩しはなく、小中学校の統廃合に向け約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都市計画事業基金：都市公園整備事業及び知多南部衛生組合による火葬場建設事業に都市計画事業基金から約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百万円取り崩したことに対し、積立額が約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公共施設整備基金：今後の公共施設整備に充当していく。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教育施設整備基金：小中学校の統廃合に向け、積み立てをしていく。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都市計画事業基金：都市公園整備事業及び知多南部衛生組合による火葬場建設事業へ充当していく。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取り崩しはなく、新型コロナウイルス感染症の影響により予定していた行事が執行されなかったことなどの要因により約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財政調整基金については、概ね標準財政規模の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百万円を目標にしている。金額の根拠としては、平成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年度当初予算における財政調整基金の繰入額が約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百万円であり、事業が多い年が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年続いても財政調整基金にて対応できる額としている。今後も、現在の基金残高が保てるよう健全な財政運営に努めていく。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取り崩しはなく、基金利子約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今後の経済事情の変動等により財源が不足する場合においての町債の償還に充当する。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81038" y="400050"/>
          <a:ext cx="11828462"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821400" y="387350"/>
          <a:ext cx="3659188"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846800" y="412750"/>
          <a:ext cx="3614738"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872200" y="438150"/>
          <a:ext cx="357187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6213138" y="387350"/>
          <a:ext cx="24892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6238538" y="412750"/>
          <a:ext cx="24447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6263938" y="438150"/>
          <a:ext cx="238760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82638" y="1139825"/>
          <a:ext cx="8980487" cy="16637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95350" y="1171575"/>
          <a:ext cx="1296988"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143125" y="1171575"/>
          <a:ext cx="11747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21,131
20,728
46.20
9,870,118
9,490,717
365,483
5,434,735
7,030,408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376613" y="1171575"/>
          <a:ext cx="14239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800600" y="1190625"/>
          <a:ext cx="188912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689725" y="1190625"/>
          <a:ext cx="118427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937500" y="1190625"/>
          <a:ext cx="592138"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800600" y="1981200"/>
          <a:ext cx="18891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753225" y="1981200"/>
          <a:ext cx="32004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990138" y="1139825"/>
          <a:ext cx="1335087"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210800" y="1203325"/>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210800" y="1455737"/>
          <a:ext cx="118427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210800" y="1771650"/>
          <a:ext cx="1184275"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066338" y="1292225"/>
          <a:ext cx="1571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148888" y="17462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066338" y="1746250"/>
          <a:ext cx="157162"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148888" y="19653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066338" y="2103437"/>
          <a:ext cx="157162"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101263" y="12414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101263" y="14890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19138"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19138" y="308292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19138" y="33274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19138"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19138" y="380682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19138" y="4046537"/>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19138"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19138" y="474027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62587" y="508317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961802"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505450" y="4984750"/>
          <a:ext cx="142398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505450" y="5165725"/>
          <a:ext cx="142398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042150" y="498475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042150" y="516572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402638" y="498475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402638" y="516572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19138" y="5464175"/>
          <a:ext cx="47371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632450" y="5464175"/>
          <a:ext cx="5618163"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632450" y="5464175"/>
          <a:ext cx="35433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745163" y="5762625"/>
          <a:ext cx="5383212"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全国平均は上回っており類似団体順位も中位から上位の間に位置するが、県内平均は大きく下回っている。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年度は都市公園整備事業に伴う公債費の増により基準財政需要額も増となり財政力指数は悪化した。また今後も人口減少や地価の下落により基準財政収入額の減少が見込まれる。</a:t>
          </a:r>
        </a:p>
        <a:p>
          <a:r>
            <a:rPr kumimoji="1" lang="ja-JP" altLang="en-US" sz="1300">
              <a:latin typeface="ＭＳ Ｐゴシック" panose="020B0600070205080204" pitchFamily="50" charset="-128"/>
              <a:ea typeface="ＭＳ Ｐゴシック" panose="020B0600070205080204" pitchFamily="50" charset="-128"/>
            </a:rPr>
            <a:t>今後は歳出の見直しを厳しく実施するとともに企業誘致を行い、法人町民税についても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以上の増加を目指し歳入確保に努める。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19138" y="77438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1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19138" y="7360708"/>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19138" y="6977592"/>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19138" y="660400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7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19138" y="6220883"/>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19138" y="5837767"/>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19138" y="546417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19138" y="5464175"/>
          <a:ext cx="47371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624388" y="6015920"/>
          <a:ext cx="0" cy="13850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6990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535488" y="74009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699000" y="577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535488" y="60159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843338" y="6893278"/>
          <a:ext cx="7810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699000" y="671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573588" y="685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92428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011488" y="6853061"/>
          <a:ext cx="8318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92538" y="682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90913" y="66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79638" y="6839655"/>
          <a:ext cx="8318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960688" y="681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659063" y="690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38805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62075" y="6812845"/>
          <a:ext cx="817563"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143125" y="6842478"/>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827213" y="692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11275" y="6842478"/>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95363" y="692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4227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6417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8098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780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60463"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573588" y="68826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699000" y="685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92538" y="68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90913" y="692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960688" y="68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659063" y="659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143125" y="679838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827213" y="65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11275" y="677157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95363" y="654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19138" y="834072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79230" y="86836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045158"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505450" y="8580437"/>
          <a:ext cx="1423988"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505450" y="8756650"/>
          <a:ext cx="1423988"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042150" y="8580437"/>
          <a:ext cx="118427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042150" y="875665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402638" y="8580437"/>
          <a:ext cx="118427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402638" y="875665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19138" y="9064625"/>
          <a:ext cx="4737100" cy="22701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632450" y="9064625"/>
          <a:ext cx="5618163" cy="2270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632450" y="9064625"/>
          <a:ext cx="35433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745163" y="9363075"/>
          <a:ext cx="5383212"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全国平均及び類似団体内平均値を下回っている。令和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年度は臨時財政対策債を借入しなかったことにより経常収支比率が悪化した。本町の経常収支比率を分析すると、人件費の比率が高い状況となっている。</a:t>
          </a:r>
        </a:p>
        <a:p>
          <a:r>
            <a:rPr kumimoji="1" lang="ja-JP" altLang="en-US" sz="1300">
              <a:latin typeface="ＭＳ Ｐゴシック" panose="020B0600070205080204" pitchFamily="50" charset="-128"/>
              <a:ea typeface="ＭＳ Ｐゴシック" panose="020B0600070205080204" pitchFamily="50" charset="-128"/>
            </a:rPr>
            <a:t>これまでも無駄な事業を廃止し継続的に歳出の削減に取り組んできたが、それも限界が見えつつある。</a:t>
          </a:r>
        </a:p>
        <a:p>
          <a:r>
            <a:rPr kumimoji="1" lang="ja-JP" altLang="en-US" sz="1300">
              <a:latin typeface="ＭＳ Ｐゴシック" panose="020B0600070205080204" pitchFamily="50" charset="-128"/>
              <a:ea typeface="ＭＳ Ｐゴシック" panose="020B0600070205080204" pitchFamily="50" charset="-128"/>
            </a:rPr>
            <a:t>今後経常収支比率を改善していくためには、人件費の減少が重要であり、その改善策として保育所や小中学校の統廃合に着手していく。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81038" y="8883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19138" y="113347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0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19138" y="108807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74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19138" y="1042670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19138" y="997267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19138" y="95186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3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19138" y="90646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19138" y="9064625"/>
          <a:ext cx="4737100" cy="22701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624388" y="9760204"/>
          <a:ext cx="0" cy="1159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699000" y="108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535488" y="1091933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699000" y="95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535488" y="976020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70866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843338" y="10194798"/>
          <a:ext cx="78105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699000" y="1032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573588" y="1035164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63</xdr:row>
      <xdr:rowOff>99822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011488" y="10194798"/>
          <a:ext cx="83185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92538" y="1016812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90913" y="1024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77978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179638" y="10301097"/>
          <a:ext cx="831850" cy="1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960688" y="104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659063"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77978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362075" y="10397744"/>
          <a:ext cx="817563"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143125" y="10448290"/>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827213"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11275" y="10428986"/>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95363" y="1051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422775"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641725"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809875"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78025"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60463"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573588" y="102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699000" y="1007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92538" y="1014399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90913" y="992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960688" y="102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659063" y="1003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143125" y="1039037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138955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827213" y="101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11275" y="1035646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95363" y="101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19138" y="1194117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60841" y="1228407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87783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505450" y="12176125"/>
          <a:ext cx="1423988"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505450" y="12357100"/>
          <a:ext cx="1423988"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042150" y="12176125"/>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042150" y="1235710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402638" y="12176125"/>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402638" y="1235710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19138" y="12655550"/>
          <a:ext cx="47371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632450" y="12655550"/>
          <a:ext cx="5618163"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632450" y="12655550"/>
          <a:ext cx="35433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745163" y="12954000"/>
          <a:ext cx="5383212" cy="1927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全国平均、愛知県平均及び類似団体内平均値を下回っている。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年度の人件費が会計年度任用職員報酬単価の増等により増加したことや、維持補修費が施設の老朽化により増加したことにより、全体としても増となった。</a:t>
          </a:r>
        </a:p>
        <a:p>
          <a:r>
            <a:rPr kumimoji="1" lang="ja-JP" altLang="en-US" sz="1300">
              <a:latin typeface="ＭＳ Ｐゴシック" panose="020B0600070205080204" pitchFamily="50" charset="-128"/>
              <a:ea typeface="ＭＳ Ｐゴシック" panose="020B0600070205080204" pitchFamily="50" charset="-128"/>
            </a:rPr>
            <a:t>本町は同規模人口の自治体と比べて、面積が大きいため集落が点在し、公共施設の数が多いことが人件費・物件費が高い要因である。平成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年度に策定した公共施設等総合管理計画に基づき適正な管理・運営に努める。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81038" y="124745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19138" y="1493520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19138" y="143700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3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19138" y="1379537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19138" y="132302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19138" y="126555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19138" y="12655550"/>
          <a:ext cx="47371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624388" y="13183907"/>
          <a:ext cx="0" cy="1295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4699000" y="1445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535488" y="1447967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4699000" y="1294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535488" y="1318390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118794</xdr:rowOff>
    </xdr:from>
    <xdr:to>
      <xdr:col>23</xdr:col>
      <xdr:colOff>133350</xdr:colOff>
      <xdr:row>82</xdr:row>
      <xdr:rowOff>124205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3843338" y="13396644"/>
          <a:ext cx="78105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4699000" y="13386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573588" y="1341419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118794</xdr:rowOff>
    </xdr:from>
    <xdr:to>
      <xdr:col>19</xdr:col>
      <xdr:colOff>133350</xdr:colOff>
      <xdr:row>82</xdr:row>
      <xdr:rowOff>148715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011488" y="13396644"/>
          <a:ext cx="83185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3792538" y="133811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490913" y="1345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56598</xdr:rowOff>
    </xdr:from>
    <xdr:to>
      <xdr:col>15</xdr:col>
      <xdr:colOff>82550</xdr:colOff>
      <xdr:row>82</xdr:row>
      <xdr:rowOff>148715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179638" y="13334448"/>
          <a:ext cx="831850" cy="9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2960688" y="1333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659063" y="1311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56598</xdr:rowOff>
    </xdr:from>
    <xdr:to>
      <xdr:col>11</xdr:col>
      <xdr:colOff>31750</xdr:colOff>
      <xdr:row>82</xdr:row>
      <xdr:rowOff>57643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362075" y="13334448"/>
          <a:ext cx="817563"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143125" y="13277941"/>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827213" y="1306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11275" y="1327819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995363" y="1306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4227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6417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098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780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160463"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73405</xdr:rowOff>
    </xdr:from>
    <xdr:to>
      <xdr:col>23</xdr:col>
      <xdr:colOff>184150</xdr:colOff>
      <xdr:row>83</xdr:row>
      <xdr:rowOff>3555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573588" y="133512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89932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4699000" y="1320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67994</xdr:rowOff>
    </xdr:from>
    <xdr:to>
      <xdr:col>19</xdr:col>
      <xdr:colOff>184150</xdr:colOff>
      <xdr:row>82</xdr:row>
      <xdr:rowOff>169594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792538" y="1334584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8321</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490913" y="1312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97915</xdr:rowOff>
    </xdr:from>
    <xdr:to>
      <xdr:col>15</xdr:col>
      <xdr:colOff>133350</xdr:colOff>
      <xdr:row>83</xdr:row>
      <xdr:rowOff>28065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960688" y="133757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12842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659063" y="1345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5798</xdr:rowOff>
    </xdr:from>
    <xdr:to>
      <xdr:col>11</xdr:col>
      <xdr:colOff>82550</xdr:colOff>
      <xdr:row>82</xdr:row>
      <xdr:rowOff>107398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143125" y="1328364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92175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827213" y="1337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6843</xdr:rowOff>
    </xdr:from>
    <xdr:to>
      <xdr:col>7</xdr:col>
      <xdr:colOff>31750</xdr:colOff>
      <xdr:row>82</xdr:row>
      <xdr:rowOff>108443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11275" y="13284693"/>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93220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995363" y="1337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1955463" y="1194117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722410" y="1228407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4388918"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6756063" y="121761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6756063" y="123571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8292763" y="12176125"/>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292763" y="1235710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53250" y="12176125"/>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53250" y="1235710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1955463" y="12655550"/>
          <a:ext cx="47371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868775" y="12655550"/>
          <a:ext cx="5618163"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868775" y="12655550"/>
          <a:ext cx="35528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6986250" y="12954000"/>
          <a:ext cx="5387975" cy="1927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年度は経験年数や昇格による階層変動により、前年度から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全国町村平均値や類似団体内平均値を上回っているため、人件費削減に向け、昇給制度の見直し等改善を図る必要がある。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1955463" y="1493520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1250613"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955463" y="14609536"/>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1250613" y="1447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955463" y="14283871"/>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1250613" y="141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955463" y="13958207"/>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250613" y="1382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955463" y="13632543"/>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250613"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955463" y="13306879"/>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250613"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955463" y="12981214"/>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250613"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955463" y="126555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250613"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955463" y="12655550"/>
          <a:ext cx="47371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860713" y="13050157"/>
          <a:ext cx="0" cy="1448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949613" y="144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786100" y="1449841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949613" y="1280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786100" y="1305015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170543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5079663" y="14044386"/>
          <a:ext cx="78105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949613" y="1360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814675" y="13754100"/>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86</xdr:row>
      <xdr:rowOff>118836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4252575" y="14044386"/>
          <a:ext cx="82708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5033625" y="13761811"/>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727238" y="13549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118836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3430250" y="13975443"/>
          <a:ext cx="822325"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4211300" y="13813518"/>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895388" y="136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2598400" y="13975443"/>
          <a:ext cx="831850" cy="2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379450" y="1377904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077825" y="1356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547600" y="137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2245975" y="1358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659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8780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60488"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28638"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396788"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814675" y="14045293"/>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949613" y="1401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033625" y="13993586"/>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727238" y="1407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211300" y="13993586"/>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895388"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379450" y="139246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077825" y="1401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547600" y="1417365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2245975" y="1425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955463" y="834072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446190" y="868362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665137"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756063" y="858043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756063" y="875665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292763" y="8580437"/>
          <a:ext cx="118427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292763" y="875665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53250" y="8580437"/>
          <a:ext cx="118427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53250" y="875665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955463" y="9064625"/>
          <a:ext cx="4737100" cy="22701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868775" y="9064625"/>
          <a:ext cx="5618163" cy="2270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868775" y="9064625"/>
          <a:ext cx="355282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986250" y="9363075"/>
          <a:ext cx="5387975"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これまでに定員管理計画を上回る職員数の削減に取り組んできたが、なお類似団体内平均値を上回っている。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今後については、平成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年度に策定した保育所・小中学校再編成計画に基づき、保育所や小中学校の統廃合に着手していく。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917363" y="8883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955463" y="113347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1250613" y="1120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955463" y="1100908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250613" y="1087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955463" y="10688184"/>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250613" y="1055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955463" y="10362519"/>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250613" y="1022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955463" y="10041618"/>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250613"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955463" y="9715953"/>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250613"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955463" y="939029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250613"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955463" y="90646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250613"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1955463" y="9064625"/>
          <a:ext cx="4737100" cy="22701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860713" y="9401447"/>
          <a:ext cx="0" cy="1553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5949613" y="1092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786100" y="1095483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5949613" y="916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786100" y="940144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41003</xdr:rowOff>
    </xdr:from>
    <xdr:to>
      <xdr:col>81</xdr:col>
      <xdr:colOff>44450</xdr:colOff>
      <xdr:row>62</xdr:row>
      <xdr:rowOff>82369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079663" y="10080353"/>
          <a:ext cx="78105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5949613"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814675" y="9767660"/>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41003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252575" y="10059670"/>
          <a:ext cx="827088"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033625" y="9752149"/>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727238" y="954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27215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430250" y="10059670"/>
          <a:ext cx="822325"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211300" y="9740084"/>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895388" y="952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27215</xdr:rowOff>
    </xdr:from>
    <xdr:to>
      <xdr:col>68</xdr:col>
      <xdr:colOff>152400</xdr:colOff>
      <xdr:row>62</xdr:row>
      <xdr:rowOff>41003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2598400" y="10066565"/>
          <a:ext cx="83185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379450" y="974870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077825" y="953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2547600" y="9743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245975" y="953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659100"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878050"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60488"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28638"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2396788"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814675" y="10070919"/>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3646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5949613" y="1004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033625" y="10039078"/>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76580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727238" y="1011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211300" y="1001839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95388"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147865</xdr:rowOff>
    </xdr:from>
    <xdr:to>
      <xdr:col>68</xdr:col>
      <xdr:colOff>203200</xdr:colOff>
      <xdr:row>62</xdr:row>
      <xdr:rowOff>78015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379450" y="10025290"/>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62792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077825" y="1010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161653</xdr:rowOff>
    </xdr:from>
    <xdr:to>
      <xdr:col>64</xdr:col>
      <xdr:colOff>152400</xdr:colOff>
      <xdr:row>62</xdr:row>
      <xdr:rowOff>91803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2547600" y="1003907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76580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245975" y="101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1955463" y="474027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46487" y="508317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36483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756063" y="49847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756063" y="51657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292763" y="498475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292763" y="516572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53250" y="498475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53250" y="516572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1955463" y="5464175"/>
          <a:ext cx="47371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868775" y="5464175"/>
          <a:ext cx="5618163"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868775" y="5464175"/>
          <a:ext cx="355282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6986250" y="5762625"/>
          <a:ext cx="5387975"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過去に借入を行った建設起債の償還が順調に進んでおり、新規借入れを最小限に留めているため全国平均及び愛知県平均を下回っている。今後、公債費については平成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年度より着手している都市公園整備事業に係る起債の償還額の増加が想定されるが、都市計画事業基金充当のため影響はなく、標準財政規模の変動により増減するのみと見込まれる。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917363" y="5283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955463" y="77438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250613" y="761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955463" y="741816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250613"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955463" y="7092497"/>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250613" y="695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955463" y="6766832"/>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250613"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955463" y="6441168"/>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250613"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955463" y="6115503"/>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250613"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955463" y="5789839"/>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955463" y="546417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1955463" y="5464175"/>
          <a:ext cx="47371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860713" y="5938883"/>
          <a:ext cx="0" cy="1295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5949613"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786100" y="723464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5949613" y="56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786100" y="593888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56243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079663" y="6209393"/>
          <a:ext cx="7810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5949613" y="647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814675" y="6491151"/>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70031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252575" y="6209393"/>
          <a:ext cx="827088"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033625" y="6475231"/>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727238" y="655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70031</xdr:rowOff>
    </xdr:from>
    <xdr:to>
      <xdr:col>72</xdr:col>
      <xdr:colOff>203200</xdr:colOff>
      <xdr:row>38</xdr:row>
      <xdr:rowOff>76926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430250" y="6223181"/>
          <a:ext cx="822325"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211300" y="6477363"/>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895388" y="656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76926</xdr:rowOff>
    </xdr:from>
    <xdr:to>
      <xdr:col>68</xdr:col>
      <xdr:colOff>152400</xdr:colOff>
      <xdr:row>38</xdr:row>
      <xdr:rowOff>90715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2598400" y="6230076"/>
          <a:ext cx="83185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379450" y="64911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077825" y="657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5476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245975"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659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8780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60488"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28638"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396788"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814675" y="6158593"/>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5949613" y="601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033625" y="6158593"/>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727238"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19231</xdr:rowOff>
    </xdr:from>
    <xdr:to>
      <xdr:col>73</xdr:col>
      <xdr:colOff>44450</xdr:colOff>
      <xdr:row>38</xdr:row>
      <xdr:rowOff>120831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211300" y="6172381"/>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131008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895388" y="596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26126</xdr:rowOff>
    </xdr:from>
    <xdr:to>
      <xdr:col>68</xdr:col>
      <xdr:colOff>203200</xdr:colOff>
      <xdr:row>38</xdr:row>
      <xdr:rowOff>127726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379450" y="617927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137903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077825" y="59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547600" y="61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245975"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1955463" y="1139825"/>
          <a:ext cx="473710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829843" y="14827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281483"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756063" y="13843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756063" y="1565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292763" y="138430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292763" y="156527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53250" y="138430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53250" y="156527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955463" y="1863725"/>
          <a:ext cx="47371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868775" y="1863725"/>
          <a:ext cx="5618163"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868775" y="1863725"/>
          <a:ext cx="355282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6986250" y="2162175"/>
          <a:ext cx="5387975"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年度は知多南部広域環境組合によるごみ処理施設建設事業に係る組合負担等見込額の増加により上昇した。今後、後世への負担が増えないよう新規事業の実施には慎重に財政運営に努める。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917363" y="1682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955463" y="414337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250613" y="401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955463" y="3817711"/>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250613" y="368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955463" y="3492047"/>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250613" y="335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955463" y="3166382"/>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1250613" y="30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955463" y="2840718"/>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1250613" y="27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955463" y="2515054"/>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1250613" y="238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955463" y="2189389"/>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1250613"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955463" y="18637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955463" y="1863725"/>
          <a:ext cx="47371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860713" y="2189389"/>
          <a:ext cx="0" cy="1554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949613" y="372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786100" y="374417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949613" y="194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786100" y="218938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26670</xdr:rowOff>
    </xdr:from>
    <xdr:to>
      <xdr:col>81</xdr:col>
      <xdr:colOff>44450</xdr:colOff>
      <xdr:row>14</xdr:row>
      <xdr:rowOff>70334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079663" y="2293620"/>
          <a:ext cx="78105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949613" y="205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814675" y="2156974"/>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033625" y="2191446"/>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727238" y="196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165947</xdr:rowOff>
    </xdr:from>
    <xdr:to>
      <xdr:col>68</xdr:col>
      <xdr:colOff>152400</xdr:colOff>
      <xdr:row>14</xdr:row>
      <xdr:rowOff>31266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2598400" y="2266209"/>
          <a:ext cx="831850" cy="3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211300" y="2307167"/>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895388" y="209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379450" y="2362321"/>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077825" y="243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2547600" y="233819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245975" y="242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659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8780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60488"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28638"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2396788"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19534</xdr:rowOff>
    </xdr:from>
    <xdr:to>
      <xdr:col>81</xdr:col>
      <xdr:colOff>95250</xdr:colOff>
      <xdr:row>14</xdr:row>
      <xdr:rowOff>121134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814675" y="2286484"/>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163061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5949613" y="226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147320</xdr:rowOff>
    </xdr:from>
    <xdr:to>
      <xdr:col>77</xdr:col>
      <xdr:colOff>95250</xdr:colOff>
      <xdr:row>14</xdr:row>
      <xdr:rowOff>77470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033625" y="2252345"/>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62247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727238"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151916</xdr:rowOff>
    </xdr:from>
    <xdr:to>
      <xdr:col>68</xdr:col>
      <xdr:colOff>203200</xdr:colOff>
      <xdr:row>14</xdr:row>
      <xdr:rowOff>82066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379450" y="2256941"/>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92243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077825" y="203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115147</xdr:rowOff>
    </xdr:from>
    <xdr:to>
      <xdr:col>64</xdr:col>
      <xdr:colOff>152400</xdr:colOff>
      <xdr:row>14</xdr:row>
      <xdr:rowOff>45297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2547600" y="222017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55474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2245975" y="199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21,131
20,728
46.20
9,870,118
9,490,717
365,483
5,434,735
7,030,408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類似団体に比べ数値が高い要因は、職員数が多いことである。</a:t>
          </a:r>
        </a:p>
        <a:p>
          <a:r>
            <a:rPr kumimoji="1" lang="ja-JP" altLang="en-US" sz="1300">
              <a:latin typeface="ＭＳ Ｐゴシック" panose="020B0600070205080204" pitchFamily="50" charset="-128"/>
              <a:ea typeface="ＭＳ Ｐゴシック" panose="020B0600070205080204" pitchFamily="50" charset="-128"/>
            </a:rPr>
            <a:t>保育所や小中学校の再編成計画に基づき職員定数の削減を進めていくとともに、組織全体の見直しを行う必要がある。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38</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46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38</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46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38</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都市公園整備事業に伴う陸上競技場事務備品購入費等の増により上昇したが、全国平均、愛知県平均、類似団体内平均値は下回っている。今後は人件費や物価の増等による委託料の増加が見込まれるため、他の経費を見直しをすることにより必要な財源を確保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99568</xdr:rowOff>
    </xdr:from>
    <xdr:to>
      <xdr:col>82</xdr:col>
      <xdr:colOff>107950</xdr:colOff>
      <xdr:row>15</xdr:row>
      <xdr:rowOff>110998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9986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99568</xdr:rowOff>
    </xdr:from>
    <xdr:to>
      <xdr:col>78</xdr:col>
      <xdr:colOff>69850</xdr:colOff>
      <xdr:row>16</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9986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55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33274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38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60198</xdr:rowOff>
    </xdr:from>
    <xdr:to>
      <xdr:col>82</xdr:col>
      <xdr:colOff>158750</xdr:colOff>
      <xdr:row>15</xdr:row>
      <xdr:rowOff>161798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76725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48768</xdr:rowOff>
    </xdr:from>
    <xdr:to>
      <xdr:col>78</xdr:col>
      <xdr:colOff>120650</xdr:colOff>
      <xdr:row>14</xdr:row>
      <xdr:rowOff>150368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160545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1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類似団体内平均値を下回っており、適切な状況であると認識している。</a:t>
          </a:r>
        </a:p>
        <a:p>
          <a:r>
            <a:rPr kumimoji="1" lang="ja-JP" altLang="en-US" sz="1300">
              <a:latin typeface="ＭＳ Ｐゴシック" panose="020B0600070205080204" pitchFamily="50" charset="-128"/>
              <a:ea typeface="ＭＳ Ｐゴシック" panose="020B0600070205080204" pitchFamily="50" charset="-128"/>
            </a:rPr>
            <a:t>高齢者、障害者の増加に伴う老人福祉費、社会福祉費は年々増加する傾向にあり、他の経費を圧迫しているが安心安全のまちづくりの柱である健康の推進のため今後も必要な対策は実施していく。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53522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28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54</xdr:row>
      <xdr:rowOff>170543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2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56</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288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類似団体内平均値をやや上回っている。</a:t>
          </a:r>
        </a:p>
        <a:p>
          <a:r>
            <a:rPr kumimoji="1" lang="ja-JP" altLang="en-US" sz="1300">
              <a:latin typeface="ＭＳ Ｐゴシック" panose="020B0600070205080204" pitchFamily="50" charset="-128"/>
              <a:ea typeface="ＭＳ Ｐゴシック" panose="020B0600070205080204" pitchFamily="50" charset="-128"/>
            </a:rPr>
            <a:t>要因としてはその他の大半を占める繰出金のうち、高齢者の増加に伴う介護保険特別会計繰出金や後期高齢者医療特別会計繰出金によるものと考えられる。</a:t>
          </a:r>
        </a:p>
        <a:p>
          <a:r>
            <a:rPr kumimoji="1" lang="ja-JP" altLang="en-US" sz="1300">
              <a:latin typeface="ＭＳ Ｐゴシック" panose="020B0600070205080204" pitchFamily="50" charset="-128"/>
              <a:ea typeface="ＭＳ Ｐゴシック" panose="020B0600070205080204" pitchFamily="50" charset="-128"/>
            </a:rPr>
            <a:t>また、維持補修費についても、今後施設の老朽化に伴う経費の増大が見込まれることから、他の経費を見直し必要な財源の確保に努める必要がある。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80735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771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135165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156935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58</xdr:row>
      <xdr:rowOff>61685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29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知多南部衛生組合による火葬場建設事業の終了に伴う分担金の減により減少したが、引き続き知多南部広域環境組合によるごみ処理施設建設事業の実施しているため、全国平均、愛知県平均を上回っている。今後においても火葬場建設事業及びごみ処理施設建設事業の地方債の償還に係る分担金の増加が見込ま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38</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7692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38</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2721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97282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97282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671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全国平均、類似団体内平均値を下回っており、健全な状況であると認識している。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年度末起債残高約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億円のうち、約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億円は償還金が地方交付税措置される臨時財政対策債であるが、平成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年度より着手している都市公園整備事業に対する借入が増加しており、今後の公債費の割合は増加すると予測される。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76</xdr:row>
      <xdr:rowOff>8128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9743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124714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120142</xdr:rowOff>
    </xdr:from>
    <xdr:to>
      <xdr:col>15</xdr:col>
      <xdr:colOff>98425</xdr:colOff>
      <xdr:row>75</xdr:row>
      <xdr:rowOff>124714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120142</xdr:rowOff>
    </xdr:from>
    <xdr:to>
      <xdr:col>11</xdr:col>
      <xdr:colOff>9525</xdr:colOff>
      <xdr:row>75</xdr:row>
      <xdr:rowOff>156718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978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69342</xdr:rowOff>
    </xdr:from>
    <xdr:to>
      <xdr:col>11</xdr:col>
      <xdr:colOff>60325</xdr:colOff>
      <xdr:row>75</xdr:row>
      <xdr:rowOff>170942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人件費及び補助費等において、全国平均、類似団体内平均値に比べ高い数値となっていることから、保育所や小中学校の再編成計画に基づき職員定数の削減を進めていく等、適正化に努める必要がある。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78</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115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79</xdr:row>
      <xdr:rowOff>50800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115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50800</xdr:rowOff>
    </xdr:from>
    <xdr:to>
      <xdr:col>73</xdr:col>
      <xdr:colOff>180975</xdr:colOff>
      <xdr:row>80</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953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107950</xdr:rowOff>
    </xdr:from>
    <xdr:to>
      <xdr:col>69</xdr:col>
      <xdr:colOff>92075</xdr:colOff>
      <xdr:row>80</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52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0</xdr:rowOff>
    </xdr:from>
    <xdr:to>
      <xdr:col>74</xdr:col>
      <xdr:colOff>31750</xdr:colOff>
      <xdr:row>79</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121920</xdr:rowOff>
    </xdr:from>
    <xdr:to>
      <xdr:col>69</xdr:col>
      <xdr:colOff>142875</xdr:colOff>
      <xdr:row>80</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36847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144548</xdr:rowOff>
    </xdr:from>
    <xdr:to>
      <xdr:col>29</xdr:col>
      <xdr:colOff>127000</xdr:colOff>
      <xdr:row>15</xdr:row>
      <xdr:rowOff>147928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63923"/>
          <a:ext cx="647700" cy="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144548</xdr:rowOff>
    </xdr:from>
    <xdr:to>
      <xdr:col>26</xdr:col>
      <xdr:colOff>50800</xdr:colOff>
      <xdr:row>15</xdr:row>
      <xdr:rowOff>161138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63923"/>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161138</xdr:rowOff>
    </xdr:from>
    <xdr:to>
      <xdr:col>22</xdr:col>
      <xdr:colOff>114300</xdr:colOff>
      <xdr:row>16</xdr:row>
      <xdr:rowOff>25709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80513"/>
          <a:ext cx="6985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6392</xdr:rowOff>
    </xdr:from>
    <xdr:to>
      <xdr:col>18</xdr:col>
      <xdr:colOff>177800</xdr:colOff>
      <xdr:row>16</xdr:row>
      <xdr:rowOff>25709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97217"/>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97128</xdr:rowOff>
    </xdr:from>
    <xdr:to>
      <xdr:col>29</xdr:col>
      <xdr:colOff>177800</xdr:colOff>
      <xdr:row>16</xdr:row>
      <xdr:rowOff>27278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113655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6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93748</xdr:rowOff>
    </xdr:from>
    <xdr:to>
      <xdr:col>26</xdr:col>
      <xdr:colOff>101600</xdr:colOff>
      <xdr:row>16</xdr:row>
      <xdr:rowOff>23898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1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34075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8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110338</xdr:rowOff>
    </xdr:from>
    <xdr:to>
      <xdr:col>22</xdr:col>
      <xdr:colOff>165100</xdr:colOff>
      <xdr:row>16</xdr:row>
      <xdr:rowOff>40488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2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50665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9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146359</xdr:rowOff>
    </xdr:from>
    <xdr:to>
      <xdr:col>19</xdr:col>
      <xdr:colOff>38100</xdr:colOff>
      <xdr:row>16</xdr:row>
      <xdr:rowOff>76509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6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86686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3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127042</xdr:rowOff>
    </xdr:from>
    <xdr:to>
      <xdr:col>15</xdr:col>
      <xdr:colOff>101600</xdr:colOff>
      <xdr:row>16</xdr:row>
      <xdr:rowOff>57192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67369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143421</xdr:rowOff>
    </xdr:from>
    <xdr:to>
      <xdr:col>29</xdr:col>
      <xdr:colOff>127000</xdr:colOff>
      <xdr:row>37</xdr:row>
      <xdr:rowOff>3251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96671"/>
          <a:ext cx="6477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146545</xdr:rowOff>
    </xdr:from>
    <xdr:to>
      <xdr:col>26</xdr:col>
      <xdr:colOff>50800</xdr:colOff>
      <xdr:row>37</xdr:row>
      <xdr:rowOff>3251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99795"/>
          <a:ext cx="698500" cy="2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146545</xdr:rowOff>
    </xdr:from>
    <xdr:to>
      <xdr:col>22</xdr:col>
      <xdr:colOff>114300</xdr:colOff>
      <xdr:row>36</xdr:row>
      <xdr:rowOff>154966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99795"/>
          <a:ext cx="698500" cy="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154146</xdr:rowOff>
    </xdr:from>
    <xdr:to>
      <xdr:col>18</xdr:col>
      <xdr:colOff>177800</xdr:colOff>
      <xdr:row>36</xdr:row>
      <xdr:rowOff>154966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07396"/>
          <a:ext cx="698500" cy="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92621</xdr:rowOff>
    </xdr:from>
    <xdr:to>
      <xdr:col>29</xdr:col>
      <xdr:colOff>177800</xdr:colOff>
      <xdr:row>37</xdr:row>
      <xdr:rowOff>22771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4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64698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1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123901</xdr:rowOff>
    </xdr:from>
    <xdr:to>
      <xdr:col>26</xdr:col>
      <xdr:colOff>101600</xdr:colOff>
      <xdr:row>37</xdr:row>
      <xdr:rowOff>54051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7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38828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6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95745</xdr:rowOff>
    </xdr:from>
    <xdr:to>
      <xdr:col>22</xdr:col>
      <xdr:colOff>165100</xdr:colOff>
      <xdr:row>37</xdr:row>
      <xdr:rowOff>25895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3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104166</xdr:rowOff>
    </xdr:from>
    <xdr:to>
      <xdr:col>19</xdr:col>
      <xdr:colOff>38100</xdr:colOff>
      <xdr:row>37</xdr:row>
      <xdr:rowOff>34316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5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19093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103346</xdr:rowOff>
    </xdr:from>
    <xdr:to>
      <xdr:col>15</xdr:col>
      <xdr:colOff>101600</xdr:colOff>
      <xdr:row>37</xdr:row>
      <xdr:rowOff>33496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5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18273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21,131
20,728
46.20
9,870,118
9,490,717
365,483
5,434,735
7,030,408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166751</xdr:rowOff>
    </xdr:from>
    <xdr:to>
      <xdr:col>24</xdr:col>
      <xdr:colOff>63500</xdr:colOff>
      <xdr:row>35</xdr:row>
      <xdr:rowOff>14656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6051"/>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14656</xdr:rowOff>
    </xdr:from>
    <xdr:to>
      <xdr:col>19</xdr:col>
      <xdr:colOff>177800</xdr:colOff>
      <xdr:row>35</xdr:row>
      <xdr:rowOff>34734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5406"/>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34734</xdr:rowOff>
    </xdr:from>
    <xdr:to>
      <xdr:col>15</xdr:col>
      <xdr:colOff>50800</xdr:colOff>
      <xdr:row>36</xdr:row>
      <xdr:rowOff>23857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35484"/>
          <a:ext cx="889000" cy="16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164351</xdr:rowOff>
    </xdr:from>
    <xdr:to>
      <xdr:col>10</xdr:col>
      <xdr:colOff>114300</xdr:colOff>
      <xdr:row>36</xdr:row>
      <xdr:rowOff>23857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65101"/>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115951</xdr:rowOff>
    </xdr:from>
    <xdr:to>
      <xdr:col>24</xdr:col>
      <xdr:colOff>114300</xdr:colOff>
      <xdr:row>35</xdr:row>
      <xdr:rowOff>46101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138828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135306</xdr:rowOff>
    </xdr:from>
    <xdr:to>
      <xdr:col>20</xdr:col>
      <xdr:colOff>38100</xdr:colOff>
      <xdr:row>35</xdr:row>
      <xdr:rowOff>65456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81983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3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155384</xdr:rowOff>
    </xdr:from>
    <xdr:to>
      <xdr:col>15</xdr:col>
      <xdr:colOff>101600</xdr:colOff>
      <xdr:row>35</xdr:row>
      <xdr:rowOff>85534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102061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144507</xdr:rowOff>
    </xdr:from>
    <xdr:to>
      <xdr:col>10</xdr:col>
      <xdr:colOff>165100</xdr:colOff>
      <xdr:row>36</xdr:row>
      <xdr:rowOff>74657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91184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2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113551</xdr:rowOff>
    </xdr:from>
    <xdr:to>
      <xdr:col>6</xdr:col>
      <xdr:colOff>38100</xdr:colOff>
      <xdr:row>36</xdr:row>
      <xdr:rowOff>43701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60228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17269</xdr:rowOff>
    </xdr:from>
    <xdr:to>
      <xdr:col>24</xdr:col>
      <xdr:colOff>63500</xdr:colOff>
      <xdr:row>59</xdr:row>
      <xdr:rowOff>17475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132819"/>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142984</xdr:rowOff>
    </xdr:from>
    <xdr:to>
      <xdr:col>19</xdr:col>
      <xdr:colOff>177800</xdr:colOff>
      <xdr:row>59</xdr:row>
      <xdr:rowOff>17475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87084"/>
          <a:ext cx="889000" cy="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142984</xdr:rowOff>
    </xdr:from>
    <xdr:to>
      <xdr:col>15</xdr:col>
      <xdr:colOff>50800</xdr:colOff>
      <xdr:row>59</xdr:row>
      <xdr:rowOff>21148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87084"/>
          <a:ext cx="889000" cy="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21148</xdr:rowOff>
    </xdr:from>
    <xdr:to>
      <xdr:col>10</xdr:col>
      <xdr:colOff>114300</xdr:colOff>
      <xdr:row>59</xdr:row>
      <xdr:rowOff>31862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36698"/>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137919</xdr:rowOff>
    </xdr:from>
    <xdr:to>
      <xdr:col>24</xdr:col>
      <xdr:colOff>114300</xdr:colOff>
      <xdr:row>59</xdr:row>
      <xdr:rowOff>68069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52846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138125</xdr:rowOff>
    </xdr:from>
    <xdr:to>
      <xdr:col>20</xdr:col>
      <xdr:colOff>38100</xdr:colOff>
      <xdr:row>59</xdr:row>
      <xdr:rowOff>68275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59402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92184</xdr:rowOff>
    </xdr:from>
    <xdr:to>
      <xdr:col>15</xdr:col>
      <xdr:colOff>101600</xdr:colOff>
      <xdr:row>59</xdr:row>
      <xdr:rowOff>22334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13461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141798</xdr:rowOff>
    </xdr:from>
    <xdr:to>
      <xdr:col>10</xdr:col>
      <xdr:colOff>165100</xdr:colOff>
      <xdr:row>59</xdr:row>
      <xdr:rowOff>71948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63075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152512</xdr:rowOff>
    </xdr:from>
    <xdr:to>
      <xdr:col>6</xdr:col>
      <xdr:colOff>38100</xdr:colOff>
      <xdr:row>59</xdr:row>
      <xdr:rowOff>82662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73789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8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18131</xdr:rowOff>
    </xdr:from>
    <xdr:to>
      <xdr:col>24</xdr:col>
      <xdr:colOff>63500</xdr:colOff>
      <xdr:row>78</xdr:row>
      <xdr:rowOff>24028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91231"/>
          <a:ext cx="8382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13604</xdr:rowOff>
    </xdr:from>
    <xdr:to>
      <xdr:col>19</xdr:col>
      <xdr:colOff>177800</xdr:colOff>
      <xdr:row>78</xdr:row>
      <xdr:rowOff>24028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86704"/>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9170</xdr:rowOff>
    </xdr:from>
    <xdr:to>
      <xdr:col>15</xdr:col>
      <xdr:colOff>50800</xdr:colOff>
      <xdr:row>78</xdr:row>
      <xdr:rowOff>13604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82270"/>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2311</xdr:rowOff>
    </xdr:from>
    <xdr:to>
      <xdr:col>10</xdr:col>
      <xdr:colOff>114300</xdr:colOff>
      <xdr:row>78</xdr:row>
      <xdr:rowOff>9170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7541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138781</xdr:rowOff>
    </xdr:from>
    <xdr:to>
      <xdr:col>24</xdr:col>
      <xdr:colOff>114300</xdr:colOff>
      <xdr:row>78</xdr:row>
      <xdr:rowOff>68931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53708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144678</xdr:rowOff>
    </xdr:from>
    <xdr:to>
      <xdr:col>20</xdr:col>
      <xdr:colOff>38100</xdr:colOff>
      <xdr:row>78</xdr:row>
      <xdr:rowOff>74828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65955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134254</xdr:rowOff>
    </xdr:from>
    <xdr:to>
      <xdr:col>15</xdr:col>
      <xdr:colOff>101600</xdr:colOff>
      <xdr:row>78</xdr:row>
      <xdr:rowOff>64404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55531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129820</xdr:rowOff>
    </xdr:from>
    <xdr:to>
      <xdr:col>10</xdr:col>
      <xdr:colOff>165100</xdr:colOff>
      <xdr:row>78</xdr:row>
      <xdr:rowOff>59970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51097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122961</xdr:rowOff>
    </xdr:from>
    <xdr:to>
      <xdr:col>6</xdr:col>
      <xdr:colOff>38100</xdr:colOff>
      <xdr:row>78</xdr:row>
      <xdr:rowOff>53111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44238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156986</xdr:rowOff>
    </xdr:from>
    <xdr:to>
      <xdr:col>24</xdr:col>
      <xdr:colOff>63500</xdr:colOff>
      <xdr:row>97</xdr:row>
      <xdr:rowOff>88308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16186"/>
          <a:ext cx="838200" cy="1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156986</xdr:rowOff>
    </xdr:from>
    <xdr:to>
      <xdr:col>19</xdr:col>
      <xdr:colOff>177800</xdr:colOff>
      <xdr:row>98</xdr:row>
      <xdr:rowOff>56544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16186"/>
          <a:ext cx="889000" cy="2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35285</xdr:rowOff>
    </xdr:from>
    <xdr:to>
      <xdr:col>15</xdr:col>
      <xdr:colOff>50800</xdr:colOff>
      <xdr:row>98</xdr:row>
      <xdr:rowOff>56544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37385"/>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35285</xdr:rowOff>
    </xdr:from>
    <xdr:to>
      <xdr:col>10</xdr:col>
      <xdr:colOff>114300</xdr:colOff>
      <xdr:row>98</xdr:row>
      <xdr:rowOff>59745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37385"/>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37508</xdr:rowOff>
    </xdr:from>
    <xdr:to>
      <xdr:col>24</xdr:col>
      <xdr:colOff>114300</xdr:colOff>
      <xdr:row>97</xdr:row>
      <xdr:rowOff>139108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15935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4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106186</xdr:rowOff>
    </xdr:from>
    <xdr:to>
      <xdr:col>20</xdr:col>
      <xdr:colOff>38100</xdr:colOff>
      <xdr:row>97</xdr:row>
      <xdr:rowOff>36336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27463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5744</xdr:rowOff>
    </xdr:from>
    <xdr:to>
      <xdr:col>15</xdr:col>
      <xdr:colOff>101600</xdr:colOff>
      <xdr:row>98</xdr:row>
      <xdr:rowOff>107344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98471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155935</xdr:rowOff>
    </xdr:from>
    <xdr:to>
      <xdr:col>10</xdr:col>
      <xdr:colOff>165100</xdr:colOff>
      <xdr:row>98</xdr:row>
      <xdr:rowOff>86085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77212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8945</xdr:rowOff>
    </xdr:from>
    <xdr:to>
      <xdr:col>6</xdr:col>
      <xdr:colOff>38100</xdr:colOff>
      <xdr:row>98</xdr:row>
      <xdr:rowOff>110545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101672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138394</xdr:rowOff>
    </xdr:from>
    <xdr:to>
      <xdr:col>55</xdr:col>
      <xdr:colOff>0</xdr:colOff>
      <xdr:row>37</xdr:row>
      <xdr:rowOff>17388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139144"/>
          <a:ext cx="838200" cy="2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102221</xdr:rowOff>
    </xdr:from>
    <xdr:to>
      <xdr:col>50</xdr:col>
      <xdr:colOff>114300</xdr:colOff>
      <xdr:row>35</xdr:row>
      <xdr:rowOff>138394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45721"/>
          <a:ext cx="889000" cy="89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102221</xdr:rowOff>
    </xdr:from>
    <xdr:to>
      <xdr:col>45</xdr:col>
      <xdr:colOff>177800</xdr:colOff>
      <xdr:row>37</xdr:row>
      <xdr:rowOff>27479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45721"/>
          <a:ext cx="889000" cy="11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27479</xdr:rowOff>
    </xdr:from>
    <xdr:to>
      <xdr:col>41</xdr:col>
      <xdr:colOff>50800</xdr:colOff>
      <xdr:row>37</xdr:row>
      <xdr:rowOff>137055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71129"/>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138038</xdr:rowOff>
    </xdr:from>
    <xdr:to>
      <xdr:col>55</xdr:col>
      <xdr:colOff>50800</xdr:colOff>
      <xdr:row>37</xdr:row>
      <xdr:rowOff>68188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160915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6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87594</xdr:rowOff>
    </xdr:from>
    <xdr:to>
      <xdr:col>50</xdr:col>
      <xdr:colOff>165100</xdr:colOff>
      <xdr:row>36</xdr:row>
      <xdr:rowOff>17744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0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34271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86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51421</xdr:rowOff>
    </xdr:from>
    <xdr:to>
      <xdr:col>46</xdr:col>
      <xdr:colOff>38100</xdr:colOff>
      <xdr:row>30</xdr:row>
      <xdr:rowOff>153021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19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169548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7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148129</xdr:rowOff>
    </xdr:from>
    <xdr:to>
      <xdr:col>41</xdr:col>
      <xdr:colOff>101600</xdr:colOff>
      <xdr:row>37</xdr:row>
      <xdr:rowOff>78279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2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94806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09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86255</xdr:rowOff>
    </xdr:from>
    <xdr:to>
      <xdr:col>36</xdr:col>
      <xdr:colOff>165100</xdr:colOff>
      <xdr:row>38</xdr:row>
      <xdr:rowOff>16405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2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32932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0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69360</xdr:rowOff>
    </xdr:from>
    <xdr:to>
      <xdr:col>55</xdr:col>
      <xdr:colOff>0</xdr:colOff>
      <xdr:row>57</xdr:row>
      <xdr:rowOff>45326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99110"/>
          <a:ext cx="838200" cy="31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45326</xdr:rowOff>
    </xdr:from>
    <xdr:to>
      <xdr:col>50</xdr:col>
      <xdr:colOff>114300</xdr:colOff>
      <xdr:row>57</xdr:row>
      <xdr:rowOff>122220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17976"/>
          <a:ext cx="889000" cy="7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70716</xdr:rowOff>
    </xdr:from>
    <xdr:to>
      <xdr:col>45</xdr:col>
      <xdr:colOff>177800</xdr:colOff>
      <xdr:row>57</xdr:row>
      <xdr:rowOff>122220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43366"/>
          <a:ext cx="889000" cy="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52238</xdr:rowOff>
    </xdr:from>
    <xdr:to>
      <xdr:col>41</xdr:col>
      <xdr:colOff>50800</xdr:colOff>
      <xdr:row>57</xdr:row>
      <xdr:rowOff>70716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24888"/>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18560</xdr:rowOff>
    </xdr:from>
    <xdr:to>
      <xdr:col>55</xdr:col>
      <xdr:colOff>50800</xdr:colOff>
      <xdr:row>55</xdr:row>
      <xdr:rowOff>120160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41437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9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165976</xdr:rowOff>
    </xdr:from>
    <xdr:to>
      <xdr:col>50</xdr:col>
      <xdr:colOff>165100</xdr:colOff>
      <xdr:row>57</xdr:row>
      <xdr:rowOff>96126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87253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5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71420</xdr:rowOff>
    </xdr:from>
    <xdr:to>
      <xdr:col>46</xdr:col>
      <xdr:colOff>38100</xdr:colOff>
      <xdr:row>58</xdr:row>
      <xdr:rowOff>1570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4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164147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19916</xdr:rowOff>
    </xdr:from>
    <xdr:to>
      <xdr:col>41</xdr:col>
      <xdr:colOff>101600</xdr:colOff>
      <xdr:row>57</xdr:row>
      <xdr:rowOff>121516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9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112643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8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1438</xdr:rowOff>
    </xdr:from>
    <xdr:to>
      <xdr:col>36</xdr:col>
      <xdr:colOff>165100</xdr:colOff>
      <xdr:row>57</xdr:row>
      <xdr:rowOff>103038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94165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6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73996</xdr:rowOff>
    </xdr:from>
    <xdr:to>
      <xdr:col>55</xdr:col>
      <xdr:colOff>0</xdr:colOff>
      <xdr:row>76</xdr:row>
      <xdr:rowOff>165131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246946"/>
          <a:ext cx="838200" cy="94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165131</xdr:rowOff>
    </xdr:from>
    <xdr:to>
      <xdr:col>50</xdr:col>
      <xdr:colOff>114300</xdr:colOff>
      <xdr:row>78</xdr:row>
      <xdr:rowOff>98285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195331"/>
          <a:ext cx="889000" cy="27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39382</xdr:rowOff>
    </xdr:from>
    <xdr:to>
      <xdr:col>45</xdr:col>
      <xdr:colOff>177800</xdr:colOff>
      <xdr:row>78</xdr:row>
      <xdr:rowOff>98285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12482"/>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170923</xdr:rowOff>
    </xdr:from>
    <xdr:to>
      <xdr:col>41</xdr:col>
      <xdr:colOff>50800</xdr:colOff>
      <xdr:row>78</xdr:row>
      <xdr:rowOff>39382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72573"/>
          <a:ext cx="889000" cy="3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23196</xdr:rowOff>
    </xdr:from>
    <xdr:to>
      <xdr:col>55</xdr:col>
      <xdr:colOff>50800</xdr:colOff>
      <xdr:row>71</xdr:row>
      <xdr:rowOff>124796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1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46073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0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114331</xdr:rowOff>
    </xdr:from>
    <xdr:to>
      <xdr:col>50</xdr:col>
      <xdr:colOff>165100</xdr:colOff>
      <xdr:row>77</xdr:row>
      <xdr:rowOff>44481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61009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91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47485</xdr:rowOff>
    </xdr:from>
    <xdr:to>
      <xdr:col>46</xdr:col>
      <xdr:colOff>38100</xdr:colOff>
      <xdr:row>78</xdr:row>
      <xdr:rowOff>149085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140212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160032</xdr:rowOff>
    </xdr:from>
    <xdr:to>
      <xdr:col>41</xdr:col>
      <xdr:colOff>101600</xdr:colOff>
      <xdr:row>78</xdr:row>
      <xdr:rowOff>90182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81309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45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120123</xdr:rowOff>
    </xdr:from>
    <xdr:to>
      <xdr:col>36</xdr:col>
      <xdr:colOff>165100</xdr:colOff>
      <xdr:row>78</xdr:row>
      <xdr:rowOff>50273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41400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133316</xdr:rowOff>
    </xdr:from>
    <xdr:to>
      <xdr:col>55</xdr:col>
      <xdr:colOff>0</xdr:colOff>
      <xdr:row>98</xdr:row>
      <xdr:rowOff>17007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63966"/>
          <a:ext cx="838200" cy="5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30462</xdr:rowOff>
    </xdr:from>
    <xdr:to>
      <xdr:col>50</xdr:col>
      <xdr:colOff>114300</xdr:colOff>
      <xdr:row>97</xdr:row>
      <xdr:rowOff>133316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61112"/>
          <a:ext cx="8890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134409</xdr:rowOff>
    </xdr:from>
    <xdr:to>
      <xdr:col>45</xdr:col>
      <xdr:colOff>177800</xdr:colOff>
      <xdr:row>97</xdr:row>
      <xdr:rowOff>30462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593609"/>
          <a:ext cx="889000" cy="6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134409</xdr:rowOff>
    </xdr:from>
    <xdr:to>
      <xdr:col>41</xdr:col>
      <xdr:colOff>50800</xdr:colOff>
      <xdr:row>98</xdr:row>
      <xdr:rowOff>2149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593609"/>
          <a:ext cx="889000" cy="2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137657</xdr:rowOff>
    </xdr:from>
    <xdr:to>
      <xdr:col>55</xdr:col>
      <xdr:colOff>50800</xdr:colOff>
      <xdr:row>98</xdr:row>
      <xdr:rowOff>67807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116084</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4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82516</xdr:rowOff>
    </xdr:from>
    <xdr:to>
      <xdr:col>50</xdr:col>
      <xdr:colOff>165100</xdr:colOff>
      <xdr:row>98</xdr:row>
      <xdr:rowOff>12666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151112</xdr:rowOff>
    </xdr:from>
    <xdr:to>
      <xdr:col>46</xdr:col>
      <xdr:colOff>38100</xdr:colOff>
      <xdr:row>97</xdr:row>
      <xdr:rowOff>81262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72389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83609</xdr:rowOff>
    </xdr:from>
    <xdr:to>
      <xdr:col>41</xdr:col>
      <xdr:colOff>101600</xdr:colOff>
      <xdr:row>97</xdr:row>
      <xdr:rowOff>13759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122799</xdr:rowOff>
    </xdr:from>
    <xdr:to>
      <xdr:col>36</xdr:col>
      <xdr:colOff>165100</xdr:colOff>
      <xdr:row>98</xdr:row>
      <xdr:rowOff>52949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44076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93131</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79681"/>
          <a:ext cx="8382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93131</xdr:rowOff>
    </xdr:from>
    <xdr:to>
      <xdr:col>81</xdr:col>
      <xdr:colOff>50800</xdr:colOff>
      <xdr:row>39</xdr:row>
      <xdr:rowOff>96184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779681"/>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94633</xdr:rowOff>
    </xdr:from>
    <xdr:to>
      <xdr:col>76</xdr:col>
      <xdr:colOff>114300</xdr:colOff>
      <xdr:row>39</xdr:row>
      <xdr:rowOff>96184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1183"/>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63756</xdr:rowOff>
    </xdr:from>
    <xdr:to>
      <xdr:col>71</xdr:col>
      <xdr:colOff>177800</xdr:colOff>
      <xdr:row>39</xdr:row>
      <xdr:rowOff>94633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50306"/>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42331</xdr:rowOff>
    </xdr:from>
    <xdr:to>
      <xdr:col>81</xdr:col>
      <xdr:colOff>101600</xdr:colOff>
      <xdr:row>39</xdr:row>
      <xdr:rowOff>143931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135058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821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45384</xdr:rowOff>
    </xdr:from>
    <xdr:to>
      <xdr:col>76</xdr:col>
      <xdr:colOff>165100</xdr:colOff>
      <xdr:row>39</xdr:row>
      <xdr:rowOff>146984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138111</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824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43833</xdr:rowOff>
    </xdr:from>
    <xdr:to>
      <xdr:col>72</xdr:col>
      <xdr:colOff>38100</xdr:colOff>
      <xdr:row>39</xdr:row>
      <xdr:rowOff>145433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136560</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82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12956</xdr:rowOff>
    </xdr:from>
    <xdr:to>
      <xdr:col>67</xdr:col>
      <xdr:colOff>101600</xdr:colOff>
      <xdr:row>39</xdr:row>
      <xdr:rowOff>114556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131083</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4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17807</xdr:rowOff>
    </xdr:from>
    <xdr:to>
      <xdr:col>85</xdr:col>
      <xdr:colOff>127000</xdr:colOff>
      <xdr:row>77</xdr:row>
      <xdr:rowOff>58237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19457"/>
          <a:ext cx="8382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58237</xdr:rowOff>
    </xdr:from>
    <xdr:to>
      <xdr:col>81</xdr:col>
      <xdr:colOff>50800</xdr:colOff>
      <xdr:row>77</xdr:row>
      <xdr:rowOff>80018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59887"/>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80018</xdr:rowOff>
    </xdr:from>
    <xdr:to>
      <xdr:col>76</xdr:col>
      <xdr:colOff>114300</xdr:colOff>
      <xdr:row>77</xdr:row>
      <xdr:rowOff>91646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81668"/>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91646</xdr:rowOff>
    </xdr:from>
    <xdr:to>
      <xdr:col>71</xdr:col>
      <xdr:colOff>177800</xdr:colOff>
      <xdr:row>77</xdr:row>
      <xdr:rowOff>95368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293296"/>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138457</xdr:rowOff>
    </xdr:from>
    <xdr:to>
      <xdr:col>85</xdr:col>
      <xdr:colOff>177800</xdr:colOff>
      <xdr:row>77</xdr:row>
      <xdr:rowOff>68607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116884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7437</xdr:rowOff>
    </xdr:from>
    <xdr:to>
      <xdr:col>81</xdr:col>
      <xdr:colOff>101600</xdr:colOff>
      <xdr:row>77</xdr:row>
      <xdr:rowOff>109037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100164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29218</xdr:rowOff>
    </xdr:from>
    <xdr:to>
      <xdr:col>76</xdr:col>
      <xdr:colOff>165100</xdr:colOff>
      <xdr:row>77</xdr:row>
      <xdr:rowOff>130818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121945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40846</xdr:rowOff>
    </xdr:from>
    <xdr:to>
      <xdr:col>72</xdr:col>
      <xdr:colOff>38100</xdr:colOff>
      <xdr:row>77</xdr:row>
      <xdr:rowOff>142446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133573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3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44568</xdr:rowOff>
    </xdr:from>
    <xdr:to>
      <xdr:col>67</xdr:col>
      <xdr:colOff>101600</xdr:colOff>
      <xdr:row>77</xdr:row>
      <xdr:rowOff>146168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137295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168545</xdr:rowOff>
    </xdr:from>
    <xdr:to>
      <xdr:col>85</xdr:col>
      <xdr:colOff>127000</xdr:colOff>
      <xdr:row>98</xdr:row>
      <xdr:rowOff>8772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799195"/>
          <a:ext cx="8382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168545</xdr:rowOff>
    </xdr:from>
    <xdr:to>
      <xdr:col>81</xdr:col>
      <xdr:colOff>50800</xdr:colOff>
      <xdr:row>98</xdr:row>
      <xdr:rowOff>1291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99195"/>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1291</xdr:rowOff>
    </xdr:from>
    <xdr:to>
      <xdr:col>76</xdr:col>
      <xdr:colOff>114300</xdr:colOff>
      <xdr:row>98</xdr:row>
      <xdr:rowOff>76487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03391"/>
          <a:ext cx="889000" cy="7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68938</xdr:rowOff>
    </xdr:from>
    <xdr:to>
      <xdr:col>71</xdr:col>
      <xdr:colOff>177800</xdr:colOff>
      <xdr:row>98</xdr:row>
      <xdr:rowOff>76487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71038"/>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129422</xdr:rowOff>
    </xdr:from>
    <xdr:to>
      <xdr:col>85</xdr:col>
      <xdr:colOff>177800</xdr:colOff>
      <xdr:row>98</xdr:row>
      <xdr:rowOff>59572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152299</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1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117745</xdr:rowOff>
    </xdr:from>
    <xdr:to>
      <xdr:col>81</xdr:col>
      <xdr:colOff>101600</xdr:colOff>
      <xdr:row>98</xdr:row>
      <xdr:rowOff>47895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4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64422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52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121941</xdr:rowOff>
    </xdr:from>
    <xdr:to>
      <xdr:col>76</xdr:col>
      <xdr:colOff>165100</xdr:colOff>
      <xdr:row>98</xdr:row>
      <xdr:rowOff>52091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68618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5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25687</xdr:rowOff>
    </xdr:from>
    <xdr:to>
      <xdr:col>72</xdr:col>
      <xdr:colOff>38100</xdr:colOff>
      <xdr:row>98</xdr:row>
      <xdr:rowOff>127287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143814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6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18138</xdr:rowOff>
    </xdr:from>
    <xdr:to>
      <xdr:col>67</xdr:col>
      <xdr:colOff>101600</xdr:colOff>
      <xdr:row>98</xdr:row>
      <xdr:rowOff>119738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110865</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9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143814</xdr:rowOff>
    </xdr:from>
    <xdr:to>
      <xdr:col>116</xdr:col>
      <xdr:colOff>63500</xdr:colOff>
      <xdr:row>58</xdr:row>
      <xdr:rowOff>144576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8791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144576</xdr:rowOff>
    </xdr:from>
    <xdr:to>
      <xdr:col>111</xdr:col>
      <xdr:colOff>177800</xdr:colOff>
      <xdr:row>58</xdr:row>
      <xdr:rowOff>145644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88676"/>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89713</xdr:rowOff>
    </xdr:from>
    <xdr:to>
      <xdr:col>107</xdr:col>
      <xdr:colOff>50800</xdr:colOff>
      <xdr:row>58</xdr:row>
      <xdr:rowOff>145644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33813"/>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88417</xdr:rowOff>
    </xdr:from>
    <xdr:to>
      <xdr:col>102</xdr:col>
      <xdr:colOff>114300</xdr:colOff>
      <xdr:row>58</xdr:row>
      <xdr:rowOff>89713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32517"/>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93014</xdr:rowOff>
    </xdr:from>
    <xdr:to>
      <xdr:col>116</xdr:col>
      <xdr:colOff>114300</xdr:colOff>
      <xdr:row>59</xdr:row>
      <xdr:rowOff>23164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69917</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93776</xdr:rowOff>
    </xdr:from>
    <xdr:to>
      <xdr:col>112</xdr:col>
      <xdr:colOff>38100</xdr:colOff>
      <xdr:row>59</xdr:row>
      <xdr:rowOff>23926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15053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3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94844</xdr:rowOff>
    </xdr:from>
    <xdr:to>
      <xdr:col>107</xdr:col>
      <xdr:colOff>101600</xdr:colOff>
      <xdr:row>59</xdr:row>
      <xdr:rowOff>24994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16121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3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38913</xdr:rowOff>
    </xdr:from>
    <xdr:to>
      <xdr:col>102</xdr:col>
      <xdr:colOff>165100</xdr:colOff>
      <xdr:row>58</xdr:row>
      <xdr:rowOff>140513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157040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37617</xdr:rowOff>
    </xdr:from>
    <xdr:to>
      <xdr:col>98</xdr:col>
      <xdr:colOff>38100</xdr:colOff>
      <xdr:row>58</xdr:row>
      <xdr:rowOff>139217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155744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166484</xdr:rowOff>
    </xdr:from>
    <xdr:to>
      <xdr:col>116</xdr:col>
      <xdr:colOff>63500</xdr:colOff>
      <xdr:row>77</xdr:row>
      <xdr:rowOff>19095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96684"/>
          <a:ext cx="8382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15684</xdr:rowOff>
    </xdr:from>
    <xdr:to>
      <xdr:col>111</xdr:col>
      <xdr:colOff>177800</xdr:colOff>
      <xdr:row>77</xdr:row>
      <xdr:rowOff>19095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217334"/>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15684</xdr:rowOff>
    </xdr:from>
    <xdr:to>
      <xdr:col>107</xdr:col>
      <xdr:colOff>50800</xdr:colOff>
      <xdr:row>77</xdr:row>
      <xdr:rowOff>49975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1733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49975</xdr:rowOff>
    </xdr:from>
    <xdr:to>
      <xdr:col>102</xdr:col>
      <xdr:colOff>114300</xdr:colOff>
      <xdr:row>77</xdr:row>
      <xdr:rowOff>56338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5162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115684</xdr:rowOff>
    </xdr:from>
    <xdr:to>
      <xdr:col>116</xdr:col>
      <xdr:colOff>114300</xdr:colOff>
      <xdr:row>77</xdr:row>
      <xdr:rowOff>45834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138561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139745</xdr:rowOff>
    </xdr:from>
    <xdr:to>
      <xdr:col>112</xdr:col>
      <xdr:colOff>38100</xdr:colOff>
      <xdr:row>77</xdr:row>
      <xdr:rowOff>69895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86421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136334</xdr:rowOff>
    </xdr:from>
    <xdr:to>
      <xdr:col>107</xdr:col>
      <xdr:colOff>101600</xdr:colOff>
      <xdr:row>77</xdr:row>
      <xdr:rowOff>66484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83011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170625</xdr:rowOff>
    </xdr:from>
    <xdr:to>
      <xdr:col>102</xdr:col>
      <xdr:colOff>165100</xdr:colOff>
      <xdr:row>77</xdr:row>
      <xdr:rowOff>100775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91902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5538</xdr:rowOff>
    </xdr:from>
    <xdr:to>
      <xdr:col>98</xdr:col>
      <xdr:colOff>38100</xdr:colOff>
      <xdr:row>77</xdr:row>
      <xdr:rowOff>107138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98265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449,137</a:t>
          </a:r>
          <a:r>
            <a:rPr kumimoji="1" lang="ja-JP" altLang="en-US" sz="1300">
              <a:latin typeface="ＭＳ Ｐゴシック" panose="020B0600070205080204" pitchFamily="50" charset="-128"/>
              <a:ea typeface="ＭＳ Ｐゴシック" panose="020B0600070205080204" pitchFamily="50" charset="-128"/>
            </a:rPr>
            <a:t>円となっている。人件費、補助費等、普通建設事業費を除けば概ね類似団体内平均値と同水準かそれ以下である。</a:t>
          </a:r>
        </a:p>
        <a:p>
          <a:r>
            <a:rPr kumimoji="1" lang="ja-JP" altLang="en-US" sz="1300">
              <a:latin typeface="ＭＳ Ｐゴシック" panose="020B0600070205080204" pitchFamily="50" charset="-128"/>
              <a:ea typeface="ＭＳ Ｐゴシック" panose="020B0600070205080204" pitchFamily="50" charset="-128"/>
            </a:rPr>
            <a:t>人件費については、住民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78,580</a:t>
          </a:r>
          <a:r>
            <a:rPr kumimoji="1" lang="ja-JP" altLang="en-US" sz="1300">
              <a:latin typeface="ＭＳ Ｐゴシック" panose="020B0600070205080204" pitchFamily="50" charset="-128"/>
              <a:ea typeface="ＭＳ Ｐゴシック" panose="020B0600070205080204" pitchFamily="50" charset="-128"/>
            </a:rPr>
            <a:t>円となっている。小学校を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校統廃合したが、会計年度任用職員報酬単価の増等により前年度の</a:t>
          </a:r>
          <a:r>
            <a:rPr kumimoji="1" lang="en-US" altLang="ja-JP" sz="1300">
              <a:latin typeface="ＭＳ Ｐゴシック" panose="020B0600070205080204" pitchFamily="50" charset="-128"/>
              <a:ea typeface="ＭＳ Ｐゴシック" panose="020B0600070205080204" pitchFamily="50" charset="-128"/>
            </a:rPr>
            <a:t>77,567</a:t>
          </a:r>
          <a:r>
            <a:rPr kumimoji="1" lang="ja-JP" altLang="en-US" sz="1300">
              <a:latin typeface="ＭＳ Ｐゴシック" panose="020B0600070205080204" pitchFamily="50" charset="-128"/>
              <a:ea typeface="ＭＳ Ｐゴシック" panose="020B0600070205080204" pitchFamily="50" charset="-128"/>
            </a:rPr>
            <a:t>円と比較して増加した。今後町の人口については、年々減少していくことが予測されるので、それに伴い施設の統廃合など対策を講じ人件費の削減に努める必要がある。</a:t>
          </a:r>
        </a:p>
        <a:p>
          <a:r>
            <a:rPr kumimoji="1" lang="ja-JP" altLang="en-US" sz="1300">
              <a:latin typeface="ＭＳ Ｐゴシック" panose="020B0600070205080204" pitchFamily="50" charset="-128"/>
              <a:ea typeface="ＭＳ Ｐゴシック" panose="020B0600070205080204" pitchFamily="50" charset="-128"/>
            </a:rPr>
            <a:t>補助費等については、南知多町と組織する知多南部衛生組合、知多南部消防組合及び知多</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市町で組織する知多南部広域環境組合に対する分担金により類似団体内平均値を上回っている。より効率的な運営をしていくために、広域的な事務処理による経費の削減が必要である。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86,731</a:t>
          </a:r>
          <a:r>
            <a:rPr kumimoji="1" lang="ja-JP" altLang="en-US" sz="1300">
              <a:latin typeface="ＭＳ Ｐゴシック" panose="020B0600070205080204" pitchFamily="50" charset="-128"/>
              <a:ea typeface="ＭＳ Ｐゴシック" panose="020B0600070205080204" pitchFamily="50" charset="-128"/>
            </a:rPr>
            <a:t>円となっている。これは都市公園整備事業の増加によるもので、引き続き事業を実施していくため高止まりが見込まれる。事業の取捨選択を徹底していくことで、事業費の減少を目指すこととしている。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21,131
20,728
46.20
9,870,118
9,490,717
365,483
5,434,735
7,030,408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138938</xdr:rowOff>
    </xdr:from>
    <xdr:to>
      <xdr:col>24</xdr:col>
      <xdr:colOff>63500</xdr:colOff>
      <xdr:row>33</xdr:row>
      <xdr:rowOff>144272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678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56642</xdr:rowOff>
    </xdr:from>
    <xdr:to>
      <xdr:col>19</xdr:col>
      <xdr:colOff>177800</xdr:colOff>
      <xdr:row>33</xdr:row>
      <xdr:rowOff>144272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14492"/>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56642</xdr:rowOff>
    </xdr:from>
    <xdr:to>
      <xdr:col>15</xdr:col>
      <xdr:colOff>50800</xdr:colOff>
      <xdr:row>34</xdr:row>
      <xdr:rowOff>26924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144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26924</xdr:rowOff>
    </xdr:from>
    <xdr:to>
      <xdr:col>10</xdr:col>
      <xdr:colOff>114300</xdr:colOff>
      <xdr:row>34</xdr:row>
      <xdr:rowOff>85217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56224"/>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88138</xdr:rowOff>
    </xdr:from>
    <xdr:to>
      <xdr:col>24</xdr:col>
      <xdr:colOff>114300</xdr:colOff>
      <xdr:row>34</xdr:row>
      <xdr:rowOff>18288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111015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93472</xdr:rowOff>
    </xdr:from>
    <xdr:to>
      <xdr:col>20</xdr:col>
      <xdr:colOff>38100</xdr:colOff>
      <xdr:row>34</xdr:row>
      <xdr:rowOff>23622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40149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5842</xdr:rowOff>
    </xdr:from>
    <xdr:to>
      <xdr:col>15</xdr:col>
      <xdr:colOff>101600</xdr:colOff>
      <xdr:row>33</xdr:row>
      <xdr:rowOff>107442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123969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147574</xdr:rowOff>
    </xdr:from>
    <xdr:to>
      <xdr:col>10</xdr:col>
      <xdr:colOff>165100</xdr:colOff>
      <xdr:row>34</xdr:row>
      <xdr:rowOff>77724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94251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34417</xdr:rowOff>
    </xdr:from>
    <xdr:to>
      <xdr:col>6</xdr:col>
      <xdr:colOff>38100</xdr:colOff>
      <xdr:row>34</xdr:row>
      <xdr:rowOff>136017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152544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100506</xdr:rowOff>
    </xdr:from>
    <xdr:to>
      <xdr:col>24</xdr:col>
      <xdr:colOff>63500</xdr:colOff>
      <xdr:row>57</xdr:row>
      <xdr:rowOff>102945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73156"/>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57457</xdr:rowOff>
    </xdr:from>
    <xdr:to>
      <xdr:col>19</xdr:col>
      <xdr:colOff>177800</xdr:colOff>
      <xdr:row>57</xdr:row>
      <xdr:rowOff>100506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87207"/>
          <a:ext cx="889000" cy="38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57457</xdr:rowOff>
    </xdr:from>
    <xdr:to>
      <xdr:col>15</xdr:col>
      <xdr:colOff>50800</xdr:colOff>
      <xdr:row>57</xdr:row>
      <xdr:rowOff>168938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87207"/>
          <a:ext cx="889000" cy="4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155054</xdr:rowOff>
    </xdr:from>
    <xdr:to>
      <xdr:col>10</xdr:col>
      <xdr:colOff>114300</xdr:colOff>
      <xdr:row>57</xdr:row>
      <xdr:rowOff>168938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7704"/>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52145</xdr:rowOff>
    </xdr:from>
    <xdr:to>
      <xdr:col>24</xdr:col>
      <xdr:colOff>114300</xdr:colOff>
      <xdr:row>57</xdr:row>
      <xdr:rowOff>153745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75022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49706</xdr:rowOff>
    </xdr:from>
    <xdr:to>
      <xdr:col>20</xdr:col>
      <xdr:colOff>38100</xdr:colOff>
      <xdr:row>57</xdr:row>
      <xdr:rowOff>151306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167833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6657</xdr:rowOff>
    </xdr:from>
    <xdr:to>
      <xdr:col>15</xdr:col>
      <xdr:colOff>101600</xdr:colOff>
      <xdr:row>55</xdr:row>
      <xdr:rowOff>108257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124784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1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118138</xdr:rowOff>
    </xdr:from>
    <xdr:to>
      <xdr:col>10</xdr:col>
      <xdr:colOff>165100</xdr:colOff>
      <xdr:row>58</xdr:row>
      <xdr:rowOff>48288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64815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6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104254</xdr:rowOff>
    </xdr:from>
    <xdr:to>
      <xdr:col>6</xdr:col>
      <xdr:colOff>38100</xdr:colOff>
      <xdr:row>58</xdr:row>
      <xdr:rowOff>34404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25531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72369</xdr:rowOff>
    </xdr:from>
    <xdr:to>
      <xdr:col>24</xdr:col>
      <xdr:colOff>63500</xdr:colOff>
      <xdr:row>77</xdr:row>
      <xdr:rowOff>107414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74019"/>
          <a:ext cx="838200" cy="3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72369</xdr:rowOff>
    </xdr:from>
    <xdr:to>
      <xdr:col>19</xdr:col>
      <xdr:colOff>177800</xdr:colOff>
      <xdr:row>78</xdr:row>
      <xdr:rowOff>59492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4019"/>
          <a:ext cx="889000" cy="1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59492</xdr:rowOff>
    </xdr:from>
    <xdr:to>
      <xdr:col>15</xdr:col>
      <xdr:colOff>50800</xdr:colOff>
      <xdr:row>78</xdr:row>
      <xdr:rowOff>89621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32592"/>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89621</xdr:rowOff>
    </xdr:from>
    <xdr:to>
      <xdr:col>10</xdr:col>
      <xdr:colOff>114300</xdr:colOff>
      <xdr:row>78</xdr:row>
      <xdr:rowOff>104000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272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56614</xdr:rowOff>
    </xdr:from>
    <xdr:to>
      <xdr:col>24</xdr:col>
      <xdr:colOff>114300</xdr:colOff>
      <xdr:row>77</xdr:row>
      <xdr:rowOff>158214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35041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21569</xdr:rowOff>
    </xdr:from>
    <xdr:to>
      <xdr:col>20</xdr:col>
      <xdr:colOff>38100</xdr:colOff>
      <xdr:row>77</xdr:row>
      <xdr:rowOff>123169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114296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1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8692</xdr:rowOff>
    </xdr:from>
    <xdr:to>
      <xdr:col>15</xdr:col>
      <xdr:colOff>101600</xdr:colOff>
      <xdr:row>78</xdr:row>
      <xdr:rowOff>110292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101419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38821</xdr:rowOff>
    </xdr:from>
    <xdr:to>
      <xdr:col>10</xdr:col>
      <xdr:colOff>165100</xdr:colOff>
      <xdr:row>78</xdr:row>
      <xdr:rowOff>140421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131548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53200</xdr:rowOff>
    </xdr:from>
    <xdr:to>
      <xdr:col>6</xdr:col>
      <xdr:colOff>38100</xdr:colOff>
      <xdr:row>78</xdr:row>
      <xdr:rowOff>154800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145927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17252</xdr:rowOff>
    </xdr:from>
    <xdr:to>
      <xdr:col>24</xdr:col>
      <xdr:colOff>63500</xdr:colOff>
      <xdr:row>97</xdr:row>
      <xdr:rowOff>85327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76452"/>
          <a:ext cx="838200" cy="2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17252</xdr:rowOff>
    </xdr:from>
    <xdr:to>
      <xdr:col>19</xdr:col>
      <xdr:colOff>177800</xdr:colOff>
      <xdr:row>97</xdr:row>
      <xdr:rowOff>18019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76452"/>
          <a:ext cx="889000" cy="17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18019</xdr:rowOff>
    </xdr:from>
    <xdr:to>
      <xdr:col>15</xdr:col>
      <xdr:colOff>50800</xdr:colOff>
      <xdr:row>97</xdr:row>
      <xdr:rowOff>69667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48669"/>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69667</xdr:rowOff>
    </xdr:from>
    <xdr:to>
      <xdr:col>10</xdr:col>
      <xdr:colOff>114300</xdr:colOff>
      <xdr:row>98</xdr:row>
      <xdr:rowOff>46024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00317"/>
          <a:ext cx="889000" cy="14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34527</xdr:rowOff>
    </xdr:from>
    <xdr:to>
      <xdr:col>24</xdr:col>
      <xdr:colOff>114300</xdr:colOff>
      <xdr:row>97</xdr:row>
      <xdr:rowOff>136127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12954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137902</xdr:rowOff>
    </xdr:from>
    <xdr:to>
      <xdr:col>20</xdr:col>
      <xdr:colOff>38100</xdr:colOff>
      <xdr:row>96</xdr:row>
      <xdr:rowOff>68052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84579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138669</xdr:rowOff>
    </xdr:from>
    <xdr:to>
      <xdr:col>15</xdr:col>
      <xdr:colOff>101600</xdr:colOff>
      <xdr:row>97</xdr:row>
      <xdr:rowOff>68819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85346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7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18867</xdr:rowOff>
    </xdr:from>
    <xdr:to>
      <xdr:col>10</xdr:col>
      <xdr:colOff>165100</xdr:colOff>
      <xdr:row>97</xdr:row>
      <xdr:rowOff>120467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136994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166674</xdr:rowOff>
    </xdr:from>
    <xdr:to>
      <xdr:col>6</xdr:col>
      <xdr:colOff>38100</xdr:colOff>
      <xdr:row>98</xdr:row>
      <xdr:rowOff>96824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113351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57404</xdr:rowOff>
    </xdr:from>
    <xdr:to>
      <xdr:col>55</xdr:col>
      <xdr:colOff>0</xdr:colOff>
      <xdr:row>39</xdr:row>
      <xdr:rowOff>59363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43954"/>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59037</xdr:rowOff>
    </xdr:from>
    <xdr:to>
      <xdr:col>50</xdr:col>
      <xdr:colOff>114300</xdr:colOff>
      <xdr:row>39</xdr:row>
      <xdr:rowOff>59363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4558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158641</xdr:rowOff>
    </xdr:from>
    <xdr:to>
      <xdr:col>45</xdr:col>
      <xdr:colOff>177800</xdr:colOff>
      <xdr:row>39</xdr:row>
      <xdr:rowOff>59037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02291"/>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148517</xdr:rowOff>
    </xdr:from>
    <xdr:to>
      <xdr:col>41</xdr:col>
      <xdr:colOff>50800</xdr:colOff>
      <xdr:row>37</xdr:row>
      <xdr:rowOff>158641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9216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6604</xdr:rowOff>
    </xdr:from>
    <xdr:to>
      <xdr:col>55</xdr:col>
      <xdr:colOff>50800</xdr:colOff>
      <xdr:row>39</xdr:row>
      <xdr:rowOff>108204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92981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0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8563</xdr:rowOff>
    </xdr:from>
    <xdr:to>
      <xdr:col>50</xdr:col>
      <xdr:colOff>165100</xdr:colOff>
      <xdr:row>39</xdr:row>
      <xdr:rowOff>110163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101290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8237</xdr:rowOff>
    </xdr:from>
    <xdr:to>
      <xdr:col>46</xdr:col>
      <xdr:colOff>38100</xdr:colOff>
      <xdr:row>39</xdr:row>
      <xdr:rowOff>109837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100964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8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107841</xdr:rowOff>
    </xdr:from>
    <xdr:to>
      <xdr:col>41</xdr:col>
      <xdr:colOff>101600</xdr:colOff>
      <xdr:row>38</xdr:row>
      <xdr:rowOff>37991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54518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26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97717</xdr:rowOff>
    </xdr:from>
    <xdr:to>
      <xdr:col>36</xdr:col>
      <xdr:colOff>165100</xdr:colOff>
      <xdr:row>38</xdr:row>
      <xdr:rowOff>27867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44394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150754</xdr:rowOff>
    </xdr:from>
    <xdr:to>
      <xdr:col>55</xdr:col>
      <xdr:colOff>0</xdr:colOff>
      <xdr:row>58</xdr:row>
      <xdr:rowOff>61144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23404"/>
          <a:ext cx="838200" cy="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48603</xdr:rowOff>
    </xdr:from>
    <xdr:to>
      <xdr:col>50</xdr:col>
      <xdr:colOff>114300</xdr:colOff>
      <xdr:row>58</xdr:row>
      <xdr:rowOff>61144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992703"/>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48603</xdr:rowOff>
    </xdr:from>
    <xdr:to>
      <xdr:col>45</xdr:col>
      <xdr:colOff>177800</xdr:colOff>
      <xdr:row>58</xdr:row>
      <xdr:rowOff>74010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992703"/>
          <a:ext cx="8890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63919</xdr:rowOff>
    </xdr:from>
    <xdr:to>
      <xdr:col>41</xdr:col>
      <xdr:colOff>50800</xdr:colOff>
      <xdr:row>58</xdr:row>
      <xdr:rowOff>74010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0801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99954</xdr:rowOff>
    </xdr:from>
    <xdr:to>
      <xdr:col>55</xdr:col>
      <xdr:colOff>50800</xdr:colOff>
      <xdr:row>58</xdr:row>
      <xdr:rowOff>30104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122831</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2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10344</xdr:rowOff>
    </xdr:from>
    <xdr:to>
      <xdr:col>50</xdr:col>
      <xdr:colOff>165100</xdr:colOff>
      <xdr:row>58</xdr:row>
      <xdr:rowOff>111944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128471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169253</xdr:rowOff>
    </xdr:from>
    <xdr:to>
      <xdr:col>46</xdr:col>
      <xdr:colOff>38100</xdr:colOff>
      <xdr:row>58</xdr:row>
      <xdr:rowOff>99403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115930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1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23210</xdr:rowOff>
    </xdr:from>
    <xdr:to>
      <xdr:col>41</xdr:col>
      <xdr:colOff>101600</xdr:colOff>
      <xdr:row>58</xdr:row>
      <xdr:rowOff>124810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141337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13119</xdr:rowOff>
    </xdr:from>
    <xdr:to>
      <xdr:col>36</xdr:col>
      <xdr:colOff>165100</xdr:colOff>
      <xdr:row>58</xdr:row>
      <xdr:rowOff>114719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131246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26429</xdr:rowOff>
    </xdr:from>
    <xdr:to>
      <xdr:col>55</xdr:col>
      <xdr:colOff>0</xdr:colOff>
      <xdr:row>78</xdr:row>
      <xdr:rowOff>35649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399529"/>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86094</xdr:rowOff>
    </xdr:from>
    <xdr:to>
      <xdr:col>50</xdr:col>
      <xdr:colOff>114300</xdr:colOff>
      <xdr:row>78</xdr:row>
      <xdr:rowOff>26429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287744"/>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86094</xdr:rowOff>
    </xdr:from>
    <xdr:to>
      <xdr:col>45</xdr:col>
      <xdr:colOff>177800</xdr:colOff>
      <xdr:row>77</xdr:row>
      <xdr:rowOff>142442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287744"/>
          <a:ext cx="889000" cy="5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142442</xdr:rowOff>
    </xdr:from>
    <xdr:to>
      <xdr:col>41</xdr:col>
      <xdr:colOff>50800</xdr:colOff>
      <xdr:row>78</xdr:row>
      <xdr:rowOff>52299</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344092"/>
          <a:ext cx="889000" cy="8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156299</xdr:rowOff>
    </xdr:from>
    <xdr:to>
      <xdr:col>55</xdr:col>
      <xdr:colOff>50800</xdr:colOff>
      <xdr:row>78</xdr:row>
      <xdr:rowOff>86449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134726</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147079</xdr:rowOff>
    </xdr:from>
    <xdr:to>
      <xdr:col>50</xdr:col>
      <xdr:colOff>165100</xdr:colOff>
      <xdr:row>78</xdr:row>
      <xdr:rowOff>77229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68356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35294</xdr:rowOff>
    </xdr:from>
    <xdr:to>
      <xdr:col>46</xdr:col>
      <xdr:colOff>38100</xdr:colOff>
      <xdr:row>77</xdr:row>
      <xdr:rowOff>136894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128021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91642</xdr:rowOff>
    </xdr:from>
    <xdr:to>
      <xdr:col>41</xdr:col>
      <xdr:colOff>101600</xdr:colOff>
      <xdr:row>78</xdr:row>
      <xdr:rowOff>21792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12919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3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1499</xdr:rowOff>
    </xdr:from>
    <xdr:to>
      <xdr:col>36</xdr:col>
      <xdr:colOff>165100</xdr:colOff>
      <xdr:row>78</xdr:row>
      <xdr:rowOff>103099</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94226</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6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41283</xdr:rowOff>
    </xdr:from>
    <xdr:to>
      <xdr:col>55</xdr:col>
      <xdr:colOff>0</xdr:colOff>
      <xdr:row>95</xdr:row>
      <xdr:rowOff>155212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157583"/>
          <a:ext cx="838200" cy="28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155212</xdr:rowOff>
    </xdr:from>
    <xdr:to>
      <xdr:col>50</xdr:col>
      <xdr:colOff>114300</xdr:colOff>
      <xdr:row>97</xdr:row>
      <xdr:rowOff>131742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442962"/>
          <a:ext cx="889000" cy="3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104583</xdr:rowOff>
    </xdr:from>
    <xdr:to>
      <xdr:col>45</xdr:col>
      <xdr:colOff>177800</xdr:colOff>
      <xdr:row>97</xdr:row>
      <xdr:rowOff>131742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35233"/>
          <a:ext cx="889000" cy="2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21589</xdr:rowOff>
    </xdr:from>
    <xdr:to>
      <xdr:col>41</xdr:col>
      <xdr:colOff>50800</xdr:colOff>
      <xdr:row>97</xdr:row>
      <xdr:rowOff>104583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52239"/>
          <a:ext cx="889000" cy="8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161933</xdr:rowOff>
    </xdr:from>
    <xdr:to>
      <xdr:col>55</xdr:col>
      <xdr:colOff>50800</xdr:colOff>
      <xdr:row>94</xdr:row>
      <xdr:rowOff>92083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1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13360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59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104412</xdr:rowOff>
    </xdr:from>
    <xdr:to>
      <xdr:col>50</xdr:col>
      <xdr:colOff>165100</xdr:colOff>
      <xdr:row>96</xdr:row>
      <xdr:rowOff>34562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3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51089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6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80942</xdr:rowOff>
    </xdr:from>
    <xdr:to>
      <xdr:col>46</xdr:col>
      <xdr:colOff>38100</xdr:colOff>
      <xdr:row>98</xdr:row>
      <xdr:rowOff>11092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2219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0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53783</xdr:rowOff>
    </xdr:from>
    <xdr:to>
      <xdr:col>41</xdr:col>
      <xdr:colOff>101600</xdr:colOff>
      <xdr:row>97</xdr:row>
      <xdr:rowOff>155383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146510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7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142239</xdr:rowOff>
    </xdr:from>
    <xdr:to>
      <xdr:col>36</xdr:col>
      <xdr:colOff>165100</xdr:colOff>
      <xdr:row>97</xdr:row>
      <xdr:rowOff>72389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63516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157112</xdr:rowOff>
    </xdr:from>
    <xdr:to>
      <xdr:col>85</xdr:col>
      <xdr:colOff>127000</xdr:colOff>
      <xdr:row>36</xdr:row>
      <xdr:rowOff>101905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157862"/>
          <a:ext cx="838200" cy="1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41135</xdr:rowOff>
    </xdr:from>
    <xdr:to>
      <xdr:col>81</xdr:col>
      <xdr:colOff>50800</xdr:colOff>
      <xdr:row>36</xdr:row>
      <xdr:rowOff>101905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213335"/>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41135</xdr:rowOff>
    </xdr:from>
    <xdr:to>
      <xdr:col>76</xdr:col>
      <xdr:colOff>114300</xdr:colOff>
      <xdr:row>36</xdr:row>
      <xdr:rowOff>81978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213335"/>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39992</xdr:rowOff>
    </xdr:from>
    <xdr:to>
      <xdr:col>71</xdr:col>
      <xdr:colOff>177800</xdr:colOff>
      <xdr:row>36</xdr:row>
      <xdr:rowOff>81978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212192"/>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106312</xdr:rowOff>
    </xdr:from>
    <xdr:to>
      <xdr:col>85</xdr:col>
      <xdr:colOff>177800</xdr:colOff>
      <xdr:row>36</xdr:row>
      <xdr:rowOff>36462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1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129189</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9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51105</xdr:rowOff>
    </xdr:from>
    <xdr:to>
      <xdr:col>81</xdr:col>
      <xdr:colOff>101600</xdr:colOff>
      <xdr:row>36</xdr:row>
      <xdr:rowOff>152705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2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169232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9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161785</xdr:rowOff>
    </xdr:from>
    <xdr:to>
      <xdr:col>76</xdr:col>
      <xdr:colOff>165100</xdr:colOff>
      <xdr:row>36</xdr:row>
      <xdr:rowOff>91935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1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108462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3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31178</xdr:rowOff>
    </xdr:from>
    <xdr:to>
      <xdr:col>72</xdr:col>
      <xdr:colOff>38100</xdr:colOff>
      <xdr:row>36</xdr:row>
      <xdr:rowOff>132778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149305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9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160642</xdr:rowOff>
    </xdr:from>
    <xdr:to>
      <xdr:col>67</xdr:col>
      <xdr:colOff>101600</xdr:colOff>
      <xdr:row>36</xdr:row>
      <xdr:rowOff>90792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107319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9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9447</xdr:rowOff>
    </xdr:from>
    <xdr:to>
      <xdr:col>85</xdr:col>
      <xdr:colOff>127000</xdr:colOff>
      <xdr:row>58</xdr:row>
      <xdr:rowOff>45958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953547"/>
          <a:ext cx="8382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49730</xdr:rowOff>
    </xdr:from>
    <xdr:to>
      <xdr:col>81</xdr:col>
      <xdr:colOff>50800</xdr:colOff>
      <xdr:row>58</xdr:row>
      <xdr:rowOff>9447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22380"/>
          <a:ext cx="889000" cy="1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40145</xdr:rowOff>
    </xdr:from>
    <xdr:to>
      <xdr:col>76</xdr:col>
      <xdr:colOff>114300</xdr:colOff>
      <xdr:row>57</xdr:row>
      <xdr:rowOff>49730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812795"/>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40145</xdr:rowOff>
    </xdr:from>
    <xdr:to>
      <xdr:col>71</xdr:col>
      <xdr:colOff>177800</xdr:colOff>
      <xdr:row>57</xdr:row>
      <xdr:rowOff>170397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12795"/>
          <a:ext cx="889000" cy="1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166608</xdr:rowOff>
    </xdr:from>
    <xdr:to>
      <xdr:col>85</xdr:col>
      <xdr:colOff>177800</xdr:colOff>
      <xdr:row>58</xdr:row>
      <xdr:rowOff>96758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9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145035</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9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130097</xdr:rowOff>
    </xdr:from>
    <xdr:to>
      <xdr:col>81</xdr:col>
      <xdr:colOff>101600</xdr:colOff>
      <xdr:row>58</xdr:row>
      <xdr:rowOff>60247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9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51374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9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170380</xdr:rowOff>
    </xdr:from>
    <xdr:to>
      <xdr:col>76</xdr:col>
      <xdr:colOff>165100</xdr:colOff>
      <xdr:row>57</xdr:row>
      <xdr:rowOff>100530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91657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6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160795</xdr:rowOff>
    </xdr:from>
    <xdr:to>
      <xdr:col>72</xdr:col>
      <xdr:colOff>38100</xdr:colOff>
      <xdr:row>57</xdr:row>
      <xdr:rowOff>90945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82072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8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119597</xdr:rowOff>
    </xdr:from>
    <xdr:to>
      <xdr:col>67</xdr:col>
      <xdr:colOff>101600</xdr:colOff>
      <xdr:row>58</xdr:row>
      <xdr:rowOff>49747</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40874</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93131</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37681"/>
          <a:ext cx="8382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93131</xdr:rowOff>
    </xdr:from>
    <xdr:to>
      <xdr:col>81</xdr:col>
      <xdr:colOff>50800</xdr:colOff>
      <xdr:row>79</xdr:row>
      <xdr:rowOff>96185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637681"/>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94633</xdr:rowOff>
    </xdr:from>
    <xdr:to>
      <xdr:col>76</xdr:col>
      <xdr:colOff>114300</xdr:colOff>
      <xdr:row>79</xdr:row>
      <xdr:rowOff>96185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39183"/>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63756</xdr:rowOff>
    </xdr:from>
    <xdr:to>
      <xdr:col>71</xdr:col>
      <xdr:colOff>177800</xdr:colOff>
      <xdr:row>79</xdr:row>
      <xdr:rowOff>94633</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08306"/>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42331</xdr:rowOff>
    </xdr:from>
    <xdr:to>
      <xdr:col>81</xdr:col>
      <xdr:colOff>101600</xdr:colOff>
      <xdr:row>79</xdr:row>
      <xdr:rowOff>143931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135058</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6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45385</xdr:rowOff>
    </xdr:from>
    <xdr:to>
      <xdr:col>76</xdr:col>
      <xdr:colOff>165100</xdr:colOff>
      <xdr:row>79</xdr:row>
      <xdr:rowOff>146985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138112</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82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43833</xdr:rowOff>
    </xdr:from>
    <xdr:to>
      <xdr:col>72</xdr:col>
      <xdr:colOff>38100</xdr:colOff>
      <xdr:row>79</xdr:row>
      <xdr:rowOff>145433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136560</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8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12956</xdr:rowOff>
    </xdr:from>
    <xdr:to>
      <xdr:col>67</xdr:col>
      <xdr:colOff>101600</xdr:colOff>
      <xdr:row>79</xdr:row>
      <xdr:rowOff>114556</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131083</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3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17807</xdr:rowOff>
    </xdr:from>
    <xdr:to>
      <xdr:col>85</xdr:col>
      <xdr:colOff>127000</xdr:colOff>
      <xdr:row>97</xdr:row>
      <xdr:rowOff>58237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48457"/>
          <a:ext cx="8382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58237</xdr:rowOff>
    </xdr:from>
    <xdr:to>
      <xdr:col>81</xdr:col>
      <xdr:colOff>50800</xdr:colOff>
      <xdr:row>97</xdr:row>
      <xdr:rowOff>80018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88887"/>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80018</xdr:rowOff>
    </xdr:from>
    <xdr:to>
      <xdr:col>76</xdr:col>
      <xdr:colOff>114300</xdr:colOff>
      <xdr:row>97</xdr:row>
      <xdr:rowOff>91646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710668"/>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91646</xdr:rowOff>
    </xdr:from>
    <xdr:to>
      <xdr:col>71</xdr:col>
      <xdr:colOff>177800</xdr:colOff>
      <xdr:row>97</xdr:row>
      <xdr:rowOff>95368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722296"/>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138457</xdr:rowOff>
    </xdr:from>
    <xdr:to>
      <xdr:col>85</xdr:col>
      <xdr:colOff>177800</xdr:colOff>
      <xdr:row>97</xdr:row>
      <xdr:rowOff>68607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9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116884</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7437</xdr:rowOff>
    </xdr:from>
    <xdr:to>
      <xdr:col>81</xdr:col>
      <xdr:colOff>101600</xdr:colOff>
      <xdr:row>97</xdr:row>
      <xdr:rowOff>109037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100164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29218</xdr:rowOff>
    </xdr:from>
    <xdr:to>
      <xdr:col>76</xdr:col>
      <xdr:colOff>165100</xdr:colOff>
      <xdr:row>97</xdr:row>
      <xdr:rowOff>130818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121945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40846</xdr:rowOff>
    </xdr:from>
    <xdr:to>
      <xdr:col>72</xdr:col>
      <xdr:colOff>38100</xdr:colOff>
      <xdr:row>97</xdr:row>
      <xdr:rowOff>142446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133573</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6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44568</xdr:rowOff>
    </xdr:from>
    <xdr:to>
      <xdr:col>67</xdr:col>
      <xdr:colOff>101600</xdr:colOff>
      <xdr:row>97</xdr:row>
      <xdr:rowOff>146168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137295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6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25,043</a:t>
          </a:r>
          <a:r>
            <a:rPr kumimoji="1" lang="ja-JP" altLang="en-US" sz="1300">
              <a:latin typeface="ＭＳ Ｐゴシック" panose="020B0600070205080204" pitchFamily="50" charset="-128"/>
              <a:ea typeface="ＭＳ Ｐゴシック" panose="020B0600070205080204" pitchFamily="50" charset="-128"/>
            </a:rPr>
            <a:t>円となっている。これは全国平均、愛知県平均を上回り、類似団体内平均値と比較してもおおよそ</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ほどの額となっている。この要因として挙げられることは、南知多町と組織する知多南部消防組合に対する分担金の占める割合が高いことに加え、消防団に対する支出も多い。これは美浜町の面積が大きく、集落が東西に分かれているため人口に対して消防団の班数、団員数が多く、それに伴い経費も嵩む状況である。こうした現状を改善すべく、消防団の再編への取り組みが急務とされる。</a:t>
          </a:r>
        </a:p>
        <a:p>
          <a:r>
            <a:rPr kumimoji="1" lang="ja-JP" altLang="en-US" sz="1300">
              <a:latin typeface="ＭＳ Ｐゴシック" panose="020B0600070205080204" pitchFamily="50" charset="-128"/>
              <a:ea typeface="ＭＳ Ｐゴシック" panose="020B0600070205080204" pitchFamily="50" charset="-128"/>
            </a:rPr>
            <a:t>また、土木費において令和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年度が前年度比約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倍になっているのは、都市公園整備事業における陸上競技場建設に係る普通建設事業費が増となっているためである。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財政調整基金残高の標準財政規模比について、前年度から</a:t>
          </a:r>
          <a:r>
            <a:rPr kumimoji="1" lang="en-US" altLang="ja-JP" sz="1200">
              <a:latin typeface="ＭＳ ゴシック" pitchFamily="49" charset="-128"/>
              <a:ea typeface="ＭＳ ゴシック" pitchFamily="49" charset="-128"/>
            </a:rPr>
            <a:t>2.13</a:t>
          </a:r>
          <a:r>
            <a:rPr kumimoji="1" lang="ja-JP" altLang="en-US" sz="1200">
              <a:latin typeface="ＭＳ ゴシック" pitchFamily="49" charset="-128"/>
              <a:ea typeface="ＭＳ ゴシック" pitchFamily="49" charset="-128"/>
            </a:rPr>
            <a:t>ポイント増加した要因は、新型コロナウイルス感染症の影響により予定していた行事が執行されなかったこと等が挙げられる。</a:t>
          </a:r>
        </a:p>
        <a:p>
          <a:r>
            <a:rPr kumimoji="1" lang="ja-JP" altLang="en-US" sz="1200">
              <a:latin typeface="ＭＳ ゴシック" pitchFamily="49" charset="-128"/>
              <a:ea typeface="ＭＳ ゴシック" pitchFamily="49" charset="-128"/>
            </a:rPr>
            <a:t>今後の財政調整基金に関しては、公共施設整備基金等の特定目的基金の状況も踏まえ、総合的な見地から引き続き基金の適正管理に努める必要がある。</a:t>
          </a:r>
        </a:p>
        <a:p>
          <a:r>
            <a:rPr kumimoji="1" lang="ja-JP" altLang="en-US" sz="1200">
              <a:latin typeface="ＭＳ ゴシック" pitchFamily="49" charset="-128"/>
              <a:ea typeface="ＭＳ ゴシック" pitchFamily="49" charset="-128"/>
            </a:rPr>
            <a:t>実質収支額については、町内企業の業績、地方交付税等についてより正確な収入予測を立て、それに基づき歳出の抑制に努めることによって平準化を図っていく。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全ての会計において赤字となっておらず健全な状況であると認識している。国民健康保険特別会計において、人件費の増等の影響により黒字額が減となるなど、全体としても減となっている。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9870118</v>
      </c>
      <c r="BO4" s="371"/>
      <c r="BP4" s="371"/>
      <c r="BQ4" s="371"/>
      <c r="BR4" s="371"/>
      <c r="BS4" s="371"/>
      <c r="BT4" s="371"/>
      <c r="BU4" s="372"/>
      <c r="BV4" s="370">
        <v>9670542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6.7</v>
      </c>
      <c r="CU4" s="377"/>
      <c r="CV4" s="377"/>
      <c r="CW4" s="377"/>
      <c r="CX4" s="377"/>
      <c r="CY4" s="377"/>
      <c r="CZ4" s="377"/>
      <c r="DA4" s="378"/>
      <c r="DB4" s="376">
        <v>6.6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9490717</v>
      </c>
      <c r="BO5" s="408"/>
      <c r="BP5" s="408"/>
      <c r="BQ5" s="408"/>
      <c r="BR5" s="408"/>
      <c r="BS5" s="408"/>
      <c r="BT5" s="408"/>
      <c r="BU5" s="409"/>
      <c r="BV5" s="407">
        <v>9296793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86.6</v>
      </c>
      <c r="CU5" s="405"/>
      <c r="CV5" s="405"/>
      <c r="CW5" s="405"/>
      <c r="CX5" s="405"/>
      <c r="CY5" s="405"/>
      <c r="CZ5" s="405"/>
      <c r="DA5" s="406"/>
      <c r="DB5" s="404">
        <v>84.8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379401</v>
      </c>
      <c r="BO6" s="408"/>
      <c r="BP6" s="408"/>
      <c r="BQ6" s="408"/>
      <c r="BR6" s="408"/>
      <c r="BS6" s="408"/>
      <c r="BT6" s="408"/>
      <c r="BU6" s="409"/>
      <c r="BV6" s="407">
        <v>373749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86.6</v>
      </c>
      <c r="CU6" s="445"/>
      <c r="CV6" s="445"/>
      <c r="CW6" s="445"/>
      <c r="CX6" s="445"/>
      <c r="CY6" s="445"/>
      <c r="CZ6" s="445"/>
      <c r="DA6" s="446"/>
      <c r="DB6" s="444">
        <v>92.6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13918</v>
      </c>
      <c r="BO7" s="408"/>
      <c r="BP7" s="408"/>
      <c r="BQ7" s="408"/>
      <c r="BR7" s="408"/>
      <c r="BS7" s="408"/>
      <c r="BT7" s="408"/>
      <c r="BU7" s="409"/>
      <c r="BV7" s="407">
        <v>1337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5434735</v>
      </c>
      <c r="CU7" s="408"/>
      <c r="CV7" s="408"/>
      <c r="CW7" s="408"/>
      <c r="CX7" s="408"/>
      <c r="CY7" s="408"/>
      <c r="CZ7" s="408"/>
      <c r="DA7" s="409"/>
      <c r="DB7" s="407">
        <v>5657611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365483</v>
      </c>
      <c r="BO8" s="408"/>
      <c r="BP8" s="408"/>
      <c r="BQ8" s="408"/>
      <c r="BR8" s="408"/>
      <c r="BS8" s="408"/>
      <c r="BT8" s="408"/>
      <c r="BU8" s="409"/>
      <c r="BV8" s="407">
        <v>372412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0.64</v>
      </c>
      <c r="CU8" s="448"/>
      <c r="CV8" s="448"/>
      <c r="CW8" s="448"/>
      <c r="CX8" s="448"/>
      <c r="CY8" s="448"/>
      <c r="CZ8" s="448"/>
      <c r="DA8" s="449"/>
      <c r="DB8" s="447">
        <v>0.67</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22496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-6929</v>
      </c>
      <c r="BO9" s="408"/>
      <c r="BP9" s="408"/>
      <c r="BQ9" s="408"/>
      <c r="BR9" s="408"/>
      <c r="BS9" s="408"/>
      <c r="BT9" s="408"/>
      <c r="BU9" s="409"/>
      <c r="BV9" s="407">
        <v>31048</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8.3000000000000007</v>
      </c>
      <c r="CU9" s="405"/>
      <c r="CV9" s="405"/>
      <c r="CW9" s="405"/>
      <c r="CX9" s="405"/>
      <c r="CY9" s="405"/>
      <c r="CZ9" s="405"/>
      <c r="DA9" s="406"/>
      <c r="DB9" s="404">
        <v>7.2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23575</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77062</v>
      </c>
      <c r="BO10" s="408"/>
      <c r="BP10" s="408"/>
      <c r="BQ10" s="408"/>
      <c r="BR10" s="408"/>
      <c r="BS10" s="408"/>
      <c r="BT10" s="408"/>
      <c r="BU10" s="409"/>
      <c r="BV10" s="407">
        <v>99673</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21131</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20728</v>
      </c>
      <c r="S13" s="492"/>
      <c r="T13" s="492"/>
      <c r="U13" s="492"/>
      <c r="V13" s="493"/>
      <c r="W13" s="423" t="s">
        <v>142</v>
      </c>
      <c r="X13" s="424"/>
      <c r="Y13" s="424"/>
      <c r="Z13" s="424"/>
      <c r="AA13" s="424"/>
      <c r="AB13" s="414"/>
      <c r="AC13" s="458">
        <v>704</v>
      </c>
      <c r="AD13" s="459"/>
      <c r="AE13" s="459"/>
      <c r="AF13" s="459"/>
      <c r="AG13" s="501"/>
      <c r="AH13" s="458">
        <v>776</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70133</v>
      </c>
      <c r="BO13" s="408"/>
      <c r="BP13" s="408"/>
      <c r="BQ13" s="408"/>
      <c r="BR13" s="408"/>
      <c r="BS13" s="408"/>
      <c r="BT13" s="408"/>
      <c r="BU13" s="409"/>
      <c r="BV13" s="407">
        <v>130721</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1.5</v>
      </c>
      <c r="CU13" s="405"/>
      <c r="CV13" s="405"/>
      <c r="CW13" s="405"/>
      <c r="CX13" s="405"/>
      <c r="CY13" s="405"/>
      <c r="CZ13" s="405"/>
      <c r="DA13" s="406"/>
      <c r="DB13" s="404">
        <v>1.5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21367</v>
      </c>
      <c r="S14" s="492"/>
      <c r="T14" s="492"/>
      <c r="U14" s="492"/>
      <c r="V14" s="493"/>
      <c r="W14" s="397"/>
      <c r="X14" s="398"/>
      <c r="Y14" s="398"/>
      <c r="Z14" s="398"/>
      <c r="AA14" s="398"/>
      <c r="AB14" s="387"/>
      <c r="AC14" s="494">
        <v>6.4</v>
      </c>
      <c r="AD14" s="495"/>
      <c r="AE14" s="495"/>
      <c r="AF14" s="495"/>
      <c r="AG14" s="496"/>
      <c r="AH14" s="494">
        <v>6.8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13.7</v>
      </c>
      <c r="CU14" s="506"/>
      <c r="CV14" s="506"/>
      <c r="CW14" s="506"/>
      <c r="CX14" s="506"/>
      <c r="CY14" s="506"/>
      <c r="CZ14" s="506"/>
      <c r="DA14" s="507"/>
      <c r="DB14" s="505">
        <v>9.9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21035</v>
      </c>
      <c r="S15" s="492"/>
      <c r="T15" s="492"/>
      <c r="U15" s="492"/>
      <c r="V15" s="493"/>
      <c r="W15" s="423" t="s">
        <v>149</v>
      </c>
      <c r="X15" s="424"/>
      <c r="Y15" s="424"/>
      <c r="Z15" s="424"/>
      <c r="AA15" s="424"/>
      <c r="AB15" s="414"/>
      <c r="AC15" s="458">
        <v>3243</v>
      </c>
      <c r="AD15" s="459"/>
      <c r="AE15" s="459"/>
      <c r="AF15" s="459"/>
      <c r="AG15" s="501"/>
      <c r="AH15" s="458">
        <v>3392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2800310</v>
      </c>
      <c r="BO15" s="371"/>
      <c r="BP15" s="371"/>
      <c r="BQ15" s="371"/>
      <c r="BR15" s="371"/>
      <c r="BS15" s="371"/>
      <c r="BT15" s="371"/>
      <c r="BU15" s="372"/>
      <c r="BV15" s="370">
        <v>2780184</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29.6</v>
      </c>
      <c r="AD16" s="495"/>
      <c r="AE16" s="495"/>
      <c r="AF16" s="495"/>
      <c r="AG16" s="496"/>
      <c r="AH16" s="494">
        <v>29.7</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4581092</v>
      </c>
      <c r="BO16" s="408"/>
      <c r="BP16" s="408"/>
      <c r="BQ16" s="408"/>
      <c r="BR16" s="408"/>
      <c r="BS16" s="408"/>
      <c r="BT16" s="408"/>
      <c r="BU16" s="409"/>
      <c r="BV16" s="407">
        <v>4445933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6995</v>
      </c>
      <c r="AD17" s="459"/>
      <c r="AE17" s="459"/>
      <c r="AF17" s="459"/>
      <c r="AG17" s="501"/>
      <c r="AH17" s="458">
        <v>7249</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3523479</v>
      </c>
      <c r="BO17" s="408"/>
      <c r="BP17" s="408"/>
      <c r="BQ17" s="408"/>
      <c r="BR17" s="408"/>
      <c r="BS17" s="408"/>
      <c r="BT17" s="408"/>
      <c r="BU17" s="409"/>
      <c r="BV17" s="407">
        <v>3505296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46.2</v>
      </c>
      <c r="M18" s="531"/>
      <c r="N18" s="531"/>
      <c r="O18" s="531"/>
      <c r="P18" s="531"/>
      <c r="Q18" s="531"/>
      <c r="R18" s="532"/>
      <c r="S18" s="532"/>
      <c r="T18" s="532"/>
      <c r="U18" s="532"/>
      <c r="V18" s="533"/>
      <c r="W18" s="425"/>
      <c r="X18" s="426"/>
      <c r="Y18" s="426"/>
      <c r="Z18" s="426"/>
      <c r="AA18" s="426"/>
      <c r="AB18" s="417"/>
      <c r="AC18" s="534">
        <v>63.9</v>
      </c>
      <c r="AD18" s="535"/>
      <c r="AE18" s="535"/>
      <c r="AF18" s="535"/>
      <c r="AG18" s="536"/>
      <c r="AH18" s="534">
        <v>63.5</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4741776</v>
      </c>
      <c r="BO18" s="408"/>
      <c r="BP18" s="408"/>
      <c r="BQ18" s="408"/>
      <c r="BR18" s="408"/>
      <c r="BS18" s="408"/>
      <c r="BT18" s="408"/>
      <c r="BU18" s="409"/>
      <c r="BV18" s="407">
        <v>4895788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487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6539414</v>
      </c>
      <c r="BO19" s="408"/>
      <c r="BP19" s="408"/>
      <c r="BQ19" s="408"/>
      <c r="BR19" s="408"/>
      <c r="BS19" s="408"/>
      <c r="BT19" s="408"/>
      <c r="BU19" s="409"/>
      <c r="BV19" s="407">
        <v>6809313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9530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7030408</v>
      </c>
      <c r="BO22" s="371"/>
      <c r="BP22" s="371"/>
      <c r="BQ22" s="371"/>
      <c r="BR22" s="371"/>
      <c r="BS22" s="371"/>
      <c r="BT22" s="371"/>
      <c r="BU22" s="372"/>
      <c r="BV22" s="370">
        <v>6789441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6571209</v>
      </c>
      <c r="BO23" s="408"/>
      <c r="BP23" s="408"/>
      <c r="BQ23" s="408"/>
      <c r="BR23" s="408"/>
      <c r="BS23" s="408"/>
      <c r="BT23" s="408"/>
      <c r="BU23" s="409"/>
      <c r="BV23" s="407">
        <v>6420212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8050</v>
      </c>
      <c r="R24" s="459"/>
      <c r="S24" s="459"/>
      <c r="T24" s="459"/>
      <c r="U24" s="459"/>
      <c r="V24" s="501"/>
      <c r="W24" s="553"/>
      <c r="X24" s="554"/>
      <c r="Y24" s="555"/>
      <c r="Z24" s="457" t="s">
        <v>174</v>
      </c>
      <c r="AA24" s="437"/>
      <c r="AB24" s="437"/>
      <c r="AC24" s="437"/>
      <c r="AD24" s="437"/>
      <c r="AE24" s="437"/>
      <c r="AF24" s="437"/>
      <c r="AG24" s="438"/>
      <c r="AH24" s="458">
        <v>180</v>
      </c>
      <c r="AI24" s="459"/>
      <c r="AJ24" s="459"/>
      <c r="AK24" s="459"/>
      <c r="AL24" s="501"/>
      <c r="AM24" s="458">
        <v>529740</v>
      </c>
      <c r="AN24" s="459"/>
      <c r="AO24" s="459"/>
      <c r="AP24" s="459"/>
      <c r="AQ24" s="459"/>
      <c r="AR24" s="501"/>
      <c r="AS24" s="458">
        <v>2943</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2692315</v>
      </c>
      <c r="BO24" s="408"/>
      <c r="BP24" s="408"/>
      <c r="BQ24" s="408"/>
      <c r="BR24" s="408"/>
      <c r="BS24" s="408"/>
      <c r="BT24" s="408"/>
      <c r="BU24" s="409"/>
      <c r="BV24" s="407">
        <v>2080848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6300</v>
      </c>
      <c r="R25" s="459"/>
      <c r="S25" s="459"/>
      <c r="T25" s="459"/>
      <c r="U25" s="459"/>
      <c r="V25" s="501"/>
      <c r="W25" s="553"/>
      <c r="X25" s="554"/>
      <c r="Y25" s="555"/>
      <c r="Z25" s="457" t="s">
        <v>177</v>
      </c>
      <c r="AA25" s="437"/>
      <c r="AB25" s="437"/>
      <c r="AC25" s="437"/>
      <c r="AD25" s="437"/>
      <c r="AE25" s="437"/>
      <c r="AF25" s="437"/>
      <c r="AG25" s="438"/>
      <c r="AH25" s="458" t="s">
        <v>132</v>
      </c>
      <c r="AI25" s="459"/>
      <c r="AJ25" s="459"/>
      <c r="AK25" s="459"/>
      <c r="AL25" s="501"/>
      <c r="AM25" s="458" t="s">
        <v>140</v>
      </c>
      <c r="AN25" s="459"/>
      <c r="AO25" s="459"/>
      <c r="AP25" s="459"/>
      <c r="AQ25" s="459"/>
      <c r="AR25" s="501"/>
      <c r="AS25" s="458" t="s">
        <v>132</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82037</v>
      </c>
      <c r="BO25" s="371"/>
      <c r="BP25" s="371"/>
      <c r="BQ25" s="371"/>
      <c r="BR25" s="371"/>
      <c r="BS25" s="371"/>
      <c r="BT25" s="371"/>
      <c r="BU25" s="372"/>
      <c r="BV25" s="370">
        <v>1409562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5820</v>
      </c>
      <c r="R26" s="459"/>
      <c r="S26" s="459"/>
      <c r="T26" s="459"/>
      <c r="U26" s="459"/>
      <c r="V26" s="501"/>
      <c r="W26" s="553"/>
      <c r="X26" s="554"/>
      <c r="Y26" s="555"/>
      <c r="Z26" s="457" t="s">
        <v>180</v>
      </c>
      <c r="AA26" s="559"/>
      <c r="AB26" s="559"/>
      <c r="AC26" s="559"/>
      <c r="AD26" s="559"/>
      <c r="AE26" s="559"/>
      <c r="AF26" s="559"/>
      <c r="AG26" s="560"/>
      <c r="AH26" s="458">
        <v>12</v>
      </c>
      <c r="AI26" s="459"/>
      <c r="AJ26" s="459"/>
      <c r="AK26" s="459"/>
      <c r="AL26" s="501"/>
      <c r="AM26" s="458">
        <v>27228</v>
      </c>
      <c r="AN26" s="459"/>
      <c r="AO26" s="459"/>
      <c r="AP26" s="459"/>
      <c r="AQ26" s="459"/>
      <c r="AR26" s="501"/>
      <c r="AS26" s="458">
        <v>2269</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132</v>
      </c>
      <c r="BO26" s="408"/>
      <c r="BP26" s="408"/>
      <c r="BQ26" s="408"/>
      <c r="BR26" s="408"/>
      <c r="BS26" s="408"/>
      <c r="BT26" s="408"/>
      <c r="BU26" s="409"/>
      <c r="BV26" s="407" t="s">
        <v>132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3600</v>
      </c>
      <c r="R27" s="459"/>
      <c r="S27" s="459"/>
      <c r="T27" s="459"/>
      <c r="U27" s="459"/>
      <c r="V27" s="501"/>
      <c r="W27" s="553"/>
      <c r="X27" s="554"/>
      <c r="Y27" s="555"/>
      <c r="Z27" s="457" t="s">
        <v>183</v>
      </c>
      <c r="AA27" s="437"/>
      <c r="AB27" s="437"/>
      <c r="AC27" s="437"/>
      <c r="AD27" s="437"/>
      <c r="AE27" s="437"/>
      <c r="AF27" s="437"/>
      <c r="AG27" s="438"/>
      <c r="AH27" s="458" t="s">
        <v>184</v>
      </c>
      <c r="AI27" s="459"/>
      <c r="AJ27" s="459"/>
      <c r="AK27" s="459"/>
      <c r="AL27" s="501"/>
      <c r="AM27" s="458" t="s">
        <v>132</v>
      </c>
      <c r="AN27" s="459"/>
      <c r="AO27" s="459"/>
      <c r="AP27" s="459"/>
      <c r="AQ27" s="459"/>
      <c r="AR27" s="501"/>
      <c r="AS27" s="458" t="s">
        <v>132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319220</v>
      </c>
      <c r="BO27" s="527"/>
      <c r="BP27" s="527"/>
      <c r="BQ27" s="527"/>
      <c r="BR27" s="527"/>
      <c r="BS27" s="527"/>
      <c r="BT27" s="527"/>
      <c r="BU27" s="528"/>
      <c r="BV27" s="526">
        <v>319217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2760</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132</v>
      </c>
      <c r="AN28" s="459"/>
      <c r="AO28" s="459"/>
      <c r="AP28" s="459"/>
      <c r="AQ28" s="459"/>
      <c r="AR28" s="501"/>
      <c r="AS28" s="458" t="s">
        <v>140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1056057</v>
      </c>
      <c r="BO28" s="371"/>
      <c r="BP28" s="371"/>
      <c r="BQ28" s="371"/>
      <c r="BR28" s="371"/>
      <c r="BS28" s="371"/>
      <c r="BT28" s="371"/>
      <c r="BU28" s="372"/>
      <c r="BV28" s="370">
        <v>978995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12</v>
      </c>
      <c r="M29" s="459"/>
      <c r="N29" s="459"/>
      <c r="O29" s="459"/>
      <c r="P29" s="501"/>
      <c r="Q29" s="458">
        <v>2450</v>
      </c>
      <c r="R29" s="459"/>
      <c r="S29" s="459"/>
      <c r="T29" s="459"/>
      <c r="U29" s="459"/>
      <c r="V29" s="501"/>
      <c r="W29" s="556"/>
      <c r="X29" s="557"/>
      <c r="Y29" s="558"/>
      <c r="Z29" s="457" t="s">
        <v>190</v>
      </c>
      <c r="AA29" s="437"/>
      <c r="AB29" s="437"/>
      <c r="AC29" s="437"/>
      <c r="AD29" s="437"/>
      <c r="AE29" s="437"/>
      <c r="AF29" s="437"/>
      <c r="AG29" s="438"/>
      <c r="AH29" s="458">
        <v>180</v>
      </c>
      <c r="AI29" s="459"/>
      <c r="AJ29" s="459"/>
      <c r="AK29" s="459"/>
      <c r="AL29" s="501"/>
      <c r="AM29" s="458">
        <v>529740</v>
      </c>
      <c r="AN29" s="459"/>
      <c r="AO29" s="459"/>
      <c r="AP29" s="459"/>
      <c r="AQ29" s="459"/>
      <c r="AR29" s="501"/>
      <c r="AS29" s="458">
        <v>2943</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370357</v>
      </c>
      <c r="BO29" s="408"/>
      <c r="BP29" s="408"/>
      <c r="BQ29" s="408"/>
      <c r="BR29" s="408"/>
      <c r="BS29" s="408"/>
      <c r="BT29" s="408"/>
      <c r="BU29" s="409"/>
      <c r="BV29" s="407">
        <v>370324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1442547</v>
      </c>
      <c r="BO30" s="527"/>
      <c r="BP30" s="527"/>
      <c r="BQ30" s="527"/>
      <c r="BR30" s="527"/>
      <c r="BS30" s="527"/>
      <c r="BT30" s="527"/>
      <c r="BU30" s="528"/>
      <c r="BV30" s="526">
        <v>1024071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農業集落家庭排水処理施設特別会計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愛知県市町村職員退職手当組合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知多南部衛生組合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知多南部消防組合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愛知県後期高齢者医療広域連合（一般会計）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愛知県後期高齢者医療広域連合（後期高齢者医療特別会計）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知多南部広域環境組合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cnENHdP5G2tEA25oeFZ37yrdqoxNfNyjbMUQiD5hcnJZMuZtzEAWv1NtHrZx7duvJUzni5GblvtP9fBPL8fgQ==" saltValue="a6K8wscnVY2jNjb6QeHR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0" t="s">
        <v>572</v>
      </c>
      <c r="D34" s="1150"/>
      <c r="E34" s="1151"/>
      <c r="F34" s="32">
        <v>17.97</v>
      </c>
      <c r="G34" s="33">
        <v>17.989999999999998</v>
      </c>
      <c r="H34" s="33">
        <v>17.2</v>
      </c>
      <c r="I34" s="33">
        <v>15.03</v>
      </c>
      <c r="J34" s="34">
        <v>15.22</v>
      </c>
      <c r="K34" s="22"/>
      <c r="L34" s="22"/>
      <c r="M34" s="22"/>
      <c r="N34" s="22"/>
      <c r="O34" s="22"/>
      <c r="P34" s="22"/>
    </row>
    <row r="35" spans="1:16" ht="39" customHeight="1" x14ac:dyDescent="0.15">
      <c r="A35" s="22"/>
      <c r="B35" s="35"/>
      <c r="C35" s="1144" t="s">
        <v>573</v>
      </c>
      <c r="D35" s="1145"/>
      <c r="E35" s="1146"/>
      <c r="F35" s="36">
        <v>4.57</v>
      </c>
      <c r="G35" s="37">
        <v>6.43</v>
      </c>
      <c r="H35" s="37">
        <v>6.37</v>
      </c>
      <c r="I35" s="37">
        <v>6.58</v>
      </c>
      <c r="J35" s="38">
        <v>6.72</v>
      </c>
      <c r="K35" s="22"/>
      <c r="L35" s="22"/>
      <c r="M35" s="22"/>
      <c r="N35" s="22"/>
      <c r="O35" s="22"/>
      <c r="P35" s="22"/>
    </row>
    <row r="36" spans="1:16" ht="39" customHeight="1" x14ac:dyDescent="0.15">
      <c r="A36" s="22"/>
      <c r="B36" s="35"/>
      <c r="C36" s="1144" t="s">
        <v>574</v>
      </c>
      <c r="D36" s="1145"/>
      <c r="E36" s="1146"/>
      <c r="F36" s="36">
        <v>2.7</v>
      </c>
      <c r="G36" s="37">
        <v>2.4300000000000002</v>
      </c>
      <c r="H36" s="37">
        <v>2.5</v>
      </c>
      <c r="I36" s="37">
        <v>1.86</v>
      </c>
      <c r="J36" s="38">
        <v>1.67</v>
      </c>
      <c r="K36" s="22"/>
      <c r="L36" s="22"/>
      <c r="M36" s="22"/>
      <c r="N36" s="22"/>
      <c r="O36" s="22"/>
      <c r="P36" s="22"/>
    </row>
    <row r="37" spans="1:16" ht="39" customHeight="1" x14ac:dyDescent="0.15">
      <c r="A37" s="22"/>
      <c r="B37" s="35"/>
      <c r="C37" s="1144" t="s">
        <v>575</v>
      </c>
      <c r="D37" s="1145"/>
      <c r="E37" s="1146"/>
      <c r="F37" s="36">
        <v>0.96</v>
      </c>
      <c r="G37" s="37">
        <v>0.91</v>
      </c>
      <c r="H37" s="37">
        <v>0.97</v>
      </c>
      <c r="I37" s="37">
        <v>1.25</v>
      </c>
      <c r="J37" s="38">
        <v>0.49</v>
      </c>
      <c r="K37" s="22"/>
      <c r="L37" s="22"/>
      <c r="M37" s="22"/>
      <c r="N37" s="22"/>
      <c r="O37" s="22"/>
      <c r="P37" s="22"/>
    </row>
    <row r="38" spans="1:16" ht="39" customHeight="1" x14ac:dyDescent="0.15">
      <c r="A38" s="22"/>
      <c r="B38" s="35"/>
      <c r="C38" s="1144" t="s">
        <v>576</v>
      </c>
      <c r="D38" s="1145"/>
      <c r="E38" s="1146"/>
      <c r="F38" s="36">
        <v>0.05</v>
      </c>
      <c r="G38" s="37">
        <v>0.04</v>
      </c>
      <c r="H38" s="37">
        <v>0.04</v>
      </c>
      <c r="I38" s="37">
        <v>0.03</v>
      </c>
      <c r="J38" s="38">
        <v>0.04</v>
      </c>
      <c r="K38" s="22"/>
      <c r="L38" s="22"/>
      <c r="M38" s="22"/>
      <c r="N38" s="22"/>
      <c r="O38" s="22"/>
      <c r="P38" s="22"/>
    </row>
    <row r="39" spans="1:16" ht="39" customHeight="1" x14ac:dyDescent="0.15">
      <c r="A39" s="22"/>
      <c r="B39" s="35"/>
      <c r="C39" s="1144" t="s">
        <v>577</v>
      </c>
      <c r="D39" s="1145"/>
      <c r="E39" s="1146"/>
      <c r="F39" s="36">
        <v>0</v>
      </c>
      <c r="G39" s="37">
        <v>0</v>
      </c>
      <c r="H39" s="37">
        <v>0</v>
      </c>
      <c r="I39" s="37">
        <v>0</v>
      </c>
      <c r="J39" s="38">
        <v>0</v>
      </c>
      <c r="K39" s="22"/>
      <c r="L39" s="22"/>
      <c r="M39" s="22"/>
      <c r="N39" s="22"/>
      <c r="O39" s="22"/>
      <c r="P39" s="22"/>
    </row>
    <row r="40" spans="1:16" ht="39" customHeight="1" x14ac:dyDescent="0.15">
      <c r="A40" s="22"/>
      <c r="B40" s="35"/>
      <c r="C40" s="1144" t="s">
        <v>578</v>
      </c>
      <c r="D40" s="1145"/>
      <c r="E40" s="1146"/>
      <c r="F40" s="36">
        <v>0</v>
      </c>
      <c r="G40" s="37">
        <v>0</v>
      </c>
      <c r="H40" s="37">
        <v>0</v>
      </c>
      <c r="I40" s="37">
        <v>0</v>
      </c>
      <c r="J40" s="38">
        <v>0</v>
      </c>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579</v>
      </c>
      <c r="D42" s="1145"/>
      <c r="E42" s="1146"/>
      <c r="F42" s="36" t="s">
        <v>523</v>
      </c>
      <c r="G42" s="37" t="s">
        <v>523</v>
      </c>
      <c r="H42" s="37" t="s">
        <v>523</v>
      </c>
      <c r="I42" s="37" t="s">
        <v>523</v>
      </c>
      <c r="J42" s="38" t="s">
        <v>523</v>
      </c>
      <c r="K42" s="22"/>
      <c r="L42" s="22"/>
      <c r="M42" s="22"/>
      <c r="N42" s="22"/>
      <c r="O42" s="22"/>
      <c r="P42" s="22"/>
    </row>
    <row r="43" spans="1:16" ht="39" customHeight="1" thickBot="1" x14ac:dyDescent="0.2">
      <c r="A43" s="22"/>
      <c r="B43" s="40"/>
      <c r="C43" s="1147" t="s">
        <v>580</v>
      </c>
      <c r="D43" s="1148"/>
      <c r="E43" s="1149"/>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PTOyUcrp6TGm1MCmNel7YEwxpSMOcmpOU2cV/0ID2yXPZZYu/EHVACKRCkzkHKs8g1h+xAV+587YzdmFutE8A==" saltValue="1NQxenrOU3Wld9hsoND9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469</v>
      </c>
      <c r="L45" s="60">
        <v>468</v>
      </c>
      <c r="M45" s="60">
        <v>480</v>
      </c>
      <c r="N45" s="60">
        <v>502</v>
      </c>
      <c r="O45" s="61">
        <v>549</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523</v>
      </c>
      <c r="L46" s="64" t="s">
        <v>523</v>
      </c>
      <c r="M46" s="64" t="s">
        <v>523</v>
      </c>
      <c r="N46" s="64" t="s">
        <v>523</v>
      </c>
      <c r="O46" s="65" t="s">
        <v>523</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523</v>
      </c>
      <c r="L47" s="64" t="s">
        <v>523</v>
      </c>
      <c r="M47" s="64" t="s">
        <v>523</v>
      </c>
      <c r="N47" s="64" t="s">
        <v>523</v>
      </c>
      <c r="O47" s="65" t="s">
        <v>523</v>
      </c>
      <c r="P47" s="48"/>
      <c r="Q47" s="48"/>
      <c r="R47" s="48"/>
      <c r="S47" s="48"/>
      <c r="T47" s="48"/>
      <c r="U47" s="48"/>
    </row>
    <row r="48" spans="1:21" ht="30.75" customHeight="1" x14ac:dyDescent="0.15">
      <c r="A48" s="48"/>
      <c r="B48" s="1154"/>
      <c r="C48" s="1155"/>
      <c r="D48" s="62"/>
      <c r="E48" s="1160" t="s">
        <v>15</v>
      </c>
      <c r="F48" s="1160"/>
      <c r="G48" s="1160"/>
      <c r="H48" s="1160"/>
      <c r="I48" s="1160"/>
      <c r="J48" s="1161"/>
      <c r="K48" s="63">
        <v>14</v>
      </c>
      <c r="L48" s="64">
        <v>14</v>
      </c>
      <c r="M48" s="64">
        <v>14</v>
      </c>
      <c r="N48" s="64">
        <v>13</v>
      </c>
      <c r="O48" s="65">
        <v>12</v>
      </c>
      <c r="P48" s="48"/>
      <c r="Q48" s="48"/>
      <c r="R48" s="48"/>
      <c r="S48" s="48"/>
      <c r="T48" s="48"/>
      <c r="U48" s="48"/>
    </row>
    <row r="49" spans="1:21" ht="30.75" customHeight="1" x14ac:dyDescent="0.15">
      <c r="A49" s="48"/>
      <c r="B49" s="1154"/>
      <c r="C49" s="1155"/>
      <c r="D49" s="62"/>
      <c r="E49" s="1160" t="s">
        <v>16</v>
      </c>
      <c r="F49" s="1160"/>
      <c r="G49" s="1160"/>
      <c r="H49" s="1160"/>
      <c r="I49" s="1160"/>
      <c r="J49" s="1161"/>
      <c r="K49" s="63">
        <v>75</v>
      </c>
      <c r="L49" s="64">
        <v>77</v>
      </c>
      <c r="M49" s="64">
        <v>68</v>
      </c>
      <c r="N49" s="64">
        <v>32</v>
      </c>
      <c r="O49" s="65">
        <v>26</v>
      </c>
      <c r="P49" s="48"/>
      <c r="Q49" s="48"/>
      <c r="R49" s="48"/>
      <c r="S49" s="48"/>
      <c r="T49" s="48"/>
      <c r="U49" s="48"/>
    </row>
    <row r="50" spans="1:21" ht="30.75" customHeight="1" x14ac:dyDescent="0.15">
      <c r="A50" s="48"/>
      <c r="B50" s="1154"/>
      <c r="C50" s="1155"/>
      <c r="D50" s="62"/>
      <c r="E50" s="1160" t="s">
        <v>17</v>
      </c>
      <c r="F50" s="1160"/>
      <c r="G50" s="1160"/>
      <c r="H50" s="1160"/>
      <c r="I50" s="1160"/>
      <c r="J50" s="1161"/>
      <c r="K50" s="63" t="s">
        <v>523</v>
      </c>
      <c r="L50" s="64" t="s">
        <v>523</v>
      </c>
      <c r="M50" s="64" t="s">
        <v>523</v>
      </c>
      <c r="N50" s="64" t="s">
        <v>523</v>
      </c>
      <c r="O50" s="65" t="s">
        <v>523</v>
      </c>
      <c r="P50" s="48"/>
      <c r="Q50" s="48"/>
      <c r="R50" s="48"/>
      <c r="S50" s="48"/>
      <c r="T50" s="48"/>
      <c r="U50" s="48"/>
    </row>
    <row r="51" spans="1:21" ht="30.75" customHeight="1" x14ac:dyDescent="0.15">
      <c r="A51" s="48"/>
      <c r="B51" s="1156"/>
      <c r="C51" s="1157"/>
      <c r="D51" s="66"/>
      <c r="E51" s="1160" t="s">
        <v>18</v>
      </c>
      <c r="F51" s="1160"/>
      <c r="G51" s="1160"/>
      <c r="H51" s="1160"/>
      <c r="I51" s="1160"/>
      <c r="J51" s="1161"/>
      <c r="K51" s="63" t="s">
        <v>523</v>
      </c>
      <c r="L51" s="64" t="s">
        <v>523</v>
      </c>
      <c r="M51" s="64" t="s">
        <v>523</v>
      </c>
      <c r="N51" s="64" t="s">
        <v>523</v>
      </c>
      <c r="O51" s="65" t="s">
        <v>523</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480</v>
      </c>
      <c r="L52" s="64">
        <v>482</v>
      </c>
      <c r="M52" s="64">
        <v>477</v>
      </c>
      <c r="N52" s="64">
        <v>494</v>
      </c>
      <c r="O52" s="65">
        <v>499</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78</v>
      </c>
      <c r="L53" s="69">
        <v>77</v>
      </c>
      <c r="M53" s="69">
        <v>85</v>
      </c>
      <c r="N53" s="69">
        <v>53</v>
      </c>
      <c r="O53" s="70">
        <v>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8" t="s">
        <v>26</v>
      </c>
      <c r="C58" s="1169"/>
      <c r="D58" s="1174" t="s">
        <v>27</v>
      </c>
      <c r="E58" s="1175"/>
      <c r="F58" s="1175"/>
      <c r="G58" s="1175"/>
      <c r="H58" s="1175"/>
      <c r="I58" s="1175"/>
      <c r="J58" s="1176"/>
      <c r="K58" s="83" t="s">
        <v>600</v>
      </c>
      <c r="L58" s="84" t="s">
        <v>600</v>
      </c>
      <c r="M58" s="84" t="s">
        <v>600</v>
      </c>
      <c r="N58" s="84" t="s">
        <v>600</v>
      </c>
      <c r="O58" s="85" t="s">
        <v>600</v>
      </c>
    </row>
    <row r="59" spans="1:21" ht="31.5" customHeight="1" x14ac:dyDescent="0.15">
      <c r="B59" s="1170"/>
      <c r="C59" s="1171"/>
      <c r="D59" s="1177" t="s">
        <v>28</v>
      </c>
      <c r="E59" s="1178"/>
      <c r="F59" s="1178"/>
      <c r="G59" s="1178"/>
      <c r="H59" s="1178"/>
      <c r="I59" s="1178"/>
      <c r="J59" s="1179"/>
      <c r="K59" s="86" t="s">
        <v>600</v>
      </c>
      <c r="L59" s="87" t="s">
        <v>600</v>
      </c>
      <c r="M59" s="87" t="s">
        <v>600</v>
      </c>
      <c r="N59" s="87" t="s">
        <v>600</v>
      </c>
      <c r="O59" s="88" t="s">
        <v>600</v>
      </c>
    </row>
    <row r="60" spans="1:21" ht="31.5" customHeight="1" thickBot="1" x14ac:dyDescent="0.2">
      <c r="B60" s="1172"/>
      <c r="C60" s="1173"/>
      <c r="D60" s="1180" t="s">
        <v>29</v>
      </c>
      <c r="E60" s="1181"/>
      <c r="F60" s="1181"/>
      <c r="G60" s="1181"/>
      <c r="H60" s="1181"/>
      <c r="I60" s="1181"/>
      <c r="J60" s="1182"/>
      <c r="K60" s="89" t="s">
        <v>600</v>
      </c>
      <c r="L60" s="90" t="s">
        <v>600</v>
      </c>
      <c r="M60" s="90" t="s">
        <v>600</v>
      </c>
      <c r="N60" s="90" t="s">
        <v>600</v>
      </c>
      <c r="O60" s="91" t="s">
        <v>600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JOZG8ECIgZcvPko+HhQP5G108jleEt2SpBHqKBklHgrlg3vIGxNTHQwu3SX1lkzLONkbm/IXNeIt5bUIQaCOQ==" saltValue="MDdA1zNLylNQMAsH2J+BP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3" t="s">
        <v>32</v>
      </c>
      <c r="C41" s="1184"/>
      <c r="D41" s="105"/>
      <c r="E41" s="1189" t="s">
        <v>33</v>
      </c>
      <c r="F41" s="1189"/>
      <c r="G41" s="1189"/>
      <c r="H41" s="1190"/>
      <c r="I41" s="355">
        <v>6116</v>
      </c>
      <c r="J41" s="356">
        <v>6361</v>
      </c>
      <c r="K41" s="356">
        <v>6487</v>
      </c>
      <c r="L41" s="356">
        <v>6789</v>
      </c>
      <c r="M41" s="357">
        <v>7030</v>
      </c>
    </row>
    <row r="42" spans="2:13" ht="27.75" customHeight="1" x14ac:dyDescent="0.15">
      <c r="B42" s="1185"/>
      <c r="C42" s="1186"/>
      <c r="D42" s="106"/>
      <c r="E42" s="1191" t="s">
        <v>34</v>
      </c>
      <c r="F42" s="1191"/>
      <c r="G42" s="1191"/>
      <c r="H42" s="1192"/>
      <c r="I42" s="358" t="s">
        <v>523</v>
      </c>
      <c r="J42" s="359" t="s">
        <v>523</v>
      </c>
      <c r="K42" s="359" t="s">
        <v>523</v>
      </c>
      <c r="L42" s="359" t="s">
        <v>523</v>
      </c>
      <c r="M42" s="360" t="s">
        <v>523</v>
      </c>
    </row>
    <row r="43" spans="2:13" ht="27.75" customHeight="1" x14ac:dyDescent="0.15">
      <c r="B43" s="1185"/>
      <c r="C43" s="1186"/>
      <c r="D43" s="106"/>
      <c r="E43" s="1191" t="s">
        <v>35</v>
      </c>
      <c r="F43" s="1191"/>
      <c r="G43" s="1191"/>
      <c r="H43" s="1192"/>
      <c r="I43" s="358">
        <v>70</v>
      </c>
      <c r="J43" s="359">
        <v>59</v>
      </c>
      <c r="K43" s="359">
        <v>47</v>
      </c>
      <c r="L43" s="359">
        <v>35</v>
      </c>
      <c r="M43" s="360">
        <v>27</v>
      </c>
    </row>
    <row r="44" spans="2:13" ht="27.75" customHeight="1" x14ac:dyDescent="0.15">
      <c r="B44" s="1185"/>
      <c r="C44" s="1186"/>
      <c r="D44" s="106"/>
      <c r="E44" s="1191" t="s">
        <v>36</v>
      </c>
      <c r="F44" s="1191"/>
      <c r="G44" s="1191"/>
      <c r="H44" s="1192"/>
      <c r="I44" s="358">
        <v>304</v>
      </c>
      <c r="J44" s="359">
        <v>303</v>
      </c>
      <c r="K44" s="359">
        <v>508</v>
      </c>
      <c r="L44" s="359">
        <v>1540</v>
      </c>
      <c r="M44" s="360">
        <v>1975</v>
      </c>
    </row>
    <row r="45" spans="2:13" ht="27.75" customHeight="1" x14ac:dyDescent="0.15">
      <c r="B45" s="1185"/>
      <c r="C45" s="1186"/>
      <c r="D45" s="106"/>
      <c r="E45" s="1191" t="s">
        <v>37</v>
      </c>
      <c r="F45" s="1191"/>
      <c r="G45" s="1191"/>
      <c r="H45" s="1192"/>
      <c r="I45" s="358">
        <v>1732</v>
      </c>
      <c r="J45" s="359">
        <v>1767</v>
      </c>
      <c r="K45" s="359">
        <v>1779</v>
      </c>
      <c r="L45" s="359">
        <v>1762</v>
      </c>
      <c r="M45" s="360">
        <v>1724</v>
      </c>
    </row>
    <row r="46" spans="2:13" ht="27.75" customHeight="1" x14ac:dyDescent="0.15">
      <c r="B46" s="1185"/>
      <c r="C46" s="1186"/>
      <c r="D46" s="107"/>
      <c r="E46" s="1191" t="s">
        <v>38</v>
      </c>
      <c r="F46" s="1191"/>
      <c r="G46" s="1191"/>
      <c r="H46" s="1192"/>
      <c r="I46" s="358" t="s">
        <v>523</v>
      </c>
      <c r="J46" s="359" t="s">
        <v>523</v>
      </c>
      <c r="K46" s="359" t="s">
        <v>523</v>
      </c>
      <c r="L46" s="359" t="s">
        <v>523</v>
      </c>
      <c r="M46" s="360" t="s">
        <v>523</v>
      </c>
    </row>
    <row r="47" spans="2:13" ht="27.75" customHeight="1" x14ac:dyDescent="0.15">
      <c r="B47" s="1185"/>
      <c r="C47" s="1186"/>
      <c r="D47" s="108"/>
      <c r="E47" s="1193" t="s">
        <v>39</v>
      </c>
      <c r="F47" s="1194"/>
      <c r="G47" s="1194"/>
      <c r="H47" s="1195"/>
      <c r="I47" s="358" t="s">
        <v>523</v>
      </c>
      <c r="J47" s="359" t="s">
        <v>523</v>
      </c>
      <c r="K47" s="359" t="s">
        <v>523</v>
      </c>
      <c r="L47" s="359" t="s">
        <v>523</v>
      </c>
      <c r="M47" s="360" t="s">
        <v>523</v>
      </c>
    </row>
    <row r="48" spans="2:13" ht="27.75" customHeight="1" x14ac:dyDescent="0.15">
      <c r="B48" s="1185"/>
      <c r="C48" s="1186"/>
      <c r="D48" s="106"/>
      <c r="E48" s="1191" t="s">
        <v>40</v>
      </c>
      <c r="F48" s="1191"/>
      <c r="G48" s="1191"/>
      <c r="H48" s="1192"/>
      <c r="I48" s="358" t="s">
        <v>523</v>
      </c>
      <c r="J48" s="359" t="s">
        <v>523</v>
      </c>
      <c r="K48" s="359" t="s">
        <v>523</v>
      </c>
      <c r="L48" s="359" t="s">
        <v>523</v>
      </c>
      <c r="M48" s="360" t="s">
        <v>523</v>
      </c>
    </row>
    <row r="49" spans="2:13" ht="27.75" customHeight="1" x14ac:dyDescent="0.15">
      <c r="B49" s="1187"/>
      <c r="C49" s="1188"/>
      <c r="D49" s="106"/>
      <c r="E49" s="1191" t="s">
        <v>41</v>
      </c>
      <c r="F49" s="1191"/>
      <c r="G49" s="1191"/>
      <c r="H49" s="1192"/>
      <c r="I49" s="358" t="s">
        <v>523</v>
      </c>
      <c r="J49" s="359" t="s">
        <v>523</v>
      </c>
      <c r="K49" s="359" t="s">
        <v>523</v>
      </c>
      <c r="L49" s="359" t="s">
        <v>523</v>
      </c>
      <c r="M49" s="360" t="s">
        <v>523</v>
      </c>
    </row>
    <row r="50" spans="2:13" ht="27.75" customHeight="1" x14ac:dyDescent="0.15">
      <c r="B50" s="1196" t="s">
        <v>42</v>
      </c>
      <c r="C50" s="1197"/>
      <c r="D50" s="109"/>
      <c r="E50" s="1191" t="s">
        <v>43</v>
      </c>
      <c r="F50" s="1191"/>
      <c r="G50" s="1191"/>
      <c r="H50" s="1192"/>
      <c r="I50" s="358">
        <v>2024</v>
      </c>
      <c r="J50" s="359">
        <v>1851</v>
      </c>
      <c r="K50" s="359">
        <v>2069</v>
      </c>
      <c r="L50" s="359">
        <v>2693</v>
      </c>
      <c r="M50" s="360">
        <v>3188</v>
      </c>
    </row>
    <row r="51" spans="2:13" ht="27.75" customHeight="1" x14ac:dyDescent="0.15">
      <c r="B51" s="1185"/>
      <c r="C51" s="1186"/>
      <c r="D51" s="106"/>
      <c r="E51" s="1191" t="s">
        <v>44</v>
      </c>
      <c r="F51" s="1191"/>
      <c r="G51" s="1191"/>
      <c r="H51" s="1192"/>
      <c r="I51" s="358">
        <v>331</v>
      </c>
      <c r="J51" s="359">
        <v>652</v>
      </c>
      <c r="K51" s="359">
        <v>723</v>
      </c>
      <c r="L51" s="359">
        <v>787</v>
      </c>
      <c r="M51" s="360">
        <v>759</v>
      </c>
    </row>
    <row r="52" spans="2:13" ht="27.75" customHeight="1" x14ac:dyDescent="0.15">
      <c r="B52" s="1187"/>
      <c r="C52" s="1188"/>
      <c r="D52" s="106"/>
      <c r="E52" s="1191" t="s">
        <v>45</v>
      </c>
      <c r="F52" s="1191"/>
      <c r="G52" s="1191"/>
      <c r="H52" s="1192"/>
      <c r="I52" s="358">
        <v>5546</v>
      </c>
      <c r="J52" s="359">
        <v>5522</v>
      </c>
      <c r="K52" s="359">
        <v>6041</v>
      </c>
      <c r="L52" s="359">
        <v>6130</v>
      </c>
      <c r="M52" s="360">
        <v>6129</v>
      </c>
    </row>
    <row r="53" spans="2:13" ht="27.75" customHeight="1" thickBot="1" x14ac:dyDescent="0.2">
      <c r="B53" s="1198" t="s">
        <v>46</v>
      </c>
      <c r="C53" s="1199"/>
      <c r="D53" s="110"/>
      <c r="E53" s="1200" t="s">
        <v>47</v>
      </c>
      <c r="F53" s="1200"/>
      <c r="G53" s="1200"/>
      <c r="H53" s="1201"/>
      <c r="I53" s="361">
        <v>322</v>
      </c>
      <c r="J53" s="362">
        <v>465</v>
      </c>
      <c r="K53" s="362">
        <v>-11</v>
      </c>
      <c r="L53" s="362">
        <v>517</v>
      </c>
      <c r="M53" s="363">
        <v>681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YtS7WPughfcKVqBFqvrIiFkZnTNc0wozewFPghHS2EYw5tsCcVXOsRxrXZNkRz2pMJs7KzugG+ZYGweV2eCY6w==" saltValue="ODMVeToihKydbyZrLekX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0" t="s">
        <v>50</v>
      </c>
      <c r="D55" s="1210"/>
      <c r="E55" s="1211"/>
      <c r="F55" s="122">
        <v>879</v>
      </c>
      <c r="G55" s="122">
        <v>979</v>
      </c>
      <c r="H55" s="123">
        <v>1056</v>
      </c>
    </row>
    <row r="56" spans="2:8" ht="52.5" customHeight="1" x14ac:dyDescent="0.15">
      <c r="B56" s="124"/>
      <c r="C56" s="1212" t="s">
        <v>51</v>
      </c>
      <c r="D56" s="1212"/>
      <c r="E56" s="1213"/>
      <c r="F56" s="125">
        <v>173</v>
      </c>
      <c r="G56" s="125">
        <v>370</v>
      </c>
      <c r="H56" s="126">
        <v>370</v>
      </c>
    </row>
    <row r="57" spans="2:8" ht="53.25" customHeight="1" x14ac:dyDescent="0.15">
      <c r="B57" s="124"/>
      <c r="C57" s="1214" t="s">
        <v>52</v>
      </c>
      <c r="D57" s="1214"/>
      <c r="E57" s="1215"/>
      <c r="F57" s="127">
        <v>999</v>
      </c>
      <c r="G57" s="127">
        <v>1024</v>
      </c>
      <c r="H57" s="128">
        <v>1443</v>
      </c>
    </row>
    <row r="58" spans="2:8" ht="45.75" customHeight="1" x14ac:dyDescent="0.15">
      <c r="B58" s="129"/>
      <c r="C58" s="1202" t="s">
        <v>594</v>
      </c>
      <c r="D58" s="1203"/>
      <c r="E58" s="1204"/>
      <c r="F58" s="130">
        <v>461</v>
      </c>
      <c r="G58" s="130">
        <v>561</v>
      </c>
      <c r="H58" s="131">
        <v>661</v>
      </c>
    </row>
    <row r="59" spans="2:8" ht="45.75" customHeight="1" x14ac:dyDescent="0.15">
      <c r="B59" s="129"/>
      <c r="C59" s="1202" t="s">
        <v>595</v>
      </c>
      <c r="D59" s="1203"/>
      <c r="E59" s="1204"/>
      <c r="F59" s="130">
        <v>103</v>
      </c>
      <c r="G59" s="130">
        <v>153</v>
      </c>
      <c r="H59" s="131">
        <v>503</v>
      </c>
    </row>
    <row r="60" spans="2:8" ht="45.75" customHeight="1" x14ac:dyDescent="0.15">
      <c r="B60" s="129"/>
      <c r="C60" s="1202" t="s">
        <v>596</v>
      </c>
      <c r="D60" s="1203"/>
      <c r="E60" s="1204"/>
      <c r="F60" s="130">
        <v>377</v>
      </c>
      <c r="G60" s="130">
        <v>306</v>
      </c>
      <c r="H60" s="131">
        <v>274</v>
      </c>
    </row>
    <row r="61" spans="2:8" ht="45.75" customHeight="1" x14ac:dyDescent="0.15">
      <c r="B61" s="129"/>
      <c r="C61" s="1202" t="s">
        <v>597</v>
      </c>
      <c r="D61" s="1203"/>
      <c r="E61" s="1204"/>
      <c r="F61" s="130">
        <v>3</v>
      </c>
      <c r="G61" s="130">
        <v>3</v>
      </c>
      <c r="H61" s="131">
        <v>3</v>
      </c>
    </row>
    <row r="62" spans="2:8" ht="45.75" customHeight="1" thickBot="1" x14ac:dyDescent="0.2">
      <c r="B62" s="132"/>
      <c r="C62" s="1205" t="s">
        <v>598</v>
      </c>
      <c r="D62" s="1206"/>
      <c r="E62" s="1207"/>
      <c r="F62" s="133" t="s">
        <v>599</v>
      </c>
      <c r="G62" s="133" t="s">
        <v>599</v>
      </c>
      <c r="H62" s="134">
        <v>1</v>
      </c>
    </row>
    <row r="63" spans="2:8" ht="52.5" customHeight="1" thickBot="1" x14ac:dyDescent="0.2">
      <c r="B63" s="135"/>
      <c r="C63" s="1208" t="s">
        <v>53</v>
      </c>
      <c r="D63" s="1208"/>
      <c r="E63" s="1209"/>
      <c r="F63" s="136">
        <v>2051</v>
      </c>
      <c r="G63" s="136">
        <v>2373</v>
      </c>
      <c r="H63" s="137">
        <v>2869</v>
      </c>
    </row>
    <row r="64" spans="2:8" x14ac:dyDescent="0.15"/>
  </sheetData>
  <sheetProtection algorithmName="SHA-512" hashValue="f9aBeHW6dqM3Mm73wqTLrPNh5iDXxGs5KaaBNpLL6YSyscwmJ4pmHzyvkfvJPe8SkfuoTpbHO/k9QRUQjemrHA==" saltValue="dzRtVjsGe76PvjWYbqWD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43978</v>
      </c>
      <c r="E3" s="156"/>
      <c r="F3" s="157">
        <v>47387</v>
      </c>
      <c r="G3" s="158"/>
      <c r="H3" s="159"/>
    </row>
    <row r="4" spans="1:8" x14ac:dyDescent="0.15">
      <c r="A4" s="160"/>
      <c r="B4" s="161"/>
      <c r="C4" s="162"/>
      <c r="D4" s="163">
        <v>24487</v>
      </c>
      <c r="E4" s="164"/>
      <c r="F4" s="165">
        <v>24928</v>
      </c>
      <c r="G4" s="166"/>
      <c r="H4" s="167"/>
    </row>
    <row r="5" spans="1:8" x14ac:dyDescent="0.15">
      <c r="A5" s="148" t="s">
        <v>557</v>
      </c>
      <c r="B5" s="153"/>
      <c r="C5" s="154"/>
      <c r="D5" s="155">
        <v>41553</v>
      </c>
      <c r="E5" s="156"/>
      <c r="F5" s="157">
        <v>51264</v>
      </c>
      <c r="G5" s="158"/>
      <c r="H5" s="159"/>
    </row>
    <row r="6" spans="1:8" x14ac:dyDescent="0.15">
      <c r="A6" s="160"/>
      <c r="B6" s="161"/>
      <c r="C6" s="162"/>
      <c r="D6" s="163">
        <v>24914</v>
      </c>
      <c r="E6" s="164"/>
      <c r="F6" s="165">
        <v>26040</v>
      </c>
      <c r="G6" s="166"/>
      <c r="H6" s="167"/>
    </row>
    <row r="7" spans="1:8" x14ac:dyDescent="0.15">
      <c r="A7" s="148" t="s">
        <v>558</v>
      </c>
      <c r="B7" s="153"/>
      <c r="C7" s="154"/>
      <c r="D7" s="155">
        <v>34794</v>
      </c>
      <c r="E7" s="156"/>
      <c r="F7" s="157">
        <v>52068</v>
      </c>
      <c r="G7" s="158"/>
      <c r="H7" s="159"/>
    </row>
    <row r="8" spans="1:8" x14ac:dyDescent="0.15">
      <c r="A8" s="160"/>
      <c r="B8" s="161"/>
      <c r="C8" s="162"/>
      <c r="D8" s="163">
        <v>21107</v>
      </c>
      <c r="E8" s="164"/>
      <c r="F8" s="165">
        <v>26936</v>
      </c>
      <c r="G8" s="166"/>
      <c r="H8" s="167"/>
    </row>
    <row r="9" spans="1:8" x14ac:dyDescent="0.15">
      <c r="A9" s="148" t="s">
        <v>559</v>
      </c>
      <c r="B9" s="153"/>
      <c r="C9" s="154"/>
      <c r="D9" s="155">
        <v>44885</v>
      </c>
      <c r="E9" s="156"/>
      <c r="F9" s="157">
        <v>47161</v>
      </c>
      <c r="G9" s="158"/>
      <c r="H9" s="159"/>
    </row>
    <row r="10" spans="1:8" x14ac:dyDescent="0.15">
      <c r="A10" s="160"/>
      <c r="B10" s="161"/>
      <c r="C10" s="162"/>
      <c r="D10" s="163">
        <v>21279</v>
      </c>
      <c r="E10" s="164"/>
      <c r="F10" s="165">
        <v>24595</v>
      </c>
      <c r="G10" s="166"/>
      <c r="H10" s="167"/>
    </row>
    <row r="11" spans="1:8" x14ac:dyDescent="0.15">
      <c r="A11" s="148" t="s">
        <v>560</v>
      </c>
      <c r="B11" s="153"/>
      <c r="C11" s="154"/>
      <c r="D11" s="155">
        <v>86731</v>
      </c>
      <c r="E11" s="156"/>
      <c r="F11" s="157">
        <v>43423</v>
      </c>
      <c r="G11" s="158"/>
      <c r="H11" s="159"/>
    </row>
    <row r="12" spans="1:8" x14ac:dyDescent="0.15">
      <c r="A12" s="160"/>
      <c r="B12" s="161"/>
      <c r="C12" s="168"/>
      <c r="D12" s="163">
        <v>18599</v>
      </c>
      <c r="E12" s="164"/>
      <c r="F12" s="165">
        <v>22207</v>
      </c>
      <c r="G12" s="166"/>
      <c r="H12" s="167"/>
    </row>
    <row r="13" spans="1:8" x14ac:dyDescent="0.15">
      <c r="A13" s="148"/>
      <c r="B13" s="153"/>
      <c r="C13" s="169"/>
      <c r="D13" s="170">
        <v>50388</v>
      </c>
      <c r="E13" s="171"/>
      <c r="F13" s="172">
        <v>48261</v>
      </c>
      <c r="G13" s="173"/>
      <c r="H13" s="159"/>
    </row>
    <row r="14" spans="1:8" x14ac:dyDescent="0.15">
      <c r="A14" s="160"/>
      <c r="B14" s="161"/>
      <c r="C14" s="162"/>
      <c r="D14" s="163">
        <v>22077</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4.57</v>
      </c>
      <c r="C19" s="174">
        <f>ROUND(VALUE(SUBSTITUTE(実質収支比率等に係る経年分析!G$48,"▲","-")),2)</f>
        <v>6.43</v>
      </c>
      <c r="D19" s="174">
        <f>ROUND(VALUE(SUBSTITUTE(実質収支比率等に係る経年分析!H$48,"▲","-")),2)</f>
        <v>6.38</v>
      </c>
      <c r="E19" s="174">
        <f>ROUND(VALUE(SUBSTITUTE(実質収支比率等に係る経年分析!I$48,"▲","-")),2)</f>
        <v>6.58</v>
      </c>
      <c r="F19" s="174">
        <f>ROUND(VALUE(SUBSTITUTE(実質収支比率等に係る経年分析!J$48,"▲","-")),2)</f>
        <v>6.72</v>
      </c>
    </row>
    <row r="20" spans="1:11" x14ac:dyDescent="0.15">
      <c r="A20" s="174" t="s">
        <v>57</v>
      </c>
      <c r="B20" s="174">
        <f>ROUND(VALUE(SUBSTITUTE(実質収支比率等に係る経年分析!F$47,"▲","-")),2)</f>
        <v>16.03</v>
      </c>
      <c r="C20" s="174">
        <f>ROUND(VALUE(SUBSTITUTE(実質収支比率等に係る経年分析!G$47,"▲","-")),2)</f>
        <v>11.68</v>
      </c>
      <c r="D20" s="174">
        <f>ROUND(VALUE(SUBSTITUTE(実質収支比率等に係る経年分析!H$47,"▲","-")),2)</f>
        <v>16.43</v>
      </c>
      <c r="E20" s="174">
        <f>ROUND(VALUE(SUBSTITUTE(実質収支比率等に係る経年分析!I$47,"▲","-")),2)</f>
        <v>17.3</v>
      </c>
      <c r="F20" s="174">
        <f>ROUND(VALUE(SUBSTITUTE(実質収支比率等に係る経年分析!J$47,"▲","-")),2)</f>
        <v>19.43</v>
      </c>
    </row>
    <row r="21" spans="1:11" x14ac:dyDescent="0.15">
      <c r="A21" s="174" t="s">
        <v>58</v>
      </c>
      <c r="B21" s="174">
        <f>IF(ISNUMBER(VALUE(SUBSTITUTE(実質収支比率等に係る経年分析!F$49,"▲","-"))),ROUND(VALUE(SUBSTITUTE(実質収支比率等に係る経年分析!F$49,"▲","-")),2),NA())</f>
        <v>-2.78</v>
      </c>
      <c r="C21" s="174">
        <f>IF(ISNUMBER(VALUE(SUBSTITUTE(実質収支比率等に係る経年分析!G$49,"▲","-"))),ROUND(VALUE(SUBSTITUTE(実質収支比率等に係る経年分析!G$49,"▲","-")),2),NA())</f>
        <v>-2.67</v>
      </c>
      <c r="D21" s="174">
        <f>IF(ISNUMBER(VALUE(SUBSTITUTE(実質収支比率等に係る経年分析!H$49,"▲","-"))),ROUND(VALUE(SUBSTITUTE(実質収支比率等に係る経年分析!H$49,"▲","-")),2),NA())</f>
        <v>6.02</v>
      </c>
      <c r="E21" s="174">
        <f>IF(ISNUMBER(VALUE(SUBSTITUTE(実質収支比率等に係る経年分析!I$49,"▲","-"))),ROUND(VALUE(SUBSTITUTE(実質収支比率等に係る経年分析!I$49,"▲","-")),2),NA())</f>
        <v>2.31</v>
      </c>
      <c r="F21" s="174">
        <f>IF(ISNUMBER(VALUE(SUBSTITUTE(実質収支比率等に係る経年分析!J$49,"▲","-"))),ROUND(VALUE(SUBSTITUTE(実質収支比率等に係る経年分析!J$49,"▲","-")),2),NA())</f>
        <v>1.29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農業集落家庭排水処理施設特別会計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土地取得特別会計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0.49</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2.4300000000000002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6.72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17.97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17.989999999999998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15.22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480</v>
      </c>
      <c r="E42" s="176"/>
      <c r="F42" s="176"/>
      <c r="G42" s="176">
        <f>'実質公債費比率（分子）の構造'!L$52</f>
        <v>482</v>
      </c>
      <c r="H42" s="176"/>
      <c r="I42" s="176"/>
      <c r="J42" s="176">
        <f>'実質公債費比率（分子）の構造'!M$52</f>
        <v>477</v>
      </c>
      <c r="K42" s="176"/>
      <c r="L42" s="176"/>
      <c r="M42" s="176">
        <f>'実質公債費比率（分子）の構造'!N$52</f>
        <v>494</v>
      </c>
      <c r="N42" s="176"/>
      <c r="O42" s="176"/>
      <c r="P42" s="176">
        <f>'実質公債費比率（分子）の構造'!O$52</f>
        <v>499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75</v>
      </c>
      <c r="C45" s="176"/>
      <c r="D45" s="176"/>
      <c r="E45" s="176">
        <f>'実質公債費比率（分子）の構造'!L$49</f>
        <v>77</v>
      </c>
      <c r="F45" s="176"/>
      <c r="G45" s="176"/>
      <c r="H45" s="176">
        <f>'実質公債費比率（分子）の構造'!M$49</f>
        <v>68</v>
      </c>
      <c r="I45" s="176"/>
      <c r="J45" s="176"/>
      <c r="K45" s="176">
        <f>'実質公債費比率（分子）の構造'!N$49</f>
        <v>32</v>
      </c>
      <c r="L45" s="176"/>
      <c r="M45" s="176"/>
      <c r="N45" s="176">
        <f>'実質公債費比率（分子）の構造'!O$49</f>
        <v>26</v>
      </c>
      <c r="O45" s="176"/>
      <c r="P45" s="176"/>
    </row>
    <row r="46" spans="1:16" x14ac:dyDescent="0.15">
      <c r="A46" s="176" t="s">
        <v>69</v>
      </c>
      <c r="B46" s="176">
        <f>'実質公債費比率（分子）の構造'!K$48</f>
        <v>14</v>
      </c>
      <c r="C46" s="176"/>
      <c r="D46" s="176"/>
      <c r="E46" s="176">
        <f>'実質公債費比率（分子）の構造'!L$48</f>
        <v>14</v>
      </c>
      <c r="F46" s="176"/>
      <c r="G46" s="176"/>
      <c r="H46" s="176">
        <f>'実質公債費比率（分子）の構造'!M$48</f>
        <v>14</v>
      </c>
      <c r="I46" s="176"/>
      <c r="J46" s="176"/>
      <c r="K46" s="176">
        <f>'実質公債費比率（分子）の構造'!N$48</f>
        <v>13</v>
      </c>
      <c r="L46" s="176"/>
      <c r="M46" s="176"/>
      <c r="N46" s="176">
        <f>'実質公債費比率（分子）の構造'!O$48</f>
        <v>12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469</v>
      </c>
      <c r="C49" s="176"/>
      <c r="D49" s="176"/>
      <c r="E49" s="176">
        <f>'実質公債費比率（分子）の構造'!L$45</f>
        <v>468</v>
      </c>
      <c r="F49" s="176"/>
      <c r="G49" s="176"/>
      <c r="H49" s="176">
        <f>'実質公債費比率（分子）の構造'!M$45</f>
        <v>480</v>
      </c>
      <c r="I49" s="176"/>
      <c r="J49" s="176"/>
      <c r="K49" s="176">
        <f>'実質公債費比率（分子）の構造'!N$45</f>
        <v>502</v>
      </c>
      <c r="L49" s="176"/>
      <c r="M49" s="176"/>
      <c r="N49" s="176">
        <f>'実質公債費比率（分子）の構造'!O$45</f>
        <v>549</v>
      </c>
      <c r="O49" s="176"/>
      <c r="P49" s="176"/>
    </row>
    <row r="50" spans="1:16" x14ac:dyDescent="0.15">
      <c r="A50" s="176" t="s">
        <v>73</v>
      </c>
      <c r="B50" s="176" t="e">
        <f>NA()</f>
        <v>#N/A</v>
      </c>
      <c r="C50" s="176">
        <f>IF(ISNUMBER('実質公債費比率（分子）の構造'!K$53),'実質公債費比率（分子）の構造'!K$53,NA())</f>
        <v>78</v>
      </c>
      <c r="D50" s="176" t="e">
        <f>NA()</f>
        <v>#N/A</v>
      </c>
      <c r="E50" s="176" t="e">
        <f>NA()</f>
        <v>#N/A</v>
      </c>
      <c r="F50" s="176">
        <f>IF(ISNUMBER('実質公債費比率（分子）の構造'!L$53),'実質公債費比率（分子）の構造'!L$53,NA())</f>
        <v>77</v>
      </c>
      <c r="G50" s="176" t="e">
        <f>NA()</f>
        <v>#N/A</v>
      </c>
      <c r="H50" s="176" t="e">
        <f>NA()</f>
        <v>#N/A</v>
      </c>
      <c r="I50" s="176">
        <f>IF(ISNUMBER('実質公債費比率（分子）の構造'!M$53),'実質公債費比率（分子）の構造'!M$53,NA())</f>
        <v>85</v>
      </c>
      <c r="J50" s="176" t="e">
        <f>NA()</f>
        <v>#N/A</v>
      </c>
      <c r="K50" s="176" t="e">
        <f>NA()</f>
        <v>#N/A</v>
      </c>
      <c r="L50" s="176">
        <f>IF(ISNUMBER('実質公債費比率（分子）の構造'!N$53),'実質公債費比率（分子）の構造'!N$53,NA())</f>
        <v>53</v>
      </c>
      <c r="M50" s="176" t="e">
        <f>NA()</f>
        <v>#N/A</v>
      </c>
      <c r="N50" s="176" t="e">
        <f>NA()</f>
        <v>#N/A</v>
      </c>
      <c r="O50" s="176">
        <f>IF(ISNUMBER('実質公債費比率（分子）の構造'!O$53),'実質公債費比率（分子）の構造'!O$53,NA())</f>
        <v>88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5546</v>
      </c>
      <c r="E56" s="175"/>
      <c r="F56" s="175"/>
      <c r="G56" s="175">
        <f>'将来負担比率（分子）の構造'!J$52</f>
        <v>5522</v>
      </c>
      <c r="H56" s="175"/>
      <c r="I56" s="175"/>
      <c r="J56" s="175">
        <f>'将来負担比率（分子）の構造'!K$52</f>
        <v>6041</v>
      </c>
      <c r="K56" s="175"/>
      <c r="L56" s="175"/>
      <c r="M56" s="175">
        <f>'将来負担比率（分子）の構造'!L$52</f>
        <v>6130</v>
      </c>
      <c r="N56" s="175"/>
      <c r="O56" s="175"/>
      <c r="P56" s="175">
        <f>'将来負担比率（分子）の構造'!M$52</f>
        <v>6129</v>
      </c>
    </row>
    <row r="57" spans="1:16" x14ac:dyDescent="0.15">
      <c r="A57" s="175" t="s">
        <v>44</v>
      </c>
      <c r="B57" s="175"/>
      <c r="C57" s="175"/>
      <c r="D57" s="175">
        <f>'将来負担比率（分子）の構造'!I$51</f>
        <v>331</v>
      </c>
      <c r="E57" s="175"/>
      <c r="F57" s="175"/>
      <c r="G57" s="175">
        <f>'将来負担比率（分子）の構造'!J$51</f>
        <v>652</v>
      </c>
      <c r="H57" s="175"/>
      <c r="I57" s="175"/>
      <c r="J57" s="175">
        <f>'将来負担比率（分子）の構造'!K$51</f>
        <v>723</v>
      </c>
      <c r="K57" s="175"/>
      <c r="L57" s="175"/>
      <c r="M57" s="175">
        <f>'将来負担比率（分子）の構造'!L$51</f>
        <v>787</v>
      </c>
      <c r="N57" s="175"/>
      <c r="O57" s="175"/>
      <c r="P57" s="175">
        <f>'将来負担比率（分子）の構造'!M$51</f>
        <v>759</v>
      </c>
    </row>
    <row r="58" spans="1:16" x14ac:dyDescent="0.15">
      <c r="A58" s="175" t="s">
        <v>43</v>
      </c>
      <c r="B58" s="175"/>
      <c r="C58" s="175"/>
      <c r="D58" s="175">
        <f>'将来負担比率（分子）の構造'!I$50</f>
        <v>2024</v>
      </c>
      <c r="E58" s="175"/>
      <c r="F58" s="175"/>
      <c r="G58" s="175">
        <f>'将来負担比率（分子）の構造'!J$50</f>
        <v>1851</v>
      </c>
      <c r="H58" s="175"/>
      <c r="I58" s="175"/>
      <c r="J58" s="175">
        <f>'将来負担比率（分子）の構造'!K$50</f>
        <v>2069</v>
      </c>
      <c r="K58" s="175"/>
      <c r="L58" s="175"/>
      <c r="M58" s="175">
        <f>'将来負担比率（分子）の構造'!L$50</f>
        <v>2693</v>
      </c>
      <c r="N58" s="175"/>
      <c r="O58" s="175"/>
      <c r="P58" s="175">
        <f>'将来負担比率（分子）の構造'!M$50</f>
        <v>3188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1732</v>
      </c>
      <c r="C62" s="175"/>
      <c r="D62" s="175"/>
      <c r="E62" s="175">
        <f>'将来負担比率（分子）の構造'!J$45</f>
        <v>1767</v>
      </c>
      <c r="F62" s="175"/>
      <c r="G62" s="175"/>
      <c r="H62" s="175">
        <f>'将来負担比率（分子）の構造'!K$45</f>
        <v>1779</v>
      </c>
      <c r="I62" s="175"/>
      <c r="J62" s="175"/>
      <c r="K62" s="175">
        <f>'将来負担比率（分子）の構造'!L$45</f>
        <v>1762</v>
      </c>
      <c r="L62" s="175"/>
      <c r="M62" s="175"/>
      <c r="N62" s="175">
        <f>'将来負担比率（分子）の構造'!M$45</f>
        <v>1724</v>
      </c>
      <c r="O62" s="175"/>
      <c r="P62" s="175"/>
    </row>
    <row r="63" spans="1:16" x14ac:dyDescent="0.15">
      <c r="A63" s="175" t="s">
        <v>36</v>
      </c>
      <c r="B63" s="175">
        <f>'将来負担比率（分子）の構造'!I$44</f>
        <v>304</v>
      </c>
      <c r="C63" s="175"/>
      <c r="D63" s="175"/>
      <c r="E63" s="175">
        <f>'将来負担比率（分子）の構造'!J$44</f>
        <v>303</v>
      </c>
      <c r="F63" s="175"/>
      <c r="G63" s="175"/>
      <c r="H63" s="175">
        <f>'将来負担比率（分子）の構造'!K$44</f>
        <v>508</v>
      </c>
      <c r="I63" s="175"/>
      <c r="J63" s="175"/>
      <c r="K63" s="175">
        <f>'将来負担比率（分子）の構造'!L$44</f>
        <v>1540</v>
      </c>
      <c r="L63" s="175"/>
      <c r="M63" s="175"/>
      <c r="N63" s="175">
        <f>'将来負担比率（分子）の構造'!M$44</f>
        <v>1975</v>
      </c>
      <c r="O63" s="175"/>
      <c r="P63" s="175"/>
    </row>
    <row r="64" spans="1:16" x14ac:dyDescent="0.15">
      <c r="A64" s="175" t="s">
        <v>35</v>
      </c>
      <c r="B64" s="175">
        <f>'将来負担比率（分子）の構造'!I$43</f>
        <v>70</v>
      </c>
      <c r="C64" s="175"/>
      <c r="D64" s="175"/>
      <c r="E64" s="175">
        <f>'将来負担比率（分子）の構造'!J$43</f>
        <v>59</v>
      </c>
      <c r="F64" s="175"/>
      <c r="G64" s="175"/>
      <c r="H64" s="175">
        <f>'将来負担比率（分子）の構造'!K$43</f>
        <v>47</v>
      </c>
      <c r="I64" s="175"/>
      <c r="J64" s="175"/>
      <c r="K64" s="175">
        <f>'将来負担比率（分子）の構造'!L$43</f>
        <v>35</v>
      </c>
      <c r="L64" s="175"/>
      <c r="M64" s="175"/>
      <c r="N64" s="175">
        <f>'将来負担比率（分子）の構造'!M$43</f>
        <v>27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6116</v>
      </c>
      <c r="C66" s="175"/>
      <c r="D66" s="175"/>
      <c r="E66" s="175">
        <f>'将来負担比率（分子）の構造'!J$41</f>
        <v>6361</v>
      </c>
      <c r="F66" s="175"/>
      <c r="G66" s="175"/>
      <c r="H66" s="175">
        <f>'将来負担比率（分子）の構造'!K$41</f>
        <v>6487</v>
      </c>
      <c r="I66" s="175"/>
      <c r="J66" s="175"/>
      <c r="K66" s="175">
        <f>'将来負担比率（分子）の構造'!L$41</f>
        <v>6789</v>
      </c>
      <c r="L66" s="175"/>
      <c r="M66" s="175"/>
      <c r="N66" s="175">
        <f>'将来負担比率（分子）の構造'!M$41</f>
        <v>7030</v>
      </c>
      <c r="O66" s="175"/>
      <c r="P66" s="175"/>
    </row>
    <row r="67" spans="1:16" x14ac:dyDescent="0.15">
      <c r="A67" s="175" t="s">
        <v>77</v>
      </c>
      <c r="B67" s="175" t="e">
        <f>NA()</f>
        <v>#N/A</v>
      </c>
      <c r="C67" s="175">
        <f>IF(ISNUMBER('将来負担比率（分子）の構造'!I$53), IF('将来負担比率（分子）の構造'!I$53 &lt; 0, 0, '将来負担比率（分子）の構造'!I$53), NA())</f>
        <v>322</v>
      </c>
      <c r="D67" s="175" t="e">
        <f>NA()</f>
        <v>#N/A</v>
      </c>
      <c r="E67" s="175" t="e">
        <f>NA()</f>
        <v>#N/A</v>
      </c>
      <c r="F67" s="175">
        <f>IF(ISNUMBER('将来負担比率（分子）の構造'!J$53), IF('将来負担比率（分子）の構造'!J$53 &lt; 0, 0, '将来負担比率（分子）の構造'!J$53), NA())</f>
        <v>465</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517</v>
      </c>
      <c r="M67" s="175" t="e">
        <f>NA()</f>
        <v>#N/A</v>
      </c>
      <c r="N67" s="175" t="e">
        <f>NA()</f>
        <v>#N/A</v>
      </c>
      <c r="O67" s="175">
        <f>IF(ISNUMBER('将来負担比率（分子）の構造'!M$53), IF('将来負担比率（分子）の構造'!M$53 &lt; 0, 0, '将来負担比率（分子）の構造'!M$53), NA())</f>
        <v>681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879</v>
      </c>
      <c r="C72" s="179">
        <f>基金残高に係る経年分析!G55</f>
        <v>979</v>
      </c>
      <c r="D72" s="179">
        <f>基金残高に係る経年分析!H55</f>
        <v>1056</v>
      </c>
    </row>
    <row r="73" spans="1:16" x14ac:dyDescent="0.15">
      <c r="A73" s="178" t="s">
        <v>80</v>
      </c>
      <c r="B73" s="179">
        <f>基金残高に係る経年分析!F56</f>
        <v>173</v>
      </c>
      <c r="C73" s="179">
        <f>基金残高に係る経年分析!G56</f>
        <v>370</v>
      </c>
      <c r="D73" s="179">
        <f>基金残高に係る経年分析!H56</f>
        <v>370</v>
      </c>
    </row>
    <row r="74" spans="1:16" x14ac:dyDescent="0.15">
      <c r="A74" s="178" t="s">
        <v>81</v>
      </c>
      <c r="B74" s="179">
        <f>基金残高に係る経年分析!F57</f>
        <v>999</v>
      </c>
      <c r="C74" s="179">
        <f>基金残高に係る経年分析!G57</f>
        <v>1024</v>
      </c>
      <c r="D74" s="179">
        <f>基金残高に係る経年分析!H57</f>
        <v>1443</v>
      </c>
    </row>
  </sheetData>
  <sheetProtection algorithmName="SHA-512" hashValue="HMPMxvwtmPPr3rSbR9VPTfH2MQdagkUWO5aCSDjc2vuGa7adsTIFgsEyN3B7Pj2FNMllTzHXHAO5azrN2OLiJA==" saltValue="djL/kkzpBNwP2t/3mNoF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3013609</v>
      </c>
      <c r="S5" s="613"/>
      <c r="T5" s="613"/>
      <c r="U5" s="613"/>
      <c r="V5" s="613"/>
      <c r="W5" s="613"/>
      <c r="X5" s="613"/>
      <c r="Y5" s="614"/>
      <c r="Z5" s="615">
        <v>30.5</v>
      </c>
      <c r="AA5" s="615"/>
      <c r="AB5" s="615"/>
      <c r="AC5" s="615"/>
      <c r="AD5" s="616">
        <v>2850181</v>
      </c>
      <c r="AE5" s="616"/>
      <c r="AF5" s="616"/>
      <c r="AG5" s="616"/>
      <c r="AH5" s="616"/>
      <c r="AI5" s="616"/>
      <c r="AJ5" s="616"/>
      <c r="AK5" s="616"/>
      <c r="AL5" s="617">
        <v>52</v>
      </c>
      <c r="AM5" s="618"/>
      <c r="AN5" s="618"/>
      <c r="AO5" s="619"/>
      <c r="AP5" s="609" t="s">
        <v>230</v>
      </c>
      <c r="AQ5" s="610"/>
      <c r="AR5" s="610"/>
      <c r="AS5" s="610"/>
      <c r="AT5" s="610"/>
      <c r="AU5" s="610"/>
      <c r="AV5" s="610"/>
      <c r="AW5" s="610"/>
      <c r="AX5" s="610"/>
      <c r="AY5" s="610"/>
      <c r="AZ5" s="610"/>
      <c r="BA5" s="610"/>
      <c r="BB5" s="610"/>
      <c r="BC5" s="610"/>
      <c r="BD5" s="610"/>
      <c r="BE5" s="610"/>
      <c r="BF5" s="611"/>
      <c r="BG5" s="623">
        <v>2844086</v>
      </c>
      <c r="BH5" s="624"/>
      <c r="BI5" s="624"/>
      <c r="BJ5" s="624"/>
      <c r="BK5" s="624"/>
      <c r="BL5" s="624"/>
      <c r="BM5" s="624"/>
      <c r="BN5" s="625"/>
      <c r="BO5" s="626">
        <v>94.4</v>
      </c>
      <c r="BP5" s="626"/>
      <c r="BQ5" s="626"/>
      <c r="BR5" s="626"/>
      <c r="BS5" s="627" t="s">
        <v>140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97253</v>
      </c>
      <c r="S6" s="624"/>
      <c r="T6" s="624"/>
      <c r="U6" s="624"/>
      <c r="V6" s="624"/>
      <c r="W6" s="624"/>
      <c r="X6" s="624"/>
      <c r="Y6" s="625"/>
      <c r="Z6" s="626">
        <v>1</v>
      </c>
      <c r="AA6" s="626"/>
      <c r="AB6" s="626"/>
      <c r="AC6" s="626"/>
      <c r="AD6" s="627">
        <v>97253</v>
      </c>
      <c r="AE6" s="627"/>
      <c r="AF6" s="627"/>
      <c r="AG6" s="627"/>
      <c r="AH6" s="627"/>
      <c r="AI6" s="627"/>
      <c r="AJ6" s="627"/>
      <c r="AK6" s="627"/>
      <c r="AL6" s="628">
        <v>1.8</v>
      </c>
      <c r="AM6" s="629"/>
      <c r="AN6" s="629"/>
      <c r="AO6" s="630"/>
      <c r="AP6" s="620" t="s">
        <v>235</v>
      </c>
      <c r="AQ6" s="621"/>
      <c r="AR6" s="621"/>
      <c r="AS6" s="621"/>
      <c r="AT6" s="621"/>
      <c r="AU6" s="621"/>
      <c r="AV6" s="621"/>
      <c r="AW6" s="621"/>
      <c r="AX6" s="621"/>
      <c r="AY6" s="621"/>
      <c r="AZ6" s="621"/>
      <c r="BA6" s="621"/>
      <c r="BB6" s="621"/>
      <c r="BC6" s="621"/>
      <c r="BD6" s="621"/>
      <c r="BE6" s="621"/>
      <c r="BF6" s="622"/>
      <c r="BG6" s="623">
        <v>2844086</v>
      </c>
      <c r="BH6" s="624"/>
      <c r="BI6" s="624"/>
      <c r="BJ6" s="624"/>
      <c r="BK6" s="624"/>
      <c r="BL6" s="624"/>
      <c r="BM6" s="624"/>
      <c r="BN6" s="625"/>
      <c r="BO6" s="626">
        <v>94.4</v>
      </c>
      <c r="BP6" s="626"/>
      <c r="BQ6" s="626"/>
      <c r="BR6" s="626"/>
      <c r="BS6" s="627" t="s">
        <v>140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94070</v>
      </c>
      <c r="CS6" s="624"/>
      <c r="CT6" s="624"/>
      <c r="CU6" s="624"/>
      <c r="CV6" s="624"/>
      <c r="CW6" s="624"/>
      <c r="CX6" s="624"/>
      <c r="CY6" s="625"/>
      <c r="CZ6" s="617">
        <v>1</v>
      </c>
      <c r="DA6" s="618"/>
      <c r="DB6" s="618"/>
      <c r="DC6" s="634"/>
      <c r="DD6" s="632" t="s">
        <v>184</v>
      </c>
      <c r="DE6" s="624"/>
      <c r="DF6" s="624"/>
      <c r="DG6" s="624"/>
      <c r="DH6" s="624"/>
      <c r="DI6" s="624"/>
      <c r="DJ6" s="624"/>
      <c r="DK6" s="624"/>
      <c r="DL6" s="624"/>
      <c r="DM6" s="624"/>
      <c r="DN6" s="624"/>
      <c r="DO6" s="624"/>
      <c r="DP6" s="625"/>
      <c r="DQ6" s="632">
        <v>94070</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1311</v>
      </c>
      <c r="S7" s="624"/>
      <c r="T7" s="624"/>
      <c r="U7" s="624"/>
      <c r="V7" s="624"/>
      <c r="W7" s="624"/>
      <c r="X7" s="624"/>
      <c r="Y7" s="625"/>
      <c r="Z7" s="626">
        <v>0</v>
      </c>
      <c r="AA7" s="626"/>
      <c r="AB7" s="626"/>
      <c r="AC7" s="626"/>
      <c r="AD7" s="627">
        <v>1311</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1257711</v>
      </c>
      <c r="BH7" s="624"/>
      <c r="BI7" s="624"/>
      <c r="BJ7" s="624"/>
      <c r="BK7" s="624"/>
      <c r="BL7" s="624"/>
      <c r="BM7" s="624"/>
      <c r="BN7" s="625"/>
      <c r="BO7" s="626">
        <v>41.7</v>
      </c>
      <c r="BP7" s="626"/>
      <c r="BQ7" s="626"/>
      <c r="BR7" s="626"/>
      <c r="BS7" s="627" t="s">
        <v>184</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1577365</v>
      </c>
      <c r="CS7" s="624"/>
      <c r="CT7" s="624"/>
      <c r="CU7" s="624"/>
      <c r="CV7" s="624"/>
      <c r="CW7" s="624"/>
      <c r="CX7" s="624"/>
      <c r="CY7" s="625"/>
      <c r="CZ7" s="626">
        <v>16.600000000000001</v>
      </c>
      <c r="DA7" s="626"/>
      <c r="DB7" s="626"/>
      <c r="DC7" s="626"/>
      <c r="DD7" s="632">
        <v>5648</v>
      </c>
      <c r="DE7" s="624"/>
      <c r="DF7" s="624"/>
      <c r="DG7" s="624"/>
      <c r="DH7" s="624"/>
      <c r="DI7" s="624"/>
      <c r="DJ7" s="624"/>
      <c r="DK7" s="624"/>
      <c r="DL7" s="624"/>
      <c r="DM7" s="624"/>
      <c r="DN7" s="624"/>
      <c r="DO7" s="624"/>
      <c r="DP7" s="625"/>
      <c r="DQ7" s="632">
        <v>1471181</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22970</v>
      </c>
      <c r="S8" s="624"/>
      <c r="T8" s="624"/>
      <c r="U8" s="624"/>
      <c r="V8" s="624"/>
      <c r="W8" s="624"/>
      <c r="X8" s="624"/>
      <c r="Y8" s="625"/>
      <c r="Z8" s="626">
        <v>0.2</v>
      </c>
      <c r="AA8" s="626"/>
      <c r="AB8" s="626"/>
      <c r="AC8" s="626"/>
      <c r="AD8" s="627">
        <v>22970</v>
      </c>
      <c r="AE8" s="627"/>
      <c r="AF8" s="627"/>
      <c r="AG8" s="627"/>
      <c r="AH8" s="627"/>
      <c r="AI8" s="627"/>
      <c r="AJ8" s="627"/>
      <c r="AK8" s="627"/>
      <c r="AL8" s="628">
        <v>0.4</v>
      </c>
      <c r="AM8" s="629"/>
      <c r="AN8" s="629"/>
      <c r="AO8" s="630"/>
      <c r="AP8" s="620" t="s">
        <v>241</v>
      </c>
      <c r="AQ8" s="621"/>
      <c r="AR8" s="621"/>
      <c r="AS8" s="621"/>
      <c r="AT8" s="621"/>
      <c r="AU8" s="621"/>
      <c r="AV8" s="621"/>
      <c r="AW8" s="621"/>
      <c r="AX8" s="621"/>
      <c r="AY8" s="621"/>
      <c r="AZ8" s="621"/>
      <c r="BA8" s="621"/>
      <c r="BB8" s="621"/>
      <c r="BC8" s="621"/>
      <c r="BD8" s="621"/>
      <c r="BE8" s="621"/>
      <c r="BF8" s="622"/>
      <c r="BG8" s="623">
        <v>40097</v>
      </c>
      <c r="BH8" s="624"/>
      <c r="BI8" s="624"/>
      <c r="BJ8" s="624"/>
      <c r="BK8" s="624"/>
      <c r="BL8" s="624"/>
      <c r="BM8" s="624"/>
      <c r="BN8" s="625"/>
      <c r="BO8" s="626">
        <v>1.3</v>
      </c>
      <c r="BP8" s="626"/>
      <c r="BQ8" s="626"/>
      <c r="BR8" s="626"/>
      <c r="BS8" s="627" t="s">
        <v>184</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2889390</v>
      </c>
      <c r="CS8" s="624"/>
      <c r="CT8" s="624"/>
      <c r="CU8" s="624"/>
      <c r="CV8" s="624"/>
      <c r="CW8" s="624"/>
      <c r="CX8" s="624"/>
      <c r="CY8" s="625"/>
      <c r="CZ8" s="626">
        <v>30.4</v>
      </c>
      <c r="DA8" s="626"/>
      <c r="DB8" s="626"/>
      <c r="DC8" s="626"/>
      <c r="DD8" s="632">
        <v>24366</v>
      </c>
      <c r="DE8" s="624"/>
      <c r="DF8" s="624"/>
      <c r="DG8" s="624"/>
      <c r="DH8" s="624"/>
      <c r="DI8" s="624"/>
      <c r="DJ8" s="624"/>
      <c r="DK8" s="624"/>
      <c r="DL8" s="624"/>
      <c r="DM8" s="624"/>
      <c r="DN8" s="624"/>
      <c r="DO8" s="624"/>
      <c r="DP8" s="625"/>
      <c r="DQ8" s="632">
        <v>1788601</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15750</v>
      </c>
      <c r="S9" s="624"/>
      <c r="T9" s="624"/>
      <c r="U9" s="624"/>
      <c r="V9" s="624"/>
      <c r="W9" s="624"/>
      <c r="X9" s="624"/>
      <c r="Y9" s="625"/>
      <c r="Z9" s="626">
        <v>0.2</v>
      </c>
      <c r="AA9" s="626"/>
      <c r="AB9" s="626"/>
      <c r="AC9" s="626"/>
      <c r="AD9" s="627">
        <v>15750</v>
      </c>
      <c r="AE9" s="627"/>
      <c r="AF9" s="627"/>
      <c r="AG9" s="627"/>
      <c r="AH9" s="627"/>
      <c r="AI9" s="627"/>
      <c r="AJ9" s="627"/>
      <c r="AK9" s="627"/>
      <c r="AL9" s="628">
        <v>0.3</v>
      </c>
      <c r="AM9" s="629"/>
      <c r="AN9" s="629"/>
      <c r="AO9" s="630"/>
      <c r="AP9" s="620" t="s">
        <v>244</v>
      </c>
      <c r="AQ9" s="621"/>
      <c r="AR9" s="621"/>
      <c r="AS9" s="621"/>
      <c r="AT9" s="621"/>
      <c r="AU9" s="621"/>
      <c r="AV9" s="621"/>
      <c r="AW9" s="621"/>
      <c r="AX9" s="621"/>
      <c r="AY9" s="621"/>
      <c r="AZ9" s="621"/>
      <c r="BA9" s="621"/>
      <c r="BB9" s="621"/>
      <c r="BC9" s="621"/>
      <c r="BD9" s="621"/>
      <c r="BE9" s="621"/>
      <c r="BF9" s="622"/>
      <c r="BG9" s="623">
        <v>1092580</v>
      </c>
      <c r="BH9" s="624"/>
      <c r="BI9" s="624"/>
      <c r="BJ9" s="624"/>
      <c r="BK9" s="624"/>
      <c r="BL9" s="624"/>
      <c r="BM9" s="624"/>
      <c r="BN9" s="625"/>
      <c r="BO9" s="626">
        <v>36.299999999999997</v>
      </c>
      <c r="BP9" s="626"/>
      <c r="BQ9" s="626"/>
      <c r="BR9" s="626"/>
      <c r="BS9" s="627" t="s">
        <v>184</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883902</v>
      </c>
      <c r="CS9" s="624"/>
      <c r="CT9" s="624"/>
      <c r="CU9" s="624"/>
      <c r="CV9" s="624"/>
      <c r="CW9" s="624"/>
      <c r="CX9" s="624"/>
      <c r="CY9" s="625"/>
      <c r="CZ9" s="626">
        <v>9.3000000000000007</v>
      </c>
      <c r="DA9" s="626"/>
      <c r="DB9" s="626"/>
      <c r="DC9" s="626"/>
      <c r="DD9" s="632">
        <v>101949</v>
      </c>
      <c r="DE9" s="624"/>
      <c r="DF9" s="624"/>
      <c r="DG9" s="624"/>
      <c r="DH9" s="624"/>
      <c r="DI9" s="624"/>
      <c r="DJ9" s="624"/>
      <c r="DK9" s="624"/>
      <c r="DL9" s="624"/>
      <c r="DM9" s="624"/>
      <c r="DN9" s="624"/>
      <c r="DO9" s="624"/>
      <c r="DP9" s="625"/>
      <c r="DQ9" s="632">
        <v>693724</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184</v>
      </c>
      <c r="S10" s="624"/>
      <c r="T10" s="624"/>
      <c r="U10" s="624"/>
      <c r="V10" s="624"/>
      <c r="W10" s="624"/>
      <c r="X10" s="624"/>
      <c r="Y10" s="625"/>
      <c r="Z10" s="626" t="s">
        <v>184</v>
      </c>
      <c r="AA10" s="626"/>
      <c r="AB10" s="626"/>
      <c r="AC10" s="626"/>
      <c r="AD10" s="627" t="s">
        <v>184</v>
      </c>
      <c r="AE10" s="627"/>
      <c r="AF10" s="627"/>
      <c r="AG10" s="627"/>
      <c r="AH10" s="627"/>
      <c r="AI10" s="627"/>
      <c r="AJ10" s="627"/>
      <c r="AK10" s="627"/>
      <c r="AL10" s="628" t="s">
        <v>247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49901</v>
      </c>
      <c r="BH10" s="624"/>
      <c r="BI10" s="624"/>
      <c r="BJ10" s="624"/>
      <c r="BK10" s="624"/>
      <c r="BL10" s="624"/>
      <c r="BM10" s="624"/>
      <c r="BN10" s="625"/>
      <c r="BO10" s="626">
        <v>1.7</v>
      </c>
      <c r="BP10" s="626"/>
      <c r="BQ10" s="626"/>
      <c r="BR10" s="626"/>
      <c r="BS10" s="627" t="s">
        <v>184</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2689</v>
      </c>
      <c r="CS10" s="624"/>
      <c r="CT10" s="624"/>
      <c r="CU10" s="624"/>
      <c r="CV10" s="624"/>
      <c r="CW10" s="624"/>
      <c r="CX10" s="624"/>
      <c r="CY10" s="625"/>
      <c r="CZ10" s="626">
        <v>0</v>
      </c>
      <c r="DA10" s="626"/>
      <c r="DB10" s="626"/>
      <c r="DC10" s="626"/>
      <c r="DD10" s="632" t="s">
        <v>184</v>
      </c>
      <c r="DE10" s="624"/>
      <c r="DF10" s="624"/>
      <c r="DG10" s="624"/>
      <c r="DH10" s="624"/>
      <c r="DI10" s="624"/>
      <c r="DJ10" s="624"/>
      <c r="DK10" s="624"/>
      <c r="DL10" s="624"/>
      <c r="DM10" s="624"/>
      <c r="DN10" s="624"/>
      <c r="DO10" s="624"/>
      <c r="DP10" s="625"/>
      <c r="DQ10" s="632">
        <v>2689</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560992</v>
      </c>
      <c r="S11" s="624"/>
      <c r="T11" s="624"/>
      <c r="U11" s="624"/>
      <c r="V11" s="624"/>
      <c r="W11" s="624"/>
      <c r="X11" s="624"/>
      <c r="Y11" s="625"/>
      <c r="Z11" s="628">
        <v>5.7</v>
      </c>
      <c r="AA11" s="629"/>
      <c r="AB11" s="629"/>
      <c r="AC11" s="635"/>
      <c r="AD11" s="632">
        <v>560992</v>
      </c>
      <c r="AE11" s="624"/>
      <c r="AF11" s="624"/>
      <c r="AG11" s="624"/>
      <c r="AH11" s="624"/>
      <c r="AI11" s="624"/>
      <c r="AJ11" s="624"/>
      <c r="AK11" s="625"/>
      <c r="AL11" s="628">
        <v>10.199999999999999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75133</v>
      </c>
      <c r="BH11" s="624"/>
      <c r="BI11" s="624"/>
      <c r="BJ11" s="624"/>
      <c r="BK11" s="624"/>
      <c r="BL11" s="624"/>
      <c r="BM11" s="624"/>
      <c r="BN11" s="625"/>
      <c r="BO11" s="626">
        <v>2.5</v>
      </c>
      <c r="BP11" s="626"/>
      <c r="BQ11" s="626"/>
      <c r="BR11" s="626"/>
      <c r="BS11" s="627" t="s">
        <v>247</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376628</v>
      </c>
      <c r="CS11" s="624"/>
      <c r="CT11" s="624"/>
      <c r="CU11" s="624"/>
      <c r="CV11" s="624"/>
      <c r="CW11" s="624"/>
      <c r="CX11" s="624"/>
      <c r="CY11" s="625"/>
      <c r="CZ11" s="626">
        <v>4</v>
      </c>
      <c r="DA11" s="626"/>
      <c r="DB11" s="626"/>
      <c r="DC11" s="626"/>
      <c r="DD11" s="632">
        <v>21261</v>
      </c>
      <c r="DE11" s="624"/>
      <c r="DF11" s="624"/>
      <c r="DG11" s="624"/>
      <c r="DH11" s="624"/>
      <c r="DI11" s="624"/>
      <c r="DJ11" s="624"/>
      <c r="DK11" s="624"/>
      <c r="DL11" s="624"/>
      <c r="DM11" s="624"/>
      <c r="DN11" s="624"/>
      <c r="DO11" s="624"/>
      <c r="DP11" s="625"/>
      <c r="DQ11" s="632">
        <v>142333</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31596</v>
      </c>
      <c r="S12" s="624"/>
      <c r="T12" s="624"/>
      <c r="U12" s="624"/>
      <c r="V12" s="624"/>
      <c r="W12" s="624"/>
      <c r="X12" s="624"/>
      <c r="Y12" s="625"/>
      <c r="Z12" s="626">
        <v>0.3</v>
      </c>
      <c r="AA12" s="626"/>
      <c r="AB12" s="626"/>
      <c r="AC12" s="626"/>
      <c r="AD12" s="627">
        <v>31596</v>
      </c>
      <c r="AE12" s="627"/>
      <c r="AF12" s="627"/>
      <c r="AG12" s="627"/>
      <c r="AH12" s="627"/>
      <c r="AI12" s="627"/>
      <c r="AJ12" s="627"/>
      <c r="AK12" s="627"/>
      <c r="AL12" s="628">
        <v>0.6</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1368369</v>
      </c>
      <c r="BH12" s="624"/>
      <c r="BI12" s="624"/>
      <c r="BJ12" s="624"/>
      <c r="BK12" s="624"/>
      <c r="BL12" s="624"/>
      <c r="BM12" s="624"/>
      <c r="BN12" s="625"/>
      <c r="BO12" s="626">
        <v>45.4</v>
      </c>
      <c r="BP12" s="626"/>
      <c r="BQ12" s="626"/>
      <c r="BR12" s="626"/>
      <c r="BS12" s="627" t="s">
        <v>184</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99963</v>
      </c>
      <c r="CS12" s="624"/>
      <c r="CT12" s="624"/>
      <c r="CU12" s="624"/>
      <c r="CV12" s="624"/>
      <c r="CW12" s="624"/>
      <c r="CX12" s="624"/>
      <c r="CY12" s="625"/>
      <c r="CZ12" s="626">
        <v>1.1000000000000001</v>
      </c>
      <c r="DA12" s="626"/>
      <c r="DB12" s="626"/>
      <c r="DC12" s="626"/>
      <c r="DD12" s="632">
        <v>9498</v>
      </c>
      <c r="DE12" s="624"/>
      <c r="DF12" s="624"/>
      <c r="DG12" s="624"/>
      <c r="DH12" s="624"/>
      <c r="DI12" s="624"/>
      <c r="DJ12" s="624"/>
      <c r="DK12" s="624"/>
      <c r="DL12" s="624"/>
      <c r="DM12" s="624"/>
      <c r="DN12" s="624"/>
      <c r="DO12" s="624"/>
      <c r="DP12" s="625"/>
      <c r="DQ12" s="632">
        <v>75319</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184</v>
      </c>
      <c r="S13" s="624"/>
      <c r="T13" s="624"/>
      <c r="U13" s="624"/>
      <c r="V13" s="624"/>
      <c r="W13" s="624"/>
      <c r="X13" s="624"/>
      <c r="Y13" s="625"/>
      <c r="Z13" s="626" t="s">
        <v>140</v>
      </c>
      <c r="AA13" s="626"/>
      <c r="AB13" s="626"/>
      <c r="AC13" s="626"/>
      <c r="AD13" s="627" t="s">
        <v>184</v>
      </c>
      <c r="AE13" s="627"/>
      <c r="AF13" s="627"/>
      <c r="AG13" s="627"/>
      <c r="AH13" s="627"/>
      <c r="AI13" s="627"/>
      <c r="AJ13" s="627"/>
      <c r="AK13" s="627"/>
      <c r="AL13" s="628" t="s">
        <v>247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1368228</v>
      </c>
      <c r="BH13" s="624"/>
      <c r="BI13" s="624"/>
      <c r="BJ13" s="624"/>
      <c r="BK13" s="624"/>
      <c r="BL13" s="624"/>
      <c r="BM13" s="624"/>
      <c r="BN13" s="625"/>
      <c r="BO13" s="626">
        <v>45.4</v>
      </c>
      <c r="BP13" s="626"/>
      <c r="BQ13" s="626"/>
      <c r="BR13" s="626"/>
      <c r="BS13" s="627" t="s">
        <v>140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1775870</v>
      </c>
      <c r="CS13" s="624"/>
      <c r="CT13" s="624"/>
      <c r="CU13" s="624"/>
      <c r="CV13" s="624"/>
      <c r="CW13" s="624"/>
      <c r="CX13" s="624"/>
      <c r="CY13" s="625"/>
      <c r="CZ13" s="626">
        <v>18.7</v>
      </c>
      <c r="DA13" s="626"/>
      <c r="DB13" s="626"/>
      <c r="DC13" s="626"/>
      <c r="DD13" s="632">
        <v>1574710</v>
      </c>
      <c r="DE13" s="624"/>
      <c r="DF13" s="624"/>
      <c r="DG13" s="624"/>
      <c r="DH13" s="624"/>
      <c r="DI13" s="624"/>
      <c r="DJ13" s="624"/>
      <c r="DK13" s="624"/>
      <c r="DL13" s="624"/>
      <c r="DM13" s="624"/>
      <c r="DN13" s="624"/>
      <c r="DO13" s="624"/>
      <c r="DP13" s="625"/>
      <c r="DQ13" s="632">
        <v>268950</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v>
      </c>
      <c r="S14" s="624"/>
      <c r="T14" s="624"/>
      <c r="U14" s="624"/>
      <c r="V14" s="624"/>
      <c r="W14" s="624"/>
      <c r="X14" s="624"/>
      <c r="Y14" s="625"/>
      <c r="Z14" s="626">
        <v>0</v>
      </c>
      <c r="AA14" s="626"/>
      <c r="AB14" s="626"/>
      <c r="AC14" s="626"/>
      <c r="AD14" s="627">
        <v>1</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84680</v>
      </c>
      <c r="BH14" s="624"/>
      <c r="BI14" s="624"/>
      <c r="BJ14" s="624"/>
      <c r="BK14" s="624"/>
      <c r="BL14" s="624"/>
      <c r="BM14" s="624"/>
      <c r="BN14" s="625"/>
      <c r="BO14" s="626">
        <v>2.8</v>
      </c>
      <c r="BP14" s="626"/>
      <c r="BQ14" s="626"/>
      <c r="BR14" s="626"/>
      <c r="BS14" s="627" t="s">
        <v>184</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529180</v>
      </c>
      <c r="CS14" s="624"/>
      <c r="CT14" s="624"/>
      <c r="CU14" s="624"/>
      <c r="CV14" s="624"/>
      <c r="CW14" s="624"/>
      <c r="CX14" s="624"/>
      <c r="CY14" s="625"/>
      <c r="CZ14" s="626">
        <v>5.6</v>
      </c>
      <c r="DA14" s="626"/>
      <c r="DB14" s="626"/>
      <c r="DC14" s="626"/>
      <c r="DD14" s="632">
        <v>62190</v>
      </c>
      <c r="DE14" s="624"/>
      <c r="DF14" s="624"/>
      <c r="DG14" s="624"/>
      <c r="DH14" s="624"/>
      <c r="DI14" s="624"/>
      <c r="DJ14" s="624"/>
      <c r="DK14" s="624"/>
      <c r="DL14" s="624"/>
      <c r="DM14" s="624"/>
      <c r="DN14" s="624"/>
      <c r="DO14" s="624"/>
      <c r="DP14" s="625"/>
      <c r="DQ14" s="632">
        <v>470284</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184</v>
      </c>
      <c r="AE15" s="627"/>
      <c r="AF15" s="627"/>
      <c r="AG15" s="627"/>
      <c r="AH15" s="627"/>
      <c r="AI15" s="627"/>
      <c r="AJ15" s="627"/>
      <c r="AK15" s="627"/>
      <c r="AL15" s="628" t="s">
        <v>184</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133326</v>
      </c>
      <c r="BH15" s="624"/>
      <c r="BI15" s="624"/>
      <c r="BJ15" s="624"/>
      <c r="BK15" s="624"/>
      <c r="BL15" s="624"/>
      <c r="BM15" s="624"/>
      <c r="BN15" s="625"/>
      <c r="BO15" s="626">
        <v>4.4000000000000004</v>
      </c>
      <c r="BP15" s="626"/>
      <c r="BQ15" s="626"/>
      <c r="BR15" s="626"/>
      <c r="BS15" s="627" t="s">
        <v>184</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712986</v>
      </c>
      <c r="CS15" s="624"/>
      <c r="CT15" s="624"/>
      <c r="CU15" s="624"/>
      <c r="CV15" s="624"/>
      <c r="CW15" s="624"/>
      <c r="CX15" s="624"/>
      <c r="CY15" s="625"/>
      <c r="CZ15" s="626">
        <v>7.5</v>
      </c>
      <c r="DA15" s="626"/>
      <c r="DB15" s="626"/>
      <c r="DC15" s="626"/>
      <c r="DD15" s="632">
        <v>33081</v>
      </c>
      <c r="DE15" s="624"/>
      <c r="DF15" s="624"/>
      <c r="DG15" s="624"/>
      <c r="DH15" s="624"/>
      <c r="DI15" s="624"/>
      <c r="DJ15" s="624"/>
      <c r="DK15" s="624"/>
      <c r="DL15" s="624"/>
      <c r="DM15" s="624"/>
      <c r="DN15" s="624"/>
      <c r="DO15" s="624"/>
      <c r="DP15" s="625"/>
      <c r="DQ15" s="632">
        <v>612704</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22374</v>
      </c>
      <c r="S16" s="624"/>
      <c r="T16" s="624"/>
      <c r="U16" s="624"/>
      <c r="V16" s="624"/>
      <c r="W16" s="624"/>
      <c r="X16" s="624"/>
      <c r="Y16" s="625"/>
      <c r="Z16" s="626">
        <v>0.2</v>
      </c>
      <c r="AA16" s="626"/>
      <c r="AB16" s="626"/>
      <c r="AC16" s="626"/>
      <c r="AD16" s="627">
        <v>22374</v>
      </c>
      <c r="AE16" s="627"/>
      <c r="AF16" s="627"/>
      <c r="AG16" s="627"/>
      <c r="AH16" s="627"/>
      <c r="AI16" s="627"/>
      <c r="AJ16" s="627"/>
      <c r="AK16" s="627"/>
      <c r="AL16" s="628">
        <v>0.4</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184</v>
      </c>
      <c r="BH16" s="624"/>
      <c r="BI16" s="624"/>
      <c r="BJ16" s="624"/>
      <c r="BK16" s="624"/>
      <c r="BL16" s="624"/>
      <c r="BM16" s="624"/>
      <c r="BN16" s="625"/>
      <c r="BO16" s="626" t="s">
        <v>184</v>
      </c>
      <c r="BP16" s="626"/>
      <c r="BQ16" s="626"/>
      <c r="BR16" s="626"/>
      <c r="BS16" s="627" t="s">
        <v>184</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184</v>
      </c>
      <c r="CS16" s="624"/>
      <c r="CT16" s="624"/>
      <c r="CU16" s="624"/>
      <c r="CV16" s="624"/>
      <c r="CW16" s="624"/>
      <c r="CX16" s="624"/>
      <c r="CY16" s="625"/>
      <c r="CZ16" s="626" t="s">
        <v>140</v>
      </c>
      <c r="DA16" s="626"/>
      <c r="DB16" s="626"/>
      <c r="DC16" s="626"/>
      <c r="DD16" s="632" t="s">
        <v>184</v>
      </c>
      <c r="DE16" s="624"/>
      <c r="DF16" s="624"/>
      <c r="DG16" s="624"/>
      <c r="DH16" s="624"/>
      <c r="DI16" s="624"/>
      <c r="DJ16" s="624"/>
      <c r="DK16" s="624"/>
      <c r="DL16" s="624"/>
      <c r="DM16" s="624"/>
      <c r="DN16" s="624"/>
      <c r="DO16" s="624"/>
      <c r="DP16" s="625"/>
      <c r="DQ16" s="632" t="s">
        <v>184</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56564</v>
      </c>
      <c r="S17" s="624"/>
      <c r="T17" s="624"/>
      <c r="U17" s="624"/>
      <c r="V17" s="624"/>
      <c r="W17" s="624"/>
      <c r="X17" s="624"/>
      <c r="Y17" s="625"/>
      <c r="Z17" s="626">
        <v>0.6</v>
      </c>
      <c r="AA17" s="626"/>
      <c r="AB17" s="626"/>
      <c r="AC17" s="626"/>
      <c r="AD17" s="627">
        <v>56564</v>
      </c>
      <c r="AE17" s="627"/>
      <c r="AF17" s="627"/>
      <c r="AG17" s="627"/>
      <c r="AH17" s="627"/>
      <c r="AI17" s="627"/>
      <c r="AJ17" s="627"/>
      <c r="AK17" s="627"/>
      <c r="AL17" s="628">
        <v>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247</v>
      </c>
      <c r="BH17" s="624"/>
      <c r="BI17" s="624"/>
      <c r="BJ17" s="624"/>
      <c r="BK17" s="624"/>
      <c r="BL17" s="624"/>
      <c r="BM17" s="624"/>
      <c r="BN17" s="625"/>
      <c r="BO17" s="626" t="s">
        <v>247</v>
      </c>
      <c r="BP17" s="626"/>
      <c r="BQ17" s="626"/>
      <c r="BR17" s="626"/>
      <c r="BS17" s="627" t="s">
        <v>140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548674</v>
      </c>
      <c r="CS17" s="624"/>
      <c r="CT17" s="624"/>
      <c r="CU17" s="624"/>
      <c r="CV17" s="624"/>
      <c r="CW17" s="624"/>
      <c r="CX17" s="624"/>
      <c r="CY17" s="625"/>
      <c r="CZ17" s="626">
        <v>5.8</v>
      </c>
      <c r="DA17" s="626"/>
      <c r="DB17" s="626"/>
      <c r="DC17" s="626"/>
      <c r="DD17" s="632" t="s">
        <v>184</v>
      </c>
      <c r="DE17" s="624"/>
      <c r="DF17" s="624"/>
      <c r="DG17" s="624"/>
      <c r="DH17" s="624"/>
      <c r="DI17" s="624"/>
      <c r="DJ17" s="624"/>
      <c r="DK17" s="624"/>
      <c r="DL17" s="624"/>
      <c r="DM17" s="624"/>
      <c r="DN17" s="624"/>
      <c r="DO17" s="624"/>
      <c r="DP17" s="625"/>
      <c r="DQ17" s="632">
        <v>540158</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19077</v>
      </c>
      <c r="S18" s="624"/>
      <c r="T18" s="624"/>
      <c r="U18" s="624"/>
      <c r="V18" s="624"/>
      <c r="W18" s="624"/>
      <c r="X18" s="624"/>
      <c r="Y18" s="625"/>
      <c r="Z18" s="626">
        <v>0.2</v>
      </c>
      <c r="AA18" s="626"/>
      <c r="AB18" s="626"/>
      <c r="AC18" s="626"/>
      <c r="AD18" s="627">
        <v>19077</v>
      </c>
      <c r="AE18" s="627"/>
      <c r="AF18" s="627"/>
      <c r="AG18" s="627"/>
      <c r="AH18" s="627"/>
      <c r="AI18" s="627"/>
      <c r="AJ18" s="627"/>
      <c r="AK18" s="627"/>
      <c r="AL18" s="628">
        <v>0.3</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247</v>
      </c>
      <c r="BH18" s="624"/>
      <c r="BI18" s="624"/>
      <c r="BJ18" s="624"/>
      <c r="BK18" s="624"/>
      <c r="BL18" s="624"/>
      <c r="BM18" s="624"/>
      <c r="BN18" s="625"/>
      <c r="BO18" s="626" t="s">
        <v>184</v>
      </c>
      <c r="BP18" s="626"/>
      <c r="BQ18" s="626"/>
      <c r="BR18" s="626"/>
      <c r="BS18" s="627" t="s">
        <v>184</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184</v>
      </c>
      <c r="CS18" s="624"/>
      <c r="CT18" s="624"/>
      <c r="CU18" s="624"/>
      <c r="CV18" s="624"/>
      <c r="CW18" s="624"/>
      <c r="CX18" s="624"/>
      <c r="CY18" s="625"/>
      <c r="CZ18" s="626" t="s">
        <v>184</v>
      </c>
      <c r="DA18" s="626"/>
      <c r="DB18" s="626"/>
      <c r="DC18" s="626"/>
      <c r="DD18" s="632" t="s">
        <v>184</v>
      </c>
      <c r="DE18" s="624"/>
      <c r="DF18" s="624"/>
      <c r="DG18" s="624"/>
      <c r="DH18" s="624"/>
      <c r="DI18" s="624"/>
      <c r="DJ18" s="624"/>
      <c r="DK18" s="624"/>
      <c r="DL18" s="624"/>
      <c r="DM18" s="624"/>
      <c r="DN18" s="624"/>
      <c r="DO18" s="624"/>
      <c r="DP18" s="625"/>
      <c r="DQ18" s="632" t="s">
        <v>184</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18378</v>
      </c>
      <c r="S19" s="624"/>
      <c r="T19" s="624"/>
      <c r="U19" s="624"/>
      <c r="V19" s="624"/>
      <c r="W19" s="624"/>
      <c r="X19" s="624"/>
      <c r="Y19" s="625"/>
      <c r="Z19" s="626">
        <v>0.2</v>
      </c>
      <c r="AA19" s="626"/>
      <c r="AB19" s="626"/>
      <c r="AC19" s="626"/>
      <c r="AD19" s="627">
        <v>18378</v>
      </c>
      <c r="AE19" s="627"/>
      <c r="AF19" s="627"/>
      <c r="AG19" s="627"/>
      <c r="AH19" s="627"/>
      <c r="AI19" s="627"/>
      <c r="AJ19" s="627"/>
      <c r="AK19" s="627"/>
      <c r="AL19" s="628">
        <v>0.3</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169523</v>
      </c>
      <c r="BH19" s="624"/>
      <c r="BI19" s="624"/>
      <c r="BJ19" s="624"/>
      <c r="BK19" s="624"/>
      <c r="BL19" s="624"/>
      <c r="BM19" s="624"/>
      <c r="BN19" s="625"/>
      <c r="BO19" s="626">
        <v>5.6</v>
      </c>
      <c r="BP19" s="626"/>
      <c r="BQ19" s="626"/>
      <c r="BR19" s="626"/>
      <c r="BS19" s="627" t="s">
        <v>247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26" t="s">
        <v>140</v>
      </c>
      <c r="DA19" s="626"/>
      <c r="DB19" s="626"/>
      <c r="DC19" s="626"/>
      <c r="DD19" s="632" t="s">
        <v>140</v>
      </c>
      <c r="DE19" s="624"/>
      <c r="DF19" s="624"/>
      <c r="DG19" s="624"/>
      <c r="DH19" s="624"/>
      <c r="DI19" s="624"/>
      <c r="DJ19" s="624"/>
      <c r="DK19" s="624"/>
      <c r="DL19" s="624"/>
      <c r="DM19" s="624"/>
      <c r="DN19" s="624"/>
      <c r="DO19" s="624"/>
      <c r="DP19" s="625"/>
      <c r="DQ19" s="632" t="s">
        <v>184</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699</v>
      </c>
      <c r="S20" s="624"/>
      <c r="T20" s="624"/>
      <c r="U20" s="624"/>
      <c r="V20" s="624"/>
      <c r="W20" s="624"/>
      <c r="X20" s="624"/>
      <c r="Y20" s="625"/>
      <c r="Z20" s="626">
        <v>0</v>
      </c>
      <c r="AA20" s="626"/>
      <c r="AB20" s="626"/>
      <c r="AC20" s="626"/>
      <c r="AD20" s="627">
        <v>699</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169523</v>
      </c>
      <c r="BH20" s="624"/>
      <c r="BI20" s="624"/>
      <c r="BJ20" s="624"/>
      <c r="BK20" s="624"/>
      <c r="BL20" s="624"/>
      <c r="BM20" s="624"/>
      <c r="BN20" s="625"/>
      <c r="BO20" s="626">
        <v>5.6</v>
      </c>
      <c r="BP20" s="626"/>
      <c r="BQ20" s="626"/>
      <c r="BR20" s="626"/>
      <c r="BS20" s="627" t="s">
        <v>184</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9490717</v>
      </c>
      <c r="CS20" s="624"/>
      <c r="CT20" s="624"/>
      <c r="CU20" s="624"/>
      <c r="CV20" s="624"/>
      <c r="CW20" s="624"/>
      <c r="CX20" s="624"/>
      <c r="CY20" s="625"/>
      <c r="CZ20" s="626">
        <v>100</v>
      </c>
      <c r="DA20" s="626"/>
      <c r="DB20" s="626"/>
      <c r="DC20" s="626"/>
      <c r="DD20" s="632">
        <v>1832703</v>
      </c>
      <c r="DE20" s="624"/>
      <c r="DF20" s="624"/>
      <c r="DG20" s="624"/>
      <c r="DH20" s="624"/>
      <c r="DI20" s="624"/>
      <c r="DJ20" s="624"/>
      <c r="DK20" s="624"/>
      <c r="DL20" s="624"/>
      <c r="DM20" s="624"/>
      <c r="DN20" s="624"/>
      <c r="DO20" s="624"/>
      <c r="DP20" s="625"/>
      <c r="DQ20" s="632">
        <v>6160013</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1885103</v>
      </c>
      <c r="S21" s="624"/>
      <c r="T21" s="624"/>
      <c r="U21" s="624"/>
      <c r="V21" s="624"/>
      <c r="W21" s="624"/>
      <c r="X21" s="624"/>
      <c r="Y21" s="625"/>
      <c r="Z21" s="626">
        <v>19.100000000000001</v>
      </c>
      <c r="AA21" s="626"/>
      <c r="AB21" s="626"/>
      <c r="AC21" s="626"/>
      <c r="AD21" s="627">
        <v>1780782</v>
      </c>
      <c r="AE21" s="627"/>
      <c r="AF21" s="627"/>
      <c r="AG21" s="627"/>
      <c r="AH21" s="627"/>
      <c r="AI21" s="627"/>
      <c r="AJ21" s="627"/>
      <c r="AK21" s="627"/>
      <c r="AL21" s="628">
        <v>32.5</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6095</v>
      </c>
      <c r="BH21" s="624"/>
      <c r="BI21" s="624"/>
      <c r="BJ21" s="624"/>
      <c r="BK21" s="624"/>
      <c r="BL21" s="624"/>
      <c r="BM21" s="624"/>
      <c r="BN21" s="625"/>
      <c r="BO21" s="626">
        <v>0.2</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1780782</v>
      </c>
      <c r="S22" s="624"/>
      <c r="T22" s="624"/>
      <c r="U22" s="624"/>
      <c r="V22" s="624"/>
      <c r="W22" s="624"/>
      <c r="X22" s="624"/>
      <c r="Y22" s="625"/>
      <c r="Z22" s="626">
        <v>18</v>
      </c>
      <c r="AA22" s="626"/>
      <c r="AB22" s="626"/>
      <c r="AC22" s="626"/>
      <c r="AD22" s="627">
        <v>1780782</v>
      </c>
      <c r="AE22" s="627"/>
      <c r="AF22" s="627"/>
      <c r="AG22" s="627"/>
      <c r="AH22" s="627"/>
      <c r="AI22" s="627"/>
      <c r="AJ22" s="627"/>
      <c r="AK22" s="627"/>
      <c r="AL22" s="628">
        <v>32.5</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184</v>
      </c>
      <c r="BH22" s="624"/>
      <c r="BI22" s="624"/>
      <c r="BJ22" s="624"/>
      <c r="BK22" s="624"/>
      <c r="BL22" s="624"/>
      <c r="BM22" s="624"/>
      <c r="BN22" s="625"/>
      <c r="BO22" s="626" t="s">
        <v>184</v>
      </c>
      <c r="BP22" s="626"/>
      <c r="BQ22" s="626"/>
      <c r="BR22" s="626"/>
      <c r="BS22" s="627" t="s">
        <v>184</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104321</v>
      </c>
      <c r="S23" s="624"/>
      <c r="T23" s="624"/>
      <c r="U23" s="624"/>
      <c r="V23" s="624"/>
      <c r="W23" s="624"/>
      <c r="X23" s="624"/>
      <c r="Y23" s="625"/>
      <c r="Z23" s="626">
        <v>1.1000000000000001</v>
      </c>
      <c r="AA23" s="626"/>
      <c r="AB23" s="626"/>
      <c r="AC23" s="626"/>
      <c r="AD23" s="627" t="s">
        <v>140</v>
      </c>
      <c r="AE23" s="627"/>
      <c r="AF23" s="627"/>
      <c r="AG23" s="627"/>
      <c r="AH23" s="627"/>
      <c r="AI23" s="627"/>
      <c r="AJ23" s="627"/>
      <c r="AK23" s="627"/>
      <c r="AL23" s="628" t="s">
        <v>184</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163428</v>
      </c>
      <c r="BH23" s="624"/>
      <c r="BI23" s="624"/>
      <c r="BJ23" s="624"/>
      <c r="BK23" s="624"/>
      <c r="BL23" s="624"/>
      <c r="BM23" s="624"/>
      <c r="BN23" s="625"/>
      <c r="BO23" s="626">
        <v>5.4</v>
      </c>
      <c r="BP23" s="626"/>
      <c r="BQ23" s="626"/>
      <c r="BR23" s="626"/>
      <c r="BS23" s="627" t="s">
        <v>184</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184</v>
      </c>
      <c r="S24" s="624"/>
      <c r="T24" s="624"/>
      <c r="U24" s="624"/>
      <c r="V24" s="624"/>
      <c r="W24" s="624"/>
      <c r="X24" s="624"/>
      <c r="Y24" s="625"/>
      <c r="Z24" s="626" t="s">
        <v>184</v>
      </c>
      <c r="AA24" s="626"/>
      <c r="AB24" s="626"/>
      <c r="AC24" s="626"/>
      <c r="AD24" s="627" t="s">
        <v>184</v>
      </c>
      <c r="AE24" s="627"/>
      <c r="AF24" s="627"/>
      <c r="AG24" s="627"/>
      <c r="AH24" s="627"/>
      <c r="AI24" s="627"/>
      <c r="AJ24" s="627"/>
      <c r="AK24" s="627"/>
      <c r="AL24" s="628" t="s">
        <v>184</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184</v>
      </c>
      <c r="BH24" s="624"/>
      <c r="BI24" s="624"/>
      <c r="BJ24" s="624"/>
      <c r="BK24" s="624"/>
      <c r="BL24" s="624"/>
      <c r="BM24" s="624"/>
      <c r="BN24" s="625"/>
      <c r="BO24" s="626" t="s">
        <v>247</v>
      </c>
      <c r="BP24" s="626"/>
      <c r="BQ24" s="626"/>
      <c r="BR24" s="626"/>
      <c r="BS24" s="627" t="s">
        <v>184</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3529222</v>
      </c>
      <c r="CS24" s="613"/>
      <c r="CT24" s="613"/>
      <c r="CU24" s="613"/>
      <c r="CV24" s="613"/>
      <c r="CW24" s="613"/>
      <c r="CX24" s="613"/>
      <c r="CY24" s="614"/>
      <c r="CZ24" s="617">
        <v>37.200000000000003</v>
      </c>
      <c r="DA24" s="618"/>
      <c r="DB24" s="618"/>
      <c r="DC24" s="634"/>
      <c r="DD24" s="655">
        <v>2519349</v>
      </c>
      <c r="DE24" s="613"/>
      <c r="DF24" s="613"/>
      <c r="DG24" s="613"/>
      <c r="DH24" s="613"/>
      <c r="DI24" s="613"/>
      <c r="DJ24" s="613"/>
      <c r="DK24" s="614"/>
      <c r="DL24" s="655">
        <v>2438138</v>
      </c>
      <c r="DM24" s="613"/>
      <c r="DN24" s="613"/>
      <c r="DO24" s="613"/>
      <c r="DP24" s="613"/>
      <c r="DQ24" s="613"/>
      <c r="DR24" s="613"/>
      <c r="DS24" s="613"/>
      <c r="DT24" s="613"/>
      <c r="DU24" s="613"/>
      <c r="DV24" s="614"/>
      <c r="DW24" s="617">
        <v>44.5</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5726600</v>
      </c>
      <c r="S25" s="624"/>
      <c r="T25" s="624"/>
      <c r="U25" s="624"/>
      <c r="V25" s="624"/>
      <c r="W25" s="624"/>
      <c r="X25" s="624"/>
      <c r="Y25" s="625"/>
      <c r="Z25" s="626">
        <v>58</v>
      </c>
      <c r="AA25" s="626"/>
      <c r="AB25" s="626"/>
      <c r="AC25" s="626"/>
      <c r="AD25" s="627">
        <v>5458851</v>
      </c>
      <c r="AE25" s="627"/>
      <c r="AF25" s="627"/>
      <c r="AG25" s="627"/>
      <c r="AH25" s="627"/>
      <c r="AI25" s="627"/>
      <c r="AJ25" s="627"/>
      <c r="AK25" s="627"/>
      <c r="AL25" s="628">
        <v>99.7</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184</v>
      </c>
      <c r="BH25" s="624"/>
      <c r="BI25" s="624"/>
      <c r="BJ25" s="624"/>
      <c r="BK25" s="624"/>
      <c r="BL25" s="624"/>
      <c r="BM25" s="624"/>
      <c r="BN25" s="625"/>
      <c r="BO25" s="626" t="s">
        <v>247</v>
      </c>
      <c r="BP25" s="626"/>
      <c r="BQ25" s="626"/>
      <c r="BR25" s="626"/>
      <c r="BS25" s="627" t="s">
        <v>247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1660465</v>
      </c>
      <c r="CS25" s="656"/>
      <c r="CT25" s="656"/>
      <c r="CU25" s="656"/>
      <c r="CV25" s="656"/>
      <c r="CW25" s="656"/>
      <c r="CX25" s="656"/>
      <c r="CY25" s="657"/>
      <c r="CZ25" s="628">
        <v>17.5</v>
      </c>
      <c r="DA25" s="653"/>
      <c r="DB25" s="653"/>
      <c r="DC25" s="658"/>
      <c r="DD25" s="632">
        <v>1513139</v>
      </c>
      <c r="DE25" s="656"/>
      <c r="DF25" s="656"/>
      <c r="DG25" s="656"/>
      <c r="DH25" s="656"/>
      <c r="DI25" s="656"/>
      <c r="DJ25" s="656"/>
      <c r="DK25" s="657"/>
      <c r="DL25" s="632">
        <v>1504956</v>
      </c>
      <c r="DM25" s="656"/>
      <c r="DN25" s="656"/>
      <c r="DO25" s="656"/>
      <c r="DP25" s="656"/>
      <c r="DQ25" s="656"/>
      <c r="DR25" s="656"/>
      <c r="DS25" s="656"/>
      <c r="DT25" s="656"/>
      <c r="DU25" s="656"/>
      <c r="DV25" s="657"/>
      <c r="DW25" s="628">
        <v>27.5</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2398</v>
      </c>
      <c r="S26" s="624"/>
      <c r="T26" s="624"/>
      <c r="U26" s="624"/>
      <c r="V26" s="624"/>
      <c r="W26" s="624"/>
      <c r="X26" s="624"/>
      <c r="Y26" s="625"/>
      <c r="Z26" s="626">
        <v>0</v>
      </c>
      <c r="AA26" s="626"/>
      <c r="AB26" s="626"/>
      <c r="AC26" s="626"/>
      <c r="AD26" s="627">
        <v>2398</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184</v>
      </c>
      <c r="BH26" s="624"/>
      <c r="BI26" s="624"/>
      <c r="BJ26" s="624"/>
      <c r="BK26" s="624"/>
      <c r="BL26" s="624"/>
      <c r="BM26" s="624"/>
      <c r="BN26" s="625"/>
      <c r="BO26" s="626" t="s">
        <v>247</v>
      </c>
      <c r="BP26" s="626"/>
      <c r="BQ26" s="626"/>
      <c r="BR26" s="626"/>
      <c r="BS26" s="627" t="s">
        <v>247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959432</v>
      </c>
      <c r="CS26" s="624"/>
      <c r="CT26" s="624"/>
      <c r="CU26" s="624"/>
      <c r="CV26" s="624"/>
      <c r="CW26" s="624"/>
      <c r="CX26" s="624"/>
      <c r="CY26" s="625"/>
      <c r="CZ26" s="628">
        <v>10.1</v>
      </c>
      <c r="DA26" s="653"/>
      <c r="DB26" s="653"/>
      <c r="DC26" s="658"/>
      <c r="DD26" s="632">
        <v>845200</v>
      </c>
      <c r="DE26" s="624"/>
      <c r="DF26" s="624"/>
      <c r="DG26" s="624"/>
      <c r="DH26" s="624"/>
      <c r="DI26" s="624"/>
      <c r="DJ26" s="624"/>
      <c r="DK26" s="625"/>
      <c r="DL26" s="632" t="s">
        <v>184</v>
      </c>
      <c r="DM26" s="624"/>
      <c r="DN26" s="624"/>
      <c r="DO26" s="624"/>
      <c r="DP26" s="624"/>
      <c r="DQ26" s="624"/>
      <c r="DR26" s="624"/>
      <c r="DS26" s="624"/>
      <c r="DT26" s="624"/>
      <c r="DU26" s="624"/>
      <c r="DV26" s="625"/>
      <c r="DW26" s="628" t="s">
        <v>184</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171</v>
      </c>
      <c r="S27" s="624"/>
      <c r="T27" s="624"/>
      <c r="U27" s="624"/>
      <c r="V27" s="624"/>
      <c r="W27" s="624"/>
      <c r="X27" s="624"/>
      <c r="Y27" s="625"/>
      <c r="Z27" s="626">
        <v>0</v>
      </c>
      <c r="AA27" s="626"/>
      <c r="AB27" s="626"/>
      <c r="AC27" s="626"/>
      <c r="AD27" s="627" t="s">
        <v>140</v>
      </c>
      <c r="AE27" s="627"/>
      <c r="AF27" s="627"/>
      <c r="AG27" s="627"/>
      <c r="AH27" s="627"/>
      <c r="AI27" s="627"/>
      <c r="AJ27" s="627"/>
      <c r="AK27" s="627"/>
      <c r="AL27" s="628" t="s">
        <v>184</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3013609</v>
      </c>
      <c r="BH27" s="624"/>
      <c r="BI27" s="624"/>
      <c r="BJ27" s="624"/>
      <c r="BK27" s="624"/>
      <c r="BL27" s="624"/>
      <c r="BM27" s="624"/>
      <c r="BN27" s="625"/>
      <c r="BO27" s="626">
        <v>100</v>
      </c>
      <c r="BP27" s="626"/>
      <c r="BQ27" s="626"/>
      <c r="BR27" s="626"/>
      <c r="BS27" s="627" t="s">
        <v>184</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1320083</v>
      </c>
      <c r="CS27" s="656"/>
      <c r="CT27" s="656"/>
      <c r="CU27" s="656"/>
      <c r="CV27" s="656"/>
      <c r="CW27" s="656"/>
      <c r="CX27" s="656"/>
      <c r="CY27" s="657"/>
      <c r="CZ27" s="628">
        <v>13.9</v>
      </c>
      <c r="DA27" s="653"/>
      <c r="DB27" s="653"/>
      <c r="DC27" s="658"/>
      <c r="DD27" s="632">
        <v>466052</v>
      </c>
      <c r="DE27" s="656"/>
      <c r="DF27" s="656"/>
      <c r="DG27" s="656"/>
      <c r="DH27" s="656"/>
      <c r="DI27" s="656"/>
      <c r="DJ27" s="656"/>
      <c r="DK27" s="657"/>
      <c r="DL27" s="632">
        <v>393024</v>
      </c>
      <c r="DM27" s="656"/>
      <c r="DN27" s="656"/>
      <c r="DO27" s="656"/>
      <c r="DP27" s="656"/>
      <c r="DQ27" s="656"/>
      <c r="DR27" s="656"/>
      <c r="DS27" s="656"/>
      <c r="DT27" s="656"/>
      <c r="DU27" s="656"/>
      <c r="DV27" s="657"/>
      <c r="DW27" s="628">
        <v>7.2</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76326</v>
      </c>
      <c r="S28" s="624"/>
      <c r="T28" s="624"/>
      <c r="U28" s="624"/>
      <c r="V28" s="624"/>
      <c r="W28" s="624"/>
      <c r="X28" s="624"/>
      <c r="Y28" s="625"/>
      <c r="Z28" s="626">
        <v>0.8</v>
      </c>
      <c r="AA28" s="626"/>
      <c r="AB28" s="626"/>
      <c r="AC28" s="626"/>
      <c r="AD28" s="627">
        <v>10913</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548674</v>
      </c>
      <c r="CS28" s="624"/>
      <c r="CT28" s="624"/>
      <c r="CU28" s="624"/>
      <c r="CV28" s="624"/>
      <c r="CW28" s="624"/>
      <c r="CX28" s="624"/>
      <c r="CY28" s="625"/>
      <c r="CZ28" s="628">
        <v>5.8</v>
      </c>
      <c r="DA28" s="653"/>
      <c r="DB28" s="653"/>
      <c r="DC28" s="658"/>
      <c r="DD28" s="632">
        <v>540158</v>
      </c>
      <c r="DE28" s="624"/>
      <c r="DF28" s="624"/>
      <c r="DG28" s="624"/>
      <c r="DH28" s="624"/>
      <c r="DI28" s="624"/>
      <c r="DJ28" s="624"/>
      <c r="DK28" s="625"/>
      <c r="DL28" s="632">
        <v>540158</v>
      </c>
      <c r="DM28" s="624"/>
      <c r="DN28" s="624"/>
      <c r="DO28" s="624"/>
      <c r="DP28" s="624"/>
      <c r="DQ28" s="624"/>
      <c r="DR28" s="624"/>
      <c r="DS28" s="624"/>
      <c r="DT28" s="624"/>
      <c r="DU28" s="624"/>
      <c r="DV28" s="625"/>
      <c r="DW28" s="628">
        <v>9.9</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38718</v>
      </c>
      <c r="S29" s="624"/>
      <c r="T29" s="624"/>
      <c r="U29" s="624"/>
      <c r="V29" s="624"/>
      <c r="W29" s="624"/>
      <c r="X29" s="624"/>
      <c r="Y29" s="625"/>
      <c r="Z29" s="626">
        <v>0.4</v>
      </c>
      <c r="AA29" s="626"/>
      <c r="AB29" s="626"/>
      <c r="AC29" s="626"/>
      <c r="AD29" s="627" t="s">
        <v>184</v>
      </c>
      <c r="AE29" s="627"/>
      <c r="AF29" s="627"/>
      <c r="AG29" s="627"/>
      <c r="AH29" s="627"/>
      <c r="AI29" s="627"/>
      <c r="AJ29" s="627"/>
      <c r="AK29" s="627"/>
      <c r="AL29" s="628" t="s">
        <v>184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548674</v>
      </c>
      <c r="CS29" s="656"/>
      <c r="CT29" s="656"/>
      <c r="CU29" s="656"/>
      <c r="CV29" s="656"/>
      <c r="CW29" s="656"/>
      <c r="CX29" s="656"/>
      <c r="CY29" s="657"/>
      <c r="CZ29" s="628">
        <v>5.8</v>
      </c>
      <c r="DA29" s="653"/>
      <c r="DB29" s="653"/>
      <c r="DC29" s="658"/>
      <c r="DD29" s="632">
        <v>540158</v>
      </c>
      <c r="DE29" s="656"/>
      <c r="DF29" s="656"/>
      <c r="DG29" s="656"/>
      <c r="DH29" s="656"/>
      <c r="DI29" s="656"/>
      <c r="DJ29" s="656"/>
      <c r="DK29" s="657"/>
      <c r="DL29" s="632">
        <v>540158</v>
      </c>
      <c r="DM29" s="656"/>
      <c r="DN29" s="656"/>
      <c r="DO29" s="656"/>
      <c r="DP29" s="656"/>
      <c r="DQ29" s="656"/>
      <c r="DR29" s="656"/>
      <c r="DS29" s="656"/>
      <c r="DT29" s="656"/>
      <c r="DU29" s="656"/>
      <c r="DV29" s="657"/>
      <c r="DW29" s="628">
        <v>9.9</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1697410</v>
      </c>
      <c r="S30" s="624"/>
      <c r="T30" s="624"/>
      <c r="U30" s="624"/>
      <c r="V30" s="624"/>
      <c r="W30" s="624"/>
      <c r="X30" s="624"/>
      <c r="Y30" s="625"/>
      <c r="Z30" s="626">
        <v>17.2</v>
      </c>
      <c r="AA30" s="626"/>
      <c r="AB30" s="626"/>
      <c r="AC30" s="626"/>
      <c r="AD30" s="627" t="s">
        <v>184</v>
      </c>
      <c r="AE30" s="627"/>
      <c r="AF30" s="627"/>
      <c r="AG30" s="627"/>
      <c r="AH30" s="627"/>
      <c r="AI30" s="627"/>
      <c r="AJ30" s="627"/>
      <c r="AK30" s="627"/>
      <c r="AL30" s="628" t="s">
        <v>247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531133</v>
      </c>
      <c r="CS30" s="624"/>
      <c r="CT30" s="624"/>
      <c r="CU30" s="624"/>
      <c r="CV30" s="624"/>
      <c r="CW30" s="624"/>
      <c r="CX30" s="624"/>
      <c r="CY30" s="625"/>
      <c r="CZ30" s="628">
        <v>5.6</v>
      </c>
      <c r="DA30" s="653"/>
      <c r="DB30" s="653"/>
      <c r="DC30" s="658"/>
      <c r="DD30" s="632">
        <v>522621</v>
      </c>
      <c r="DE30" s="624"/>
      <c r="DF30" s="624"/>
      <c r="DG30" s="624"/>
      <c r="DH30" s="624"/>
      <c r="DI30" s="624"/>
      <c r="DJ30" s="624"/>
      <c r="DK30" s="625"/>
      <c r="DL30" s="632">
        <v>522621</v>
      </c>
      <c r="DM30" s="624"/>
      <c r="DN30" s="624"/>
      <c r="DO30" s="624"/>
      <c r="DP30" s="624"/>
      <c r="DQ30" s="624"/>
      <c r="DR30" s="624"/>
      <c r="DS30" s="624"/>
      <c r="DT30" s="624"/>
      <c r="DU30" s="624"/>
      <c r="DV30" s="625"/>
      <c r="DW30" s="628">
        <v>9.5</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184</v>
      </c>
      <c r="S31" s="624"/>
      <c r="T31" s="624"/>
      <c r="U31" s="624"/>
      <c r="V31" s="624"/>
      <c r="W31" s="624"/>
      <c r="X31" s="624"/>
      <c r="Y31" s="625"/>
      <c r="Z31" s="626" t="s">
        <v>184</v>
      </c>
      <c r="AA31" s="626"/>
      <c r="AB31" s="626"/>
      <c r="AC31" s="626"/>
      <c r="AD31" s="627" t="s">
        <v>184</v>
      </c>
      <c r="AE31" s="627"/>
      <c r="AF31" s="627"/>
      <c r="AG31" s="627"/>
      <c r="AH31" s="627"/>
      <c r="AI31" s="627"/>
      <c r="AJ31" s="627"/>
      <c r="AK31" s="627"/>
      <c r="AL31" s="628" t="s">
        <v>184</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99.5</v>
      </c>
      <c r="BH31" s="667"/>
      <c r="BI31" s="667"/>
      <c r="BJ31" s="667"/>
      <c r="BK31" s="667"/>
      <c r="BL31" s="667"/>
      <c r="BM31" s="618">
        <v>98.6</v>
      </c>
      <c r="BN31" s="667"/>
      <c r="BO31" s="667"/>
      <c r="BP31" s="667"/>
      <c r="BQ31" s="668"/>
      <c r="BR31" s="670">
        <v>99.5</v>
      </c>
      <c r="BS31" s="667"/>
      <c r="BT31" s="667"/>
      <c r="BU31" s="667"/>
      <c r="BV31" s="667"/>
      <c r="BW31" s="667"/>
      <c r="BX31" s="618">
        <v>98.2</v>
      </c>
      <c r="BY31" s="667"/>
      <c r="BZ31" s="667"/>
      <c r="CA31" s="667"/>
      <c r="CB31" s="668"/>
      <c r="CD31" s="663"/>
      <c r="CE31" s="664"/>
      <c r="CF31" s="620" t="s">
        <v>316</v>
      </c>
      <c r="CG31" s="621"/>
      <c r="CH31" s="621"/>
      <c r="CI31" s="621"/>
      <c r="CJ31" s="621"/>
      <c r="CK31" s="621"/>
      <c r="CL31" s="621"/>
      <c r="CM31" s="621"/>
      <c r="CN31" s="621"/>
      <c r="CO31" s="621"/>
      <c r="CP31" s="621"/>
      <c r="CQ31" s="622"/>
      <c r="CR31" s="623">
        <v>17541</v>
      </c>
      <c r="CS31" s="656"/>
      <c r="CT31" s="656"/>
      <c r="CU31" s="656"/>
      <c r="CV31" s="656"/>
      <c r="CW31" s="656"/>
      <c r="CX31" s="656"/>
      <c r="CY31" s="657"/>
      <c r="CZ31" s="628">
        <v>0.2</v>
      </c>
      <c r="DA31" s="653"/>
      <c r="DB31" s="653"/>
      <c r="DC31" s="658"/>
      <c r="DD31" s="632">
        <v>17537</v>
      </c>
      <c r="DE31" s="656"/>
      <c r="DF31" s="656"/>
      <c r="DG31" s="656"/>
      <c r="DH31" s="656"/>
      <c r="DI31" s="656"/>
      <c r="DJ31" s="656"/>
      <c r="DK31" s="657"/>
      <c r="DL31" s="632">
        <v>17537</v>
      </c>
      <c r="DM31" s="656"/>
      <c r="DN31" s="656"/>
      <c r="DO31" s="656"/>
      <c r="DP31" s="656"/>
      <c r="DQ31" s="656"/>
      <c r="DR31" s="656"/>
      <c r="DS31" s="656"/>
      <c r="DT31" s="656"/>
      <c r="DU31" s="656"/>
      <c r="DV31" s="657"/>
      <c r="DW31" s="628">
        <v>0.3</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687753</v>
      </c>
      <c r="S32" s="624"/>
      <c r="T32" s="624"/>
      <c r="U32" s="624"/>
      <c r="V32" s="624"/>
      <c r="W32" s="624"/>
      <c r="X32" s="624"/>
      <c r="Y32" s="625"/>
      <c r="Z32" s="626">
        <v>7</v>
      </c>
      <c r="AA32" s="626"/>
      <c r="AB32" s="626"/>
      <c r="AC32" s="626"/>
      <c r="AD32" s="627" t="s">
        <v>247</v>
      </c>
      <c r="AE32" s="627"/>
      <c r="AF32" s="627"/>
      <c r="AG32" s="627"/>
      <c r="AH32" s="627"/>
      <c r="AI32" s="627"/>
      <c r="AJ32" s="627"/>
      <c r="AK32" s="627"/>
      <c r="AL32" s="628" t="s">
        <v>184</v>
      </c>
      <c r="AM32" s="629"/>
      <c r="AN32" s="629"/>
      <c r="AO32" s="630"/>
      <c r="AP32" s="673"/>
      <c r="AQ32" s="674"/>
      <c r="AR32" s="674"/>
      <c r="AS32" s="674"/>
      <c r="AT32" s="678"/>
      <c r="AU32" s="214" t="s">
        <v>318</v>
      </c>
      <c r="AX32" s="620" t="s">
        <v>319</v>
      </c>
      <c r="AY32" s="621"/>
      <c r="AZ32" s="621"/>
      <c r="BA32" s="621"/>
      <c r="BB32" s="621"/>
      <c r="BC32" s="621"/>
      <c r="BD32" s="621"/>
      <c r="BE32" s="621"/>
      <c r="BF32" s="622"/>
      <c r="BG32" s="680">
        <v>99.4</v>
      </c>
      <c r="BH32" s="656"/>
      <c r="BI32" s="656"/>
      <c r="BJ32" s="656"/>
      <c r="BK32" s="656"/>
      <c r="BL32" s="656"/>
      <c r="BM32" s="629">
        <v>98.6</v>
      </c>
      <c r="BN32" s="656"/>
      <c r="BO32" s="656"/>
      <c r="BP32" s="656"/>
      <c r="BQ32" s="669"/>
      <c r="BR32" s="680">
        <v>99.4</v>
      </c>
      <c r="BS32" s="656"/>
      <c r="BT32" s="656"/>
      <c r="BU32" s="656"/>
      <c r="BV32" s="656"/>
      <c r="BW32" s="656"/>
      <c r="BX32" s="629">
        <v>98.4</v>
      </c>
      <c r="BY32" s="656"/>
      <c r="BZ32" s="656"/>
      <c r="CA32" s="656"/>
      <c r="CB32" s="669"/>
      <c r="CD32" s="665"/>
      <c r="CE32" s="666"/>
      <c r="CF32" s="620" t="s">
        <v>320</v>
      </c>
      <c r="CG32" s="621"/>
      <c r="CH32" s="621"/>
      <c r="CI32" s="621"/>
      <c r="CJ32" s="621"/>
      <c r="CK32" s="621"/>
      <c r="CL32" s="621"/>
      <c r="CM32" s="621"/>
      <c r="CN32" s="621"/>
      <c r="CO32" s="621"/>
      <c r="CP32" s="621"/>
      <c r="CQ32" s="622"/>
      <c r="CR32" s="623" t="s">
        <v>184</v>
      </c>
      <c r="CS32" s="624"/>
      <c r="CT32" s="624"/>
      <c r="CU32" s="624"/>
      <c r="CV32" s="624"/>
      <c r="CW32" s="624"/>
      <c r="CX32" s="624"/>
      <c r="CY32" s="625"/>
      <c r="CZ32" s="628" t="s">
        <v>184</v>
      </c>
      <c r="DA32" s="653"/>
      <c r="DB32" s="653"/>
      <c r="DC32" s="658"/>
      <c r="DD32" s="632" t="s">
        <v>184</v>
      </c>
      <c r="DE32" s="624"/>
      <c r="DF32" s="624"/>
      <c r="DG32" s="624"/>
      <c r="DH32" s="624"/>
      <c r="DI32" s="624"/>
      <c r="DJ32" s="624"/>
      <c r="DK32" s="625"/>
      <c r="DL32" s="632" t="s">
        <v>184</v>
      </c>
      <c r="DM32" s="624"/>
      <c r="DN32" s="624"/>
      <c r="DO32" s="624"/>
      <c r="DP32" s="624"/>
      <c r="DQ32" s="624"/>
      <c r="DR32" s="624"/>
      <c r="DS32" s="624"/>
      <c r="DT32" s="624"/>
      <c r="DU32" s="624"/>
      <c r="DV32" s="625"/>
      <c r="DW32" s="628" t="s">
        <v>184</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6628</v>
      </c>
      <c r="S33" s="624"/>
      <c r="T33" s="624"/>
      <c r="U33" s="624"/>
      <c r="V33" s="624"/>
      <c r="W33" s="624"/>
      <c r="X33" s="624"/>
      <c r="Y33" s="625"/>
      <c r="Z33" s="626">
        <v>0.1</v>
      </c>
      <c r="AA33" s="626"/>
      <c r="AB33" s="626"/>
      <c r="AC33" s="626"/>
      <c r="AD33" s="627" t="s">
        <v>247</v>
      </c>
      <c r="AE33" s="627"/>
      <c r="AF33" s="627"/>
      <c r="AG33" s="627"/>
      <c r="AH33" s="627"/>
      <c r="AI33" s="627"/>
      <c r="AJ33" s="627"/>
      <c r="AK33" s="627"/>
      <c r="AL33" s="628" t="s">
        <v>184</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99.5</v>
      </c>
      <c r="BH33" s="682"/>
      <c r="BI33" s="682"/>
      <c r="BJ33" s="682"/>
      <c r="BK33" s="682"/>
      <c r="BL33" s="682"/>
      <c r="BM33" s="683">
        <v>98.6</v>
      </c>
      <c r="BN33" s="682"/>
      <c r="BO33" s="682"/>
      <c r="BP33" s="682"/>
      <c r="BQ33" s="684"/>
      <c r="BR33" s="681">
        <v>99.5</v>
      </c>
      <c r="BS33" s="682"/>
      <c r="BT33" s="682"/>
      <c r="BU33" s="682"/>
      <c r="BV33" s="682"/>
      <c r="BW33" s="682"/>
      <c r="BX33" s="683">
        <v>97.9</v>
      </c>
      <c r="BY33" s="682"/>
      <c r="BZ33" s="682"/>
      <c r="CA33" s="682"/>
      <c r="CB33" s="684"/>
      <c r="CD33" s="620" t="s">
        <v>323</v>
      </c>
      <c r="CE33" s="621"/>
      <c r="CF33" s="621"/>
      <c r="CG33" s="621"/>
      <c r="CH33" s="621"/>
      <c r="CI33" s="621"/>
      <c r="CJ33" s="621"/>
      <c r="CK33" s="621"/>
      <c r="CL33" s="621"/>
      <c r="CM33" s="621"/>
      <c r="CN33" s="621"/>
      <c r="CO33" s="621"/>
      <c r="CP33" s="621"/>
      <c r="CQ33" s="622"/>
      <c r="CR33" s="623">
        <v>4128792</v>
      </c>
      <c r="CS33" s="656"/>
      <c r="CT33" s="656"/>
      <c r="CU33" s="656"/>
      <c r="CV33" s="656"/>
      <c r="CW33" s="656"/>
      <c r="CX33" s="656"/>
      <c r="CY33" s="657"/>
      <c r="CZ33" s="628">
        <v>43.5</v>
      </c>
      <c r="DA33" s="653"/>
      <c r="DB33" s="653"/>
      <c r="DC33" s="658"/>
      <c r="DD33" s="632">
        <v>3398873</v>
      </c>
      <c r="DE33" s="656"/>
      <c r="DF33" s="656"/>
      <c r="DG33" s="656"/>
      <c r="DH33" s="656"/>
      <c r="DI33" s="656"/>
      <c r="DJ33" s="656"/>
      <c r="DK33" s="657"/>
      <c r="DL33" s="632">
        <v>2303638</v>
      </c>
      <c r="DM33" s="656"/>
      <c r="DN33" s="656"/>
      <c r="DO33" s="656"/>
      <c r="DP33" s="656"/>
      <c r="DQ33" s="656"/>
      <c r="DR33" s="656"/>
      <c r="DS33" s="656"/>
      <c r="DT33" s="656"/>
      <c r="DU33" s="656"/>
      <c r="DV33" s="657"/>
      <c r="DW33" s="628">
        <v>42.1</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102187</v>
      </c>
      <c r="S34" s="624"/>
      <c r="T34" s="624"/>
      <c r="U34" s="624"/>
      <c r="V34" s="624"/>
      <c r="W34" s="624"/>
      <c r="X34" s="624"/>
      <c r="Y34" s="625"/>
      <c r="Z34" s="626">
        <v>1</v>
      </c>
      <c r="AA34" s="626"/>
      <c r="AB34" s="626"/>
      <c r="AC34" s="626"/>
      <c r="AD34" s="627" t="s">
        <v>247</v>
      </c>
      <c r="AE34" s="627"/>
      <c r="AF34" s="627"/>
      <c r="AG34" s="627"/>
      <c r="AH34" s="627"/>
      <c r="AI34" s="627"/>
      <c r="AJ34" s="627"/>
      <c r="AK34" s="627"/>
      <c r="AL34" s="628" t="s">
        <v>184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1131930</v>
      </c>
      <c r="CS34" s="624"/>
      <c r="CT34" s="624"/>
      <c r="CU34" s="624"/>
      <c r="CV34" s="624"/>
      <c r="CW34" s="624"/>
      <c r="CX34" s="624"/>
      <c r="CY34" s="625"/>
      <c r="CZ34" s="628">
        <v>11.9</v>
      </c>
      <c r="DA34" s="653"/>
      <c r="DB34" s="653"/>
      <c r="DC34" s="658"/>
      <c r="DD34" s="632">
        <v>858097</v>
      </c>
      <c r="DE34" s="624"/>
      <c r="DF34" s="624"/>
      <c r="DG34" s="624"/>
      <c r="DH34" s="624"/>
      <c r="DI34" s="624"/>
      <c r="DJ34" s="624"/>
      <c r="DK34" s="625"/>
      <c r="DL34" s="632">
        <v>776047</v>
      </c>
      <c r="DM34" s="624"/>
      <c r="DN34" s="624"/>
      <c r="DO34" s="624"/>
      <c r="DP34" s="624"/>
      <c r="DQ34" s="624"/>
      <c r="DR34" s="624"/>
      <c r="DS34" s="624"/>
      <c r="DT34" s="624"/>
      <c r="DU34" s="624"/>
      <c r="DV34" s="625"/>
      <c r="DW34" s="628">
        <v>14.2</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140266</v>
      </c>
      <c r="S35" s="624"/>
      <c r="T35" s="624"/>
      <c r="U35" s="624"/>
      <c r="V35" s="624"/>
      <c r="W35" s="624"/>
      <c r="X35" s="624"/>
      <c r="Y35" s="625"/>
      <c r="Z35" s="626">
        <v>1.4</v>
      </c>
      <c r="AA35" s="626"/>
      <c r="AB35" s="626"/>
      <c r="AC35" s="626"/>
      <c r="AD35" s="627" t="s">
        <v>184</v>
      </c>
      <c r="AE35" s="627"/>
      <c r="AF35" s="627"/>
      <c r="AG35" s="627"/>
      <c r="AH35" s="627"/>
      <c r="AI35" s="627"/>
      <c r="AJ35" s="627"/>
      <c r="AK35" s="627"/>
      <c r="AL35" s="628" t="s">
        <v>247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56186</v>
      </c>
      <c r="CS35" s="656"/>
      <c r="CT35" s="656"/>
      <c r="CU35" s="656"/>
      <c r="CV35" s="656"/>
      <c r="CW35" s="656"/>
      <c r="CX35" s="656"/>
      <c r="CY35" s="657"/>
      <c r="CZ35" s="628">
        <v>0.6</v>
      </c>
      <c r="DA35" s="653"/>
      <c r="DB35" s="653"/>
      <c r="DC35" s="658"/>
      <c r="DD35" s="632">
        <v>52793</v>
      </c>
      <c r="DE35" s="656"/>
      <c r="DF35" s="656"/>
      <c r="DG35" s="656"/>
      <c r="DH35" s="656"/>
      <c r="DI35" s="656"/>
      <c r="DJ35" s="656"/>
      <c r="DK35" s="657"/>
      <c r="DL35" s="632">
        <v>49029</v>
      </c>
      <c r="DM35" s="656"/>
      <c r="DN35" s="656"/>
      <c r="DO35" s="656"/>
      <c r="DP35" s="656"/>
      <c r="DQ35" s="656"/>
      <c r="DR35" s="656"/>
      <c r="DS35" s="656"/>
      <c r="DT35" s="656"/>
      <c r="DU35" s="656"/>
      <c r="DV35" s="657"/>
      <c r="DW35" s="628">
        <v>0.9</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373749</v>
      </c>
      <c r="S36" s="624"/>
      <c r="T36" s="624"/>
      <c r="U36" s="624"/>
      <c r="V36" s="624"/>
      <c r="W36" s="624"/>
      <c r="X36" s="624"/>
      <c r="Y36" s="625"/>
      <c r="Z36" s="626">
        <v>3.8</v>
      </c>
      <c r="AA36" s="626"/>
      <c r="AB36" s="626"/>
      <c r="AC36" s="626"/>
      <c r="AD36" s="627" t="s">
        <v>247</v>
      </c>
      <c r="AE36" s="627"/>
      <c r="AF36" s="627"/>
      <c r="AG36" s="627"/>
      <c r="AH36" s="627"/>
      <c r="AI36" s="627"/>
      <c r="AJ36" s="627"/>
      <c r="AK36" s="627"/>
      <c r="AL36" s="628" t="s">
        <v>184</v>
      </c>
      <c r="AM36" s="629"/>
      <c r="AN36" s="629"/>
      <c r="AO36" s="630"/>
      <c r="AP36" s="222"/>
      <c r="AQ36" s="689" t="s">
        <v>331</v>
      </c>
      <c r="AR36" s="690"/>
      <c r="AS36" s="690"/>
      <c r="AT36" s="690"/>
      <c r="AU36" s="690"/>
      <c r="AV36" s="690"/>
      <c r="AW36" s="690"/>
      <c r="AX36" s="690"/>
      <c r="AY36" s="691"/>
      <c r="AZ36" s="612">
        <v>861474</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27031</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1457742</v>
      </c>
      <c r="CS36" s="624"/>
      <c r="CT36" s="624"/>
      <c r="CU36" s="624"/>
      <c r="CV36" s="624"/>
      <c r="CW36" s="624"/>
      <c r="CX36" s="624"/>
      <c r="CY36" s="625"/>
      <c r="CZ36" s="628">
        <v>15.4</v>
      </c>
      <c r="DA36" s="653"/>
      <c r="DB36" s="653"/>
      <c r="DC36" s="658"/>
      <c r="DD36" s="632">
        <v>1179909</v>
      </c>
      <c r="DE36" s="624"/>
      <c r="DF36" s="624"/>
      <c r="DG36" s="624"/>
      <c r="DH36" s="624"/>
      <c r="DI36" s="624"/>
      <c r="DJ36" s="624"/>
      <c r="DK36" s="625"/>
      <c r="DL36" s="632">
        <v>775762</v>
      </c>
      <c r="DM36" s="624"/>
      <c r="DN36" s="624"/>
      <c r="DO36" s="624"/>
      <c r="DP36" s="624"/>
      <c r="DQ36" s="624"/>
      <c r="DR36" s="624"/>
      <c r="DS36" s="624"/>
      <c r="DT36" s="624"/>
      <c r="DU36" s="624"/>
      <c r="DV36" s="625"/>
      <c r="DW36" s="628">
        <v>14.2</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245812</v>
      </c>
      <c r="S37" s="624"/>
      <c r="T37" s="624"/>
      <c r="U37" s="624"/>
      <c r="V37" s="624"/>
      <c r="W37" s="624"/>
      <c r="X37" s="624"/>
      <c r="Y37" s="625"/>
      <c r="Z37" s="626">
        <v>2.5</v>
      </c>
      <c r="AA37" s="626"/>
      <c r="AB37" s="626"/>
      <c r="AC37" s="626"/>
      <c r="AD37" s="627">
        <v>5708</v>
      </c>
      <c r="AE37" s="627"/>
      <c r="AF37" s="627"/>
      <c r="AG37" s="627"/>
      <c r="AH37" s="627"/>
      <c r="AI37" s="627"/>
      <c r="AJ37" s="627"/>
      <c r="AK37" s="627"/>
      <c r="AL37" s="628">
        <v>0.1</v>
      </c>
      <c r="AM37" s="629"/>
      <c r="AN37" s="629"/>
      <c r="AO37" s="630"/>
      <c r="AQ37" s="686" t="s">
        <v>335</v>
      </c>
      <c r="AR37" s="687"/>
      <c r="AS37" s="687"/>
      <c r="AT37" s="687"/>
      <c r="AU37" s="687"/>
      <c r="AV37" s="687"/>
      <c r="AW37" s="687"/>
      <c r="AX37" s="687"/>
      <c r="AY37" s="688"/>
      <c r="AZ37" s="623">
        <v>22204</v>
      </c>
      <c r="BA37" s="624"/>
      <c r="BB37" s="624"/>
      <c r="BC37" s="624"/>
      <c r="BD37" s="656"/>
      <c r="BE37" s="656"/>
      <c r="BF37" s="669"/>
      <c r="BG37" s="620" t="s">
        <v>336</v>
      </c>
      <c r="BH37" s="621"/>
      <c r="BI37" s="621"/>
      <c r="BJ37" s="621"/>
      <c r="BK37" s="621"/>
      <c r="BL37" s="621"/>
      <c r="BM37" s="621"/>
      <c r="BN37" s="621"/>
      <c r="BO37" s="621"/>
      <c r="BP37" s="621"/>
      <c r="BQ37" s="621"/>
      <c r="BR37" s="621"/>
      <c r="BS37" s="621"/>
      <c r="BT37" s="621"/>
      <c r="BU37" s="622"/>
      <c r="BV37" s="623">
        <v>18973</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779893</v>
      </c>
      <c r="CS37" s="656"/>
      <c r="CT37" s="656"/>
      <c r="CU37" s="656"/>
      <c r="CV37" s="656"/>
      <c r="CW37" s="656"/>
      <c r="CX37" s="656"/>
      <c r="CY37" s="657"/>
      <c r="CZ37" s="628">
        <v>8.1999999999999993</v>
      </c>
      <c r="DA37" s="653"/>
      <c r="DB37" s="653"/>
      <c r="DC37" s="658"/>
      <c r="DD37" s="632">
        <v>764972</v>
      </c>
      <c r="DE37" s="656"/>
      <c r="DF37" s="656"/>
      <c r="DG37" s="656"/>
      <c r="DH37" s="656"/>
      <c r="DI37" s="656"/>
      <c r="DJ37" s="656"/>
      <c r="DK37" s="657"/>
      <c r="DL37" s="632">
        <v>518190</v>
      </c>
      <c r="DM37" s="656"/>
      <c r="DN37" s="656"/>
      <c r="DO37" s="656"/>
      <c r="DP37" s="656"/>
      <c r="DQ37" s="656"/>
      <c r="DR37" s="656"/>
      <c r="DS37" s="656"/>
      <c r="DT37" s="656"/>
      <c r="DU37" s="656"/>
      <c r="DV37" s="657"/>
      <c r="DW37" s="628">
        <v>9.5</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772100</v>
      </c>
      <c r="S38" s="624"/>
      <c r="T38" s="624"/>
      <c r="U38" s="624"/>
      <c r="V38" s="624"/>
      <c r="W38" s="624"/>
      <c r="X38" s="624"/>
      <c r="Y38" s="625"/>
      <c r="Z38" s="626">
        <v>7.8</v>
      </c>
      <c r="AA38" s="626"/>
      <c r="AB38" s="626"/>
      <c r="AC38" s="626"/>
      <c r="AD38" s="627" t="s">
        <v>184</v>
      </c>
      <c r="AE38" s="627"/>
      <c r="AF38" s="627"/>
      <c r="AG38" s="627"/>
      <c r="AH38" s="627"/>
      <c r="AI38" s="627"/>
      <c r="AJ38" s="627"/>
      <c r="AK38" s="627"/>
      <c r="AL38" s="628" t="s">
        <v>184</v>
      </c>
      <c r="AM38" s="629"/>
      <c r="AN38" s="629"/>
      <c r="AO38" s="630"/>
      <c r="AQ38" s="686" t="s">
        <v>339</v>
      </c>
      <c r="AR38" s="687"/>
      <c r="AS38" s="687"/>
      <c r="AT38" s="687"/>
      <c r="AU38" s="687"/>
      <c r="AV38" s="687"/>
      <c r="AW38" s="687"/>
      <c r="AX38" s="687"/>
      <c r="AY38" s="688"/>
      <c r="AZ38" s="623">
        <v>3675</v>
      </c>
      <c r="BA38" s="624"/>
      <c r="BB38" s="624"/>
      <c r="BC38" s="624"/>
      <c r="BD38" s="656"/>
      <c r="BE38" s="656"/>
      <c r="BF38" s="669"/>
      <c r="BG38" s="620" t="s">
        <v>340</v>
      </c>
      <c r="BH38" s="621"/>
      <c r="BI38" s="621"/>
      <c r="BJ38" s="621"/>
      <c r="BK38" s="621"/>
      <c r="BL38" s="621"/>
      <c r="BM38" s="621"/>
      <c r="BN38" s="621"/>
      <c r="BO38" s="621"/>
      <c r="BP38" s="621"/>
      <c r="BQ38" s="621"/>
      <c r="BR38" s="621"/>
      <c r="BS38" s="621"/>
      <c r="BT38" s="621"/>
      <c r="BU38" s="622"/>
      <c r="BV38" s="623">
        <v>2844</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857799</v>
      </c>
      <c r="CS38" s="624"/>
      <c r="CT38" s="624"/>
      <c r="CU38" s="624"/>
      <c r="CV38" s="624"/>
      <c r="CW38" s="624"/>
      <c r="CX38" s="624"/>
      <c r="CY38" s="625"/>
      <c r="CZ38" s="628">
        <v>9</v>
      </c>
      <c r="DA38" s="653"/>
      <c r="DB38" s="653"/>
      <c r="DC38" s="658"/>
      <c r="DD38" s="632">
        <v>703156</v>
      </c>
      <c r="DE38" s="624"/>
      <c r="DF38" s="624"/>
      <c r="DG38" s="624"/>
      <c r="DH38" s="624"/>
      <c r="DI38" s="624"/>
      <c r="DJ38" s="624"/>
      <c r="DK38" s="625"/>
      <c r="DL38" s="632">
        <v>702800</v>
      </c>
      <c r="DM38" s="624"/>
      <c r="DN38" s="624"/>
      <c r="DO38" s="624"/>
      <c r="DP38" s="624"/>
      <c r="DQ38" s="624"/>
      <c r="DR38" s="624"/>
      <c r="DS38" s="624"/>
      <c r="DT38" s="624"/>
      <c r="DU38" s="624"/>
      <c r="DV38" s="625"/>
      <c r="DW38" s="628">
        <v>12.8</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247</v>
      </c>
      <c r="S39" s="624"/>
      <c r="T39" s="624"/>
      <c r="U39" s="624"/>
      <c r="V39" s="624"/>
      <c r="W39" s="624"/>
      <c r="X39" s="624"/>
      <c r="Y39" s="625"/>
      <c r="Z39" s="626" t="s">
        <v>184</v>
      </c>
      <c r="AA39" s="626"/>
      <c r="AB39" s="626"/>
      <c r="AC39" s="626"/>
      <c r="AD39" s="627" t="s">
        <v>247</v>
      </c>
      <c r="AE39" s="627"/>
      <c r="AF39" s="627"/>
      <c r="AG39" s="627"/>
      <c r="AH39" s="627"/>
      <c r="AI39" s="627"/>
      <c r="AJ39" s="627"/>
      <c r="AK39" s="627"/>
      <c r="AL39" s="628" t="s">
        <v>184</v>
      </c>
      <c r="AM39" s="629"/>
      <c r="AN39" s="629"/>
      <c r="AO39" s="630"/>
      <c r="AQ39" s="686" t="s">
        <v>343</v>
      </c>
      <c r="AR39" s="687"/>
      <c r="AS39" s="687"/>
      <c r="AT39" s="687"/>
      <c r="AU39" s="687"/>
      <c r="AV39" s="687"/>
      <c r="AW39" s="687"/>
      <c r="AX39" s="687"/>
      <c r="AY39" s="688"/>
      <c r="AZ39" s="623" t="s">
        <v>184</v>
      </c>
      <c r="BA39" s="624"/>
      <c r="BB39" s="624"/>
      <c r="BC39" s="624"/>
      <c r="BD39" s="656"/>
      <c r="BE39" s="656"/>
      <c r="BF39" s="669"/>
      <c r="BG39" s="620" t="s">
        <v>344</v>
      </c>
      <c r="BH39" s="621"/>
      <c r="BI39" s="621"/>
      <c r="BJ39" s="621"/>
      <c r="BK39" s="621"/>
      <c r="BL39" s="621"/>
      <c r="BM39" s="621"/>
      <c r="BN39" s="621"/>
      <c r="BO39" s="621"/>
      <c r="BP39" s="621"/>
      <c r="BQ39" s="621"/>
      <c r="BR39" s="621"/>
      <c r="BS39" s="621"/>
      <c r="BT39" s="621"/>
      <c r="BU39" s="622"/>
      <c r="BV39" s="623">
        <v>4501</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605135</v>
      </c>
      <c r="CS39" s="656"/>
      <c r="CT39" s="656"/>
      <c r="CU39" s="656"/>
      <c r="CV39" s="656"/>
      <c r="CW39" s="656"/>
      <c r="CX39" s="656"/>
      <c r="CY39" s="657"/>
      <c r="CZ39" s="628">
        <v>6.4</v>
      </c>
      <c r="DA39" s="653"/>
      <c r="DB39" s="653"/>
      <c r="DC39" s="658"/>
      <c r="DD39" s="632">
        <v>604918</v>
      </c>
      <c r="DE39" s="656"/>
      <c r="DF39" s="656"/>
      <c r="DG39" s="656"/>
      <c r="DH39" s="656"/>
      <c r="DI39" s="656"/>
      <c r="DJ39" s="656"/>
      <c r="DK39" s="657"/>
      <c r="DL39" s="632" t="s">
        <v>184</v>
      </c>
      <c r="DM39" s="656"/>
      <c r="DN39" s="656"/>
      <c r="DO39" s="656"/>
      <c r="DP39" s="656"/>
      <c r="DQ39" s="656"/>
      <c r="DR39" s="656"/>
      <c r="DS39" s="656"/>
      <c r="DT39" s="656"/>
      <c r="DU39" s="656"/>
      <c r="DV39" s="657"/>
      <c r="DW39" s="628" t="s">
        <v>247</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t="s">
        <v>184</v>
      </c>
      <c r="S40" s="624"/>
      <c r="T40" s="624"/>
      <c r="U40" s="624"/>
      <c r="V40" s="624"/>
      <c r="W40" s="624"/>
      <c r="X40" s="624"/>
      <c r="Y40" s="625"/>
      <c r="Z40" s="626" t="s">
        <v>140</v>
      </c>
      <c r="AA40" s="626"/>
      <c r="AB40" s="626"/>
      <c r="AC40" s="626"/>
      <c r="AD40" s="627" t="s">
        <v>184</v>
      </c>
      <c r="AE40" s="627"/>
      <c r="AF40" s="627"/>
      <c r="AG40" s="627"/>
      <c r="AH40" s="627"/>
      <c r="AI40" s="627"/>
      <c r="AJ40" s="627"/>
      <c r="AK40" s="627"/>
      <c r="AL40" s="628" t="s">
        <v>247</v>
      </c>
      <c r="AM40" s="629"/>
      <c r="AN40" s="629"/>
      <c r="AO40" s="630"/>
      <c r="AQ40" s="686" t="s">
        <v>347</v>
      </c>
      <c r="AR40" s="687"/>
      <c r="AS40" s="687"/>
      <c r="AT40" s="687"/>
      <c r="AU40" s="687"/>
      <c r="AV40" s="687"/>
      <c r="AW40" s="687"/>
      <c r="AX40" s="687"/>
      <c r="AY40" s="688"/>
      <c r="AZ40" s="623" t="s">
        <v>247</v>
      </c>
      <c r="BA40" s="624"/>
      <c r="BB40" s="624"/>
      <c r="BC40" s="624"/>
      <c r="BD40" s="656"/>
      <c r="BE40" s="656"/>
      <c r="BF40" s="669"/>
      <c r="BG40" s="673" t="s">
        <v>348</v>
      </c>
      <c r="BH40" s="674"/>
      <c r="BI40" s="674"/>
      <c r="BJ40" s="674"/>
      <c r="BK40" s="674"/>
      <c r="BL40" s="223"/>
      <c r="BM40" s="621" t="s">
        <v>349</v>
      </c>
      <c r="BN40" s="621"/>
      <c r="BO40" s="621"/>
      <c r="BP40" s="621"/>
      <c r="BQ40" s="621"/>
      <c r="BR40" s="621"/>
      <c r="BS40" s="621"/>
      <c r="BT40" s="621"/>
      <c r="BU40" s="622"/>
      <c r="BV40" s="623">
        <v>107</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20000</v>
      </c>
      <c r="CS40" s="624"/>
      <c r="CT40" s="624"/>
      <c r="CU40" s="624"/>
      <c r="CV40" s="624"/>
      <c r="CW40" s="624"/>
      <c r="CX40" s="624"/>
      <c r="CY40" s="625"/>
      <c r="CZ40" s="628">
        <v>0.2</v>
      </c>
      <c r="DA40" s="653"/>
      <c r="DB40" s="653"/>
      <c r="DC40" s="658"/>
      <c r="DD40" s="632" t="s">
        <v>247</v>
      </c>
      <c r="DE40" s="624"/>
      <c r="DF40" s="624"/>
      <c r="DG40" s="624"/>
      <c r="DH40" s="624"/>
      <c r="DI40" s="624"/>
      <c r="DJ40" s="624"/>
      <c r="DK40" s="625"/>
      <c r="DL40" s="632" t="s">
        <v>184</v>
      </c>
      <c r="DM40" s="624"/>
      <c r="DN40" s="624"/>
      <c r="DO40" s="624"/>
      <c r="DP40" s="624"/>
      <c r="DQ40" s="624"/>
      <c r="DR40" s="624"/>
      <c r="DS40" s="624"/>
      <c r="DT40" s="624"/>
      <c r="DU40" s="624"/>
      <c r="DV40" s="625"/>
      <c r="DW40" s="628" t="s">
        <v>184</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9870118</v>
      </c>
      <c r="S41" s="696"/>
      <c r="T41" s="696"/>
      <c r="U41" s="696"/>
      <c r="V41" s="696"/>
      <c r="W41" s="696"/>
      <c r="X41" s="696"/>
      <c r="Y41" s="700"/>
      <c r="Z41" s="701">
        <v>100</v>
      </c>
      <c r="AA41" s="701"/>
      <c r="AB41" s="701"/>
      <c r="AC41" s="701"/>
      <c r="AD41" s="702">
        <v>5477870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181387</v>
      </c>
      <c r="BA41" s="624"/>
      <c r="BB41" s="624"/>
      <c r="BC41" s="624"/>
      <c r="BD41" s="656"/>
      <c r="BE41" s="656"/>
      <c r="BF41" s="669"/>
      <c r="BG41" s="673"/>
      <c r="BH41" s="674"/>
      <c r="BI41" s="674"/>
      <c r="BJ41" s="674"/>
      <c r="BK41" s="674"/>
      <c r="BL41" s="223"/>
      <c r="BM41" s="621" t="s">
        <v>353</v>
      </c>
      <c r="BN41" s="621"/>
      <c r="BO41" s="621"/>
      <c r="BP41" s="621"/>
      <c r="BQ41" s="621"/>
      <c r="BR41" s="621"/>
      <c r="BS41" s="621"/>
      <c r="BT41" s="621"/>
      <c r="BU41" s="622"/>
      <c r="BV41" s="623" t="s">
        <v>247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247</v>
      </c>
      <c r="CS41" s="656"/>
      <c r="CT41" s="656"/>
      <c r="CU41" s="656"/>
      <c r="CV41" s="656"/>
      <c r="CW41" s="656"/>
      <c r="CX41" s="656"/>
      <c r="CY41" s="657"/>
      <c r="CZ41" s="628" t="s">
        <v>247</v>
      </c>
      <c r="DA41" s="653"/>
      <c r="DB41" s="653"/>
      <c r="DC41" s="658"/>
      <c r="DD41" s="632" t="s">
        <v>247</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654208</v>
      </c>
      <c r="BA42" s="696"/>
      <c r="BB42" s="696"/>
      <c r="BC42" s="696"/>
      <c r="BD42" s="682"/>
      <c r="BE42" s="682"/>
      <c r="BF42" s="684"/>
      <c r="BG42" s="675"/>
      <c r="BH42" s="676"/>
      <c r="BI42" s="676"/>
      <c r="BJ42" s="676"/>
      <c r="BK42" s="676"/>
      <c r="BL42" s="224"/>
      <c r="BM42" s="645" t="s">
        <v>356</v>
      </c>
      <c r="BN42" s="645"/>
      <c r="BO42" s="645"/>
      <c r="BP42" s="645"/>
      <c r="BQ42" s="645"/>
      <c r="BR42" s="645"/>
      <c r="BS42" s="645"/>
      <c r="BT42" s="645"/>
      <c r="BU42" s="646"/>
      <c r="BV42" s="695">
        <v>333</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1832703</v>
      </c>
      <c r="CS42" s="656"/>
      <c r="CT42" s="656"/>
      <c r="CU42" s="656"/>
      <c r="CV42" s="656"/>
      <c r="CW42" s="656"/>
      <c r="CX42" s="656"/>
      <c r="CY42" s="657"/>
      <c r="CZ42" s="628">
        <v>19.3</v>
      </c>
      <c r="DA42" s="653"/>
      <c r="DB42" s="653"/>
      <c r="DC42" s="658"/>
      <c r="DD42" s="632">
        <v>241791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2114</v>
      </c>
      <c r="CS43" s="656"/>
      <c r="CT43" s="656"/>
      <c r="CU43" s="656"/>
      <c r="CV43" s="656"/>
      <c r="CW43" s="656"/>
      <c r="CX43" s="656"/>
      <c r="CY43" s="657"/>
      <c r="CZ43" s="628">
        <v>0</v>
      </c>
      <c r="DA43" s="653"/>
      <c r="DB43" s="653"/>
      <c r="DC43" s="658"/>
      <c r="DD43" s="632">
        <v>2114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1832703</v>
      </c>
      <c r="CS44" s="624"/>
      <c r="CT44" s="624"/>
      <c r="CU44" s="624"/>
      <c r="CV44" s="624"/>
      <c r="CW44" s="624"/>
      <c r="CX44" s="624"/>
      <c r="CY44" s="625"/>
      <c r="CZ44" s="628">
        <v>19.3</v>
      </c>
      <c r="DA44" s="629"/>
      <c r="DB44" s="629"/>
      <c r="DC44" s="635"/>
      <c r="DD44" s="632">
        <v>241791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1429339</v>
      </c>
      <c r="CS45" s="656"/>
      <c r="CT45" s="656"/>
      <c r="CU45" s="656"/>
      <c r="CV45" s="656"/>
      <c r="CW45" s="656"/>
      <c r="CX45" s="656"/>
      <c r="CY45" s="657"/>
      <c r="CZ45" s="628">
        <v>15.1</v>
      </c>
      <c r="DA45" s="653"/>
      <c r="DB45" s="653"/>
      <c r="DC45" s="658"/>
      <c r="DD45" s="632">
        <v>12239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393024</v>
      </c>
      <c r="CS46" s="624"/>
      <c r="CT46" s="624"/>
      <c r="CU46" s="624"/>
      <c r="CV46" s="624"/>
      <c r="CW46" s="624"/>
      <c r="CX46" s="624"/>
      <c r="CY46" s="625"/>
      <c r="CZ46" s="628">
        <v>4.0999999999999996</v>
      </c>
      <c r="DA46" s="629"/>
      <c r="DB46" s="629"/>
      <c r="DC46" s="635"/>
      <c r="DD46" s="632">
        <v>229312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247</v>
      </c>
      <c r="CS47" s="656"/>
      <c r="CT47" s="656"/>
      <c r="CU47" s="656"/>
      <c r="CV47" s="656"/>
      <c r="CW47" s="656"/>
      <c r="CX47" s="656"/>
      <c r="CY47" s="657"/>
      <c r="CZ47" s="628" t="s">
        <v>247</v>
      </c>
      <c r="DA47" s="653"/>
      <c r="DB47" s="653"/>
      <c r="DC47" s="658"/>
      <c r="DD47" s="632" t="s">
        <v>247</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366</v>
      </c>
      <c r="CG48" s="621"/>
      <c r="CH48" s="621"/>
      <c r="CI48" s="621"/>
      <c r="CJ48" s="621"/>
      <c r="CK48" s="621"/>
      <c r="CL48" s="621"/>
      <c r="CM48" s="621"/>
      <c r="CN48" s="621"/>
      <c r="CO48" s="621"/>
      <c r="CP48" s="621"/>
      <c r="CQ48" s="622"/>
      <c r="CR48" s="623" t="s">
        <v>247</v>
      </c>
      <c r="CS48" s="624"/>
      <c r="CT48" s="624"/>
      <c r="CU48" s="624"/>
      <c r="CV48" s="624"/>
      <c r="CW48" s="624"/>
      <c r="CX48" s="624"/>
      <c r="CY48" s="625"/>
      <c r="CZ48" s="628" t="s">
        <v>247</v>
      </c>
      <c r="DA48" s="629"/>
      <c r="DB48" s="629"/>
      <c r="DC48" s="635"/>
      <c r="DD48" s="632" t="s">
        <v>184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9490717</v>
      </c>
      <c r="CS49" s="682"/>
      <c r="CT49" s="682"/>
      <c r="CU49" s="682"/>
      <c r="CV49" s="682"/>
      <c r="CW49" s="682"/>
      <c r="CX49" s="682"/>
      <c r="CY49" s="711"/>
      <c r="CZ49" s="703">
        <v>100</v>
      </c>
      <c r="DA49" s="712"/>
      <c r="DB49" s="712"/>
      <c r="DC49" s="713"/>
      <c r="DD49" s="714">
        <v>6160013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Tz2O3Vn73wjX8RsWvLdnfBwnGY5eD03fwT6Ri7saoH5hab6CaQo+eFPkVDo0PUKwe5aFnxNygAa7vNyzT0sXQ==" saltValue="wThcGyWH0UPrjqWH0UbSc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9870</v>
      </c>
      <c r="R7" s="753"/>
      <c r="S7" s="753"/>
      <c r="T7" s="753"/>
      <c r="U7" s="753"/>
      <c r="V7" s="753">
        <v>9491</v>
      </c>
      <c r="W7" s="753"/>
      <c r="X7" s="753"/>
      <c r="Y7" s="753"/>
      <c r="Z7" s="753"/>
      <c r="AA7" s="753">
        <v>379</v>
      </c>
      <c r="AB7" s="753"/>
      <c r="AC7" s="753"/>
      <c r="AD7" s="753"/>
      <c r="AE7" s="754"/>
      <c r="AF7" s="755">
        <v>365</v>
      </c>
      <c r="AG7" s="756"/>
      <c r="AH7" s="756"/>
      <c r="AI7" s="756"/>
      <c r="AJ7" s="757"/>
      <c r="AK7" s="758">
        <v>140</v>
      </c>
      <c r="AL7" s="759"/>
      <c r="AM7" s="759"/>
      <c r="AN7" s="759"/>
      <c r="AO7" s="759"/>
      <c r="AP7" s="759">
        <v>7030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0</v>
      </c>
      <c r="R8" s="784"/>
      <c r="S8" s="784"/>
      <c r="T8" s="784"/>
      <c r="U8" s="784"/>
      <c r="V8" s="784">
        <v>0</v>
      </c>
      <c r="W8" s="784"/>
      <c r="X8" s="784"/>
      <c r="Y8" s="784"/>
      <c r="Z8" s="784"/>
      <c r="AA8" s="784" t="s">
        <v>593</v>
      </c>
      <c r="AB8" s="784"/>
      <c r="AC8" s="784"/>
      <c r="AD8" s="784"/>
      <c r="AE8" s="785"/>
      <c r="AF8" s="786" t="s">
        <v>392</v>
      </c>
      <c r="AG8" s="787"/>
      <c r="AH8" s="787"/>
      <c r="AI8" s="787"/>
      <c r="AJ8" s="788"/>
      <c r="AK8" s="769" t="s">
        <v>593</v>
      </c>
      <c r="AL8" s="770"/>
      <c r="AM8" s="770"/>
      <c r="AN8" s="770"/>
      <c r="AO8" s="770"/>
      <c r="AP8" s="770" t="s">
        <v>593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9870</v>
      </c>
      <c r="R23" s="793"/>
      <c r="S23" s="793"/>
      <c r="T23" s="793"/>
      <c r="U23" s="793"/>
      <c r="V23" s="793">
        <v>9491</v>
      </c>
      <c r="W23" s="793"/>
      <c r="X23" s="793"/>
      <c r="Y23" s="793"/>
      <c r="Z23" s="793"/>
      <c r="AA23" s="793">
        <v>379</v>
      </c>
      <c r="AB23" s="793"/>
      <c r="AC23" s="793"/>
      <c r="AD23" s="793"/>
      <c r="AE23" s="794"/>
      <c r="AF23" s="795">
        <v>365</v>
      </c>
      <c r="AG23" s="793"/>
      <c r="AH23" s="793"/>
      <c r="AI23" s="793"/>
      <c r="AJ23" s="796"/>
      <c r="AK23" s="797"/>
      <c r="AL23" s="798"/>
      <c r="AM23" s="798"/>
      <c r="AN23" s="798"/>
      <c r="AO23" s="798"/>
      <c r="AP23" s="793">
        <v>7030</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2267</v>
      </c>
      <c r="R28" s="823"/>
      <c r="S28" s="823"/>
      <c r="T28" s="823"/>
      <c r="U28" s="823"/>
      <c r="V28" s="823">
        <v>2240</v>
      </c>
      <c r="W28" s="823"/>
      <c r="X28" s="823"/>
      <c r="Y28" s="823"/>
      <c r="Z28" s="823"/>
      <c r="AA28" s="823">
        <v>27</v>
      </c>
      <c r="AB28" s="823"/>
      <c r="AC28" s="823"/>
      <c r="AD28" s="823"/>
      <c r="AE28" s="824"/>
      <c r="AF28" s="825">
        <v>27</v>
      </c>
      <c r="AG28" s="823"/>
      <c r="AH28" s="823"/>
      <c r="AI28" s="823"/>
      <c r="AJ28" s="826"/>
      <c r="AK28" s="827">
        <v>149</v>
      </c>
      <c r="AL28" s="828"/>
      <c r="AM28" s="828"/>
      <c r="AN28" s="828"/>
      <c r="AO28" s="828"/>
      <c r="AP28" s="828" t="s">
        <v>593</v>
      </c>
      <c r="AQ28" s="828"/>
      <c r="AR28" s="828"/>
      <c r="AS28" s="828"/>
      <c r="AT28" s="828"/>
      <c r="AU28" s="828" t="s">
        <v>593</v>
      </c>
      <c r="AV28" s="828"/>
      <c r="AW28" s="828"/>
      <c r="AX28" s="828"/>
      <c r="AY28" s="828"/>
      <c r="AZ28" s="828" t="s">
        <v>593</v>
      </c>
      <c r="BA28" s="828"/>
      <c r="BB28" s="828"/>
      <c r="BC28" s="828"/>
      <c r="BD28" s="828"/>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1883</v>
      </c>
      <c r="R29" s="784"/>
      <c r="S29" s="784"/>
      <c r="T29" s="784"/>
      <c r="U29" s="784"/>
      <c r="V29" s="784">
        <v>1792</v>
      </c>
      <c r="W29" s="784"/>
      <c r="X29" s="784"/>
      <c r="Y29" s="784"/>
      <c r="Z29" s="784"/>
      <c r="AA29" s="784">
        <v>91</v>
      </c>
      <c r="AB29" s="784"/>
      <c r="AC29" s="784"/>
      <c r="AD29" s="784"/>
      <c r="AE29" s="785"/>
      <c r="AF29" s="786">
        <v>91</v>
      </c>
      <c r="AG29" s="787"/>
      <c r="AH29" s="787"/>
      <c r="AI29" s="787"/>
      <c r="AJ29" s="788"/>
      <c r="AK29" s="832">
        <v>282</v>
      </c>
      <c r="AL29" s="829"/>
      <c r="AM29" s="829"/>
      <c r="AN29" s="829"/>
      <c r="AO29" s="829"/>
      <c r="AP29" s="829" t="s">
        <v>593</v>
      </c>
      <c r="AQ29" s="829"/>
      <c r="AR29" s="829"/>
      <c r="AS29" s="829"/>
      <c r="AT29" s="829"/>
      <c r="AU29" s="829" t="s">
        <v>593</v>
      </c>
      <c r="AV29" s="829"/>
      <c r="AW29" s="829"/>
      <c r="AX29" s="829"/>
      <c r="AY29" s="829"/>
      <c r="AZ29" s="829" t="s">
        <v>593</v>
      </c>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363</v>
      </c>
      <c r="R30" s="784"/>
      <c r="S30" s="784"/>
      <c r="T30" s="784"/>
      <c r="U30" s="784"/>
      <c r="V30" s="784">
        <v>360</v>
      </c>
      <c r="W30" s="784"/>
      <c r="X30" s="784"/>
      <c r="Y30" s="784"/>
      <c r="Z30" s="784"/>
      <c r="AA30" s="784">
        <v>3</v>
      </c>
      <c r="AB30" s="784"/>
      <c r="AC30" s="784"/>
      <c r="AD30" s="784"/>
      <c r="AE30" s="785"/>
      <c r="AF30" s="786">
        <v>3</v>
      </c>
      <c r="AG30" s="787"/>
      <c r="AH30" s="787"/>
      <c r="AI30" s="787"/>
      <c r="AJ30" s="788"/>
      <c r="AK30" s="832">
        <v>77</v>
      </c>
      <c r="AL30" s="829"/>
      <c r="AM30" s="829"/>
      <c r="AN30" s="829"/>
      <c r="AO30" s="829"/>
      <c r="AP30" s="829" t="s">
        <v>593</v>
      </c>
      <c r="AQ30" s="829"/>
      <c r="AR30" s="829"/>
      <c r="AS30" s="829"/>
      <c r="AT30" s="829"/>
      <c r="AU30" s="829" t="s">
        <v>593</v>
      </c>
      <c r="AV30" s="829"/>
      <c r="AW30" s="829"/>
      <c r="AX30" s="829"/>
      <c r="AY30" s="829"/>
      <c r="AZ30" s="829" t="s">
        <v>593</v>
      </c>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467</v>
      </c>
      <c r="R31" s="784"/>
      <c r="S31" s="784"/>
      <c r="T31" s="784"/>
      <c r="U31" s="784"/>
      <c r="V31" s="784">
        <v>454</v>
      </c>
      <c r="W31" s="784"/>
      <c r="X31" s="784"/>
      <c r="Y31" s="784"/>
      <c r="Z31" s="784"/>
      <c r="AA31" s="784">
        <v>13</v>
      </c>
      <c r="AB31" s="784"/>
      <c r="AC31" s="784"/>
      <c r="AD31" s="784"/>
      <c r="AE31" s="785"/>
      <c r="AF31" s="786">
        <v>827</v>
      </c>
      <c r="AG31" s="787"/>
      <c r="AH31" s="787"/>
      <c r="AI31" s="787"/>
      <c r="AJ31" s="788"/>
      <c r="AK31" s="832">
        <v>4</v>
      </c>
      <c r="AL31" s="829"/>
      <c r="AM31" s="829"/>
      <c r="AN31" s="829"/>
      <c r="AO31" s="829"/>
      <c r="AP31" s="829">
        <v>317</v>
      </c>
      <c r="AQ31" s="829"/>
      <c r="AR31" s="829"/>
      <c r="AS31" s="829"/>
      <c r="AT31" s="829"/>
      <c r="AU31" s="829">
        <v>1</v>
      </c>
      <c r="AV31" s="829"/>
      <c r="AW31" s="829"/>
      <c r="AX31" s="829"/>
      <c r="AY31" s="829"/>
      <c r="AZ31" s="829" t="s">
        <v>593</v>
      </c>
      <c r="BA31" s="829"/>
      <c r="BB31" s="829"/>
      <c r="BC31" s="829"/>
      <c r="BD31" s="829"/>
      <c r="BE31" s="830" t="s">
        <v>411</v>
      </c>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31</v>
      </c>
      <c r="R32" s="784"/>
      <c r="S32" s="784"/>
      <c r="T32" s="784"/>
      <c r="U32" s="784"/>
      <c r="V32" s="784">
        <v>31</v>
      </c>
      <c r="W32" s="784"/>
      <c r="X32" s="784"/>
      <c r="Y32" s="784"/>
      <c r="Z32" s="784"/>
      <c r="AA32" s="784" t="s">
        <v>593</v>
      </c>
      <c r="AB32" s="784"/>
      <c r="AC32" s="784"/>
      <c r="AD32" s="784"/>
      <c r="AE32" s="785"/>
      <c r="AF32" s="786" t="s">
        <v>413</v>
      </c>
      <c r="AG32" s="787"/>
      <c r="AH32" s="787"/>
      <c r="AI32" s="787"/>
      <c r="AJ32" s="788"/>
      <c r="AK32" s="832">
        <v>22</v>
      </c>
      <c r="AL32" s="829"/>
      <c r="AM32" s="829"/>
      <c r="AN32" s="829"/>
      <c r="AO32" s="829"/>
      <c r="AP32" s="829">
        <v>25</v>
      </c>
      <c r="AQ32" s="829"/>
      <c r="AR32" s="829"/>
      <c r="AS32" s="829"/>
      <c r="AT32" s="829"/>
      <c r="AU32" s="829">
        <v>25</v>
      </c>
      <c r="AV32" s="829"/>
      <c r="AW32" s="829"/>
      <c r="AX32" s="829"/>
      <c r="AY32" s="829"/>
      <c r="AZ32" s="829" t="s">
        <v>593</v>
      </c>
      <c r="BA32" s="829"/>
      <c r="BB32" s="829"/>
      <c r="BC32" s="829"/>
      <c r="BD32" s="829"/>
      <c r="BE32" s="830" t="s">
        <v>414</v>
      </c>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2"/>
      <c r="AL33" s="829"/>
      <c r="AM33" s="829"/>
      <c r="AN33" s="829"/>
      <c r="AO33" s="829"/>
      <c r="AP33" s="829"/>
      <c r="AQ33" s="829"/>
      <c r="AR33" s="829"/>
      <c r="AS33" s="829"/>
      <c r="AT33" s="829"/>
      <c r="AU33" s="829"/>
      <c r="AV33" s="829"/>
      <c r="AW33" s="829"/>
      <c r="AX33" s="829"/>
      <c r="AY33" s="829"/>
      <c r="AZ33" s="833"/>
      <c r="BA33" s="833"/>
      <c r="BB33" s="833"/>
      <c r="BC33" s="833"/>
      <c r="BD33" s="833"/>
      <c r="BE33" s="830"/>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2"/>
      <c r="AL34" s="829"/>
      <c r="AM34" s="829"/>
      <c r="AN34" s="829"/>
      <c r="AO34" s="829"/>
      <c r="AP34" s="829"/>
      <c r="AQ34" s="829"/>
      <c r="AR34" s="829"/>
      <c r="AS34" s="829"/>
      <c r="AT34" s="829"/>
      <c r="AU34" s="829"/>
      <c r="AV34" s="829"/>
      <c r="AW34" s="829"/>
      <c r="AX34" s="829"/>
      <c r="AY34" s="829"/>
      <c r="AZ34" s="833"/>
      <c r="BA34" s="833"/>
      <c r="BB34" s="833"/>
      <c r="BC34" s="833"/>
      <c r="BD34" s="833"/>
      <c r="BE34" s="830"/>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29"/>
      <c r="AM35" s="829"/>
      <c r="AN35" s="829"/>
      <c r="AO35" s="829"/>
      <c r="AP35" s="829"/>
      <c r="AQ35" s="829"/>
      <c r="AR35" s="829"/>
      <c r="AS35" s="829"/>
      <c r="AT35" s="829"/>
      <c r="AU35" s="829"/>
      <c r="AV35" s="829"/>
      <c r="AW35" s="829"/>
      <c r="AX35" s="829"/>
      <c r="AY35" s="829"/>
      <c r="AZ35" s="833"/>
      <c r="BA35" s="833"/>
      <c r="BB35" s="833"/>
      <c r="BC35" s="833"/>
      <c r="BD35" s="833"/>
      <c r="BE35" s="830"/>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416</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948</v>
      </c>
      <c r="AG63" s="843"/>
      <c r="AH63" s="843"/>
      <c r="AI63" s="843"/>
      <c r="AJ63" s="844"/>
      <c r="AK63" s="845"/>
      <c r="AL63" s="840"/>
      <c r="AM63" s="840"/>
      <c r="AN63" s="840"/>
      <c r="AO63" s="840"/>
      <c r="AP63" s="843">
        <v>342</v>
      </c>
      <c r="AQ63" s="843"/>
      <c r="AR63" s="843"/>
      <c r="AS63" s="843"/>
      <c r="AT63" s="843"/>
      <c r="AU63" s="843">
        <v>27</v>
      </c>
      <c r="AV63" s="843"/>
      <c r="AW63" s="843"/>
      <c r="AX63" s="843"/>
      <c r="AY63" s="843"/>
      <c r="AZ63" s="847"/>
      <c r="BA63" s="847"/>
      <c r="BB63" s="847"/>
      <c r="BC63" s="847"/>
      <c r="BD63" s="847"/>
      <c r="BE63" s="848"/>
      <c r="BF63" s="848"/>
      <c r="BG63" s="848"/>
      <c r="BH63" s="848"/>
      <c r="BI63" s="849"/>
      <c r="BJ63" s="850" t="s">
        <v>396</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3" t="s">
        <v>402</v>
      </c>
      <c r="AG66" s="815"/>
      <c r="AH66" s="815"/>
      <c r="AI66" s="815"/>
      <c r="AJ66" s="854"/>
      <c r="AK66" s="733" t="s">
        <v>422</v>
      </c>
      <c r="AL66" s="728"/>
      <c r="AM66" s="728"/>
      <c r="AN66" s="728"/>
      <c r="AO66" s="729"/>
      <c r="AP66" s="733" t="s">
        <v>423</v>
      </c>
      <c r="AQ66" s="734"/>
      <c r="AR66" s="734"/>
      <c r="AS66" s="734"/>
      <c r="AT66" s="735"/>
      <c r="AU66" s="733" t="s">
        <v>424</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6">
        <v>1</v>
      </c>
      <c r="B68" s="868" t="s">
        <v>587</v>
      </c>
      <c r="C68" s="869"/>
      <c r="D68" s="869"/>
      <c r="E68" s="869"/>
      <c r="F68" s="869"/>
      <c r="G68" s="869"/>
      <c r="H68" s="869"/>
      <c r="I68" s="869"/>
      <c r="J68" s="869"/>
      <c r="K68" s="869"/>
      <c r="L68" s="869"/>
      <c r="M68" s="869"/>
      <c r="N68" s="869"/>
      <c r="O68" s="869"/>
      <c r="P68" s="870"/>
      <c r="Q68" s="871">
        <v>7254</v>
      </c>
      <c r="R68" s="865"/>
      <c r="S68" s="865"/>
      <c r="T68" s="865"/>
      <c r="U68" s="865"/>
      <c r="V68" s="865">
        <v>6917</v>
      </c>
      <c r="W68" s="865"/>
      <c r="X68" s="865"/>
      <c r="Y68" s="865"/>
      <c r="Z68" s="865"/>
      <c r="AA68" s="865">
        <v>337</v>
      </c>
      <c r="AB68" s="865"/>
      <c r="AC68" s="865"/>
      <c r="AD68" s="865"/>
      <c r="AE68" s="865"/>
      <c r="AF68" s="865">
        <v>337</v>
      </c>
      <c r="AG68" s="865"/>
      <c r="AH68" s="865"/>
      <c r="AI68" s="865"/>
      <c r="AJ68" s="865"/>
      <c r="AK68" s="865" t="s">
        <v>593</v>
      </c>
      <c r="AL68" s="865"/>
      <c r="AM68" s="865"/>
      <c r="AN68" s="865"/>
      <c r="AO68" s="865"/>
      <c r="AP68" s="865" t="s">
        <v>593</v>
      </c>
      <c r="AQ68" s="865"/>
      <c r="AR68" s="865"/>
      <c r="AS68" s="865"/>
      <c r="AT68" s="865"/>
      <c r="AU68" s="865" t="s">
        <v>593</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8">
        <v>2</v>
      </c>
      <c r="B69" s="872" t="s">
        <v>588</v>
      </c>
      <c r="C69" s="873"/>
      <c r="D69" s="873"/>
      <c r="E69" s="873"/>
      <c r="F69" s="873"/>
      <c r="G69" s="873"/>
      <c r="H69" s="873"/>
      <c r="I69" s="873"/>
      <c r="J69" s="873"/>
      <c r="K69" s="873"/>
      <c r="L69" s="873"/>
      <c r="M69" s="873"/>
      <c r="N69" s="873"/>
      <c r="O69" s="873"/>
      <c r="P69" s="874"/>
      <c r="Q69" s="875">
        <v>927</v>
      </c>
      <c r="R69" s="829"/>
      <c r="S69" s="829"/>
      <c r="T69" s="829"/>
      <c r="U69" s="829"/>
      <c r="V69" s="829">
        <v>899</v>
      </c>
      <c r="W69" s="829"/>
      <c r="X69" s="829"/>
      <c r="Y69" s="829"/>
      <c r="Z69" s="829"/>
      <c r="AA69" s="829">
        <v>28</v>
      </c>
      <c r="AB69" s="829"/>
      <c r="AC69" s="829"/>
      <c r="AD69" s="829"/>
      <c r="AE69" s="829"/>
      <c r="AF69" s="829">
        <v>28</v>
      </c>
      <c r="AG69" s="829"/>
      <c r="AH69" s="829"/>
      <c r="AI69" s="829"/>
      <c r="AJ69" s="829"/>
      <c r="AK69" s="829" t="s">
        <v>593</v>
      </c>
      <c r="AL69" s="829"/>
      <c r="AM69" s="829"/>
      <c r="AN69" s="829"/>
      <c r="AO69" s="829"/>
      <c r="AP69" s="829">
        <v>527</v>
      </c>
      <c r="AQ69" s="829"/>
      <c r="AR69" s="829"/>
      <c r="AS69" s="829"/>
      <c r="AT69" s="829"/>
      <c r="AU69" s="829">
        <v>284</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8">
        <v>3</v>
      </c>
      <c r="B70" s="872" t="s">
        <v>589</v>
      </c>
      <c r="C70" s="873"/>
      <c r="D70" s="873"/>
      <c r="E70" s="873"/>
      <c r="F70" s="873"/>
      <c r="G70" s="873"/>
      <c r="H70" s="873"/>
      <c r="I70" s="873"/>
      <c r="J70" s="873"/>
      <c r="K70" s="873"/>
      <c r="L70" s="873"/>
      <c r="M70" s="873"/>
      <c r="N70" s="873"/>
      <c r="O70" s="873"/>
      <c r="P70" s="874"/>
      <c r="Q70" s="875">
        <v>777</v>
      </c>
      <c r="R70" s="829"/>
      <c r="S70" s="829"/>
      <c r="T70" s="829"/>
      <c r="U70" s="829"/>
      <c r="V70" s="829">
        <v>769</v>
      </c>
      <c r="W70" s="829"/>
      <c r="X70" s="829"/>
      <c r="Y70" s="829"/>
      <c r="Z70" s="829"/>
      <c r="AA70" s="829">
        <v>8</v>
      </c>
      <c r="AB70" s="829"/>
      <c r="AC70" s="829"/>
      <c r="AD70" s="829"/>
      <c r="AE70" s="829"/>
      <c r="AF70" s="829">
        <v>8</v>
      </c>
      <c r="AG70" s="829"/>
      <c r="AH70" s="829"/>
      <c r="AI70" s="829"/>
      <c r="AJ70" s="829"/>
      <c r="AK70" s="829" t="s">
        <v>593</v>
      </c>
      <c r="AL70" s="829"/>
      <c r="AM70" s="829"/>
      <c r="AN70" s="829"/>
      <c r="AO70" s="829"/>
      <c r="AP70" s="829">
        <v>67</v>
      </c>
      <c r="AQ70" s="829"/>
      <c r="AR70" s="829"/>
      <c r="AS70" s="829"/>
      <c r="AT70" s="829"/>
      <c r="AU70" s="829">
        <v>36</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8">
        <v>4</v>
      </c>
      <c r="B71" s="872" t="s">
        <v>590</v>
      </c>
      <c r="C71" s="873"/>
      <c r="D71" s="873"/>
      <c r="E71" s="873"/>
      <c r="F71" s="873"/>
      <c r="G71" s="873"/>
      <c r="H71" s="873"/>
      <c r="I71" s="873"/>
      <c r="J71" s="873"/>
      <c r="K71" s="873"/>
      <c r="L71" s="873"/>
      <c r="M71" s="873"/>
      <c r="N71" s="873"/>
      <c r="O71" s="873"/>
      <c r="P71" s="874"/>
      <c r="Q71" s="875">
        <v>2273</v>
      </c>
      <c r="R71" s="829"/>
      <c r="S71" s="829"/>
      <c r="T71" s="829"/>
      <c r="U71" s="829"/>
      <c r="V71" s="829">
        <v>2162</v>
      </c>
      <c r="W71" s="829"/>
      <c r="X71" s="829"/>
      <c r="Y71" s="829"/>
      <c r="Z71" s="829"/>
      <c r="AA71" s="829">
        <v>111</v>
      </c>
      <c r="AB71" s="829"/>
      <c r="AC71" s="829"/>
      <c r="AD71" s="829"/>
      <c r="AE71" s="829"/>
      <c r="AF71" s="829">
        <v>111</v>
      </c>
      <c r="AG71" s="829"/>
      <c r="AH71" s="829"/>
      <c r="AI71" s="829"/>
      <c r="AJ71" s="829"/>
      <c r="AK71" s="829" t="s">
        <v>593</v>
      </c>
      <c r="AL71" s="829"/>
      <c r="AM71" s="829"/>
      <c r="AN71" s="829"/>
      <c r="AO71" s="829"/>
      <c r="AP71" s="829" t="s">
        <v>593</v>
      </c>
      <c r="AQ71" s="829"/>
      <c r="AR71" s="829"/>
      <c r="AS71" s="829"/>
      <c r="AT71" s="829"/>
      <c r="AU71" s="829" t="s">
        <v>593</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15">
      <c r="A72" s="238">
        <v>5</v>
      </c>
      <c r="B72" s="872" t="s">
        <v>591</v>
      </c>
      <c r="C72" s="873"/>
      <c r="D72" s="873"/>
      <c r="E72" s="873"/>
      <c r="F72" s="873"/>
      <c r="G72" s="873"/>
      <c r="H72" s="873"/>
      <c r="I72" s="873"/>
      <c r="J72" s="873"/>
      <c r="K72" s="873"/>
      <c r="L72" s="873"/>
      <c r="M72" s="873"/>
      <c r="N72" s="873"/>
      <c r="O72" s="873"/>
      <c r="P72" s="874"/>
      <c r="Q72" s="875">
        <v>983883</v>
      </c>
      <c r="R72" s="829"/>
      <c r="S72" s="829"/>
      <c r="T72" s="829"/>
      <c r="U72" s="829"/>
      <c r="V72" s="829">
        <v>942967</v>
      </c>
      <c r="W72" s="829"/>
      <c r="X72" s="829"/>
      <c r="Y72" s="829"/>
      <c r="Z72" s="829"/>
      <c r="AA72" s="829">
        <v>40916</v>
      </c>
      <c r="AB72" s="829"/>
      <c r="AC72" s="829"/>
      <c r="AD72" s="829"/>
      <c r="AE72" s="829"/>
      <c r="AF72" s="829">
        <v>40916</v>
      </c>
      <c r="AG72" s="829"/>
      <c r="AH72" s="829"/>
      <c r="AI72" s="829"/>
      <c r="AJ72" s="829"/>
      <c r="AK72" s="829">
        <v>1</v>
      </c>
      <c r="AL72" s="829"/>
      <c r="AM72" s="829"/>
      <c r="AN72" s="829"/>
      <c r="AO72" s="829"/>
      <c r="AP72" s="829" t="s">
        <v>593</v>
      </c>
      <c r="AQ72" s="829"/>
      <c r="AR72" s="829"/>
      <c r="AS72" s="829"/>
      <c r="AT72" s="829"/>
      <c r="AU72" s="829" t="s">
        <v>593</v>
      </c>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15">
      <c r="A73" s="238">
        <v>6</v>
      </c>
      <c r="B73" s="872" t="s">
        <v>592</v>
      </c>
      <c r="C73" s="873"/>
      <c r="D73" s="873"/>
      <c r="E73" s="873"/>
      <c r="F73" s="873"/>
      <c r="G73" s="873"/>
      <c r="H73" s="873"/>
      <c r="I73" s="873"/>
      <c r="J73" s="873"/>
      <c r="K73" s="873"/>
      <c r="L73" s="873"/>
      <c r="M73" s="873"/>
      <c r="N73" s="873"/>
      <c r="O73" s="873"/>
      <c r="P73" s="874"/>
      <c r="Q73" s="875">
        <v>1332</v>
      </c>
      <c r="R73" s="829"/>
      <c r="S73" s="829"/>
      <c r="T73" s="829"/>
      <c r="U73" s="829"/>
      <c r="V73" s="829">
        <v>1216</v>
      </c>
      <c r="W73" s="829"/>
      <c r="X73" s="829"/>
      <c r="Y73" s="829"/>
      <c r="Z73" s="829"/>
      <c r="AA73" s="829">
        <v>116</v>
      </c>
      <c r="AB73" s="829"/>
      <c r="AC73" s="829"/>
      <c r="AD73" s="829"/>
      <c r="AE73" s="829"/>
      <c r="AF73" s="829">
        <v>116</v>
      </c>
      <c r="AG73" s="829"/>
      <c r="AH73" s="829"/>
      <c r="AI73" s="829"/>
      <c r="AJ73" s="829"/>
      <c r="AK73" s="829" t="s">
        <v>593</v>
      </c>
      <c r="AL73" s="829"/>
      <c r="AM73" s="829"/>
      <c r="AN73" s="829"/>
      <c r="AO73" s="829"/>
      <c r="AP73" s="829">
        <v>12637</v>
      </c>
      <c r="AQ73" s="829"/>
      <c r="AR73" s="829"/>
      <c r="AS73" s="829"/>
      <c r="AT73" s="829"/>
      <c r="AU73" s="829">
        <v>1655</v>
      </c>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15">
      <c r="A74" s="238">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15">
      <c r="A75" s="238">
        <v>8</v>
      </c>
      <c r="B75" s="872"/>
      <c r="C75" s="873"/>
      <c r="D75" s="873"/>
      <c r="E75" s="873"/>
      <c r="F75" s="873"/>
      <c r="G75" s="873"/>
      <c r="H75" s="873"/>
      <c r="I75" s="873"/>
      <c r="J75" s="873"/>
      <c r="K75" s="873"/>
      <c r="L75" s="873"/>
      <c r="M75" s="873"/>
      <c r="N75" s="873"/>
      <c r="O75" s="873"/>
      <c r="P75" s="874"/>
      <c r="Q75" s="876"/>
      <c r="R75" s="877"/>
      <c r="S75" s="877"/>
      <c r="T75" s="877"/>
      <c r="U75" s="832"/>
      <c r="V75" s="878"/>
      <c r="W75" s="877"/>
      <c r="X75" s="877"/>
      <c r="Y75" s="877"/>
      <c r="Z75" s="832"/>
      <c r="AA75" s="878"/>
      <c r="AB75" s="877"/>
      <c r="AC75" s="877"/>
      <c r="AD75" s="877"/>
      <c r="AE75" s="832"/>
      <c r="AF75" s="878"/>
      <c r="AG75" s="877"/>
      <c r="AH75" s="877"/>
      <c r="AI75" s="877"/>
      <c r="AJ75" s="832"/>
      <c r="AK75" s="878"/>
      <c r="AL75" s="877"/>
      <c r="AM75" s="877"/>
      <c r="AN75" s="877"/>
      <c r="AO75" s="832"/>
      <c r="AP75" s="878"/>
      <c r="AQ75" s="877"/>
      <c r="AR75" s="877"/>
      <c r="AS75" s="877"/>
      <c r="AT75" s="832"/>
      <c r="AU75" s="878"/>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15">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15">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15">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15">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15">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15">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15">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15">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15">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15">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15">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40" t="s">
        <v>394</v>
      </c>
      <c r="B88" s="789" t="s">
        <v>425</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41516</v>
      </c>
      <c r="AG88" s="843"/>
      <c r="AH88" s="843"/>
      <c r="AI88" s="843"/>
      <c r="AJ88" s="843"/>
      <c r="AK88" s="840"/>
      <c r="AL88" s="840"/>
      <c r="AM88" s="840"/>
      <c r="AN88" s="840"/>
      <c r="AO88" s="840"/>
      <c r="AP88" s="843">
        <v>13231</v>
      </c>
      <c r="AQ88" s="843"/>
      <c r="AR88" s="843"/>
      <c r="AS88" s="843"/>
      <c r="AT88" s="843"/>
      <c r="AU88" s="843">
        <v>1975</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427</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428</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431</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432</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433</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434</v>
      </c>
      <c r="AB109" s="892"/>
      <c r="AC109" s="892"/>
      <c r="AD109" s="892"/>
      <c r="AE109" s="893"/>
      <c r="AF109" s="891" t="s">
        <v>435</v>
      </c>
      <c r="AG109" s="892"/>
      <c r="AH109" s="892"/>
      <c r="AI109" s="892"/>
      <c r="AJ109" s="893"/>
      <c r="AK109" s="891" t="s">
        <v>310</v>
      </c>
      <c r="AL109" s="892"/>
      <c r="AM109" s="892"/>
      <c r="AN109" s="892"/>
      <c r="AO109" s="893"/>
      <c r="AP109" s="891" t="s">
        <v>436</v>
      </c>
      <c r="AQ109" s="892"/>
      <c r="AR109" s="892"/>
      <c r="AS109" s="892"/>
      <c r="AT109" s="894"/>
      <c r="AU109" s="911" t="s">
        <v>433</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434</v>
      </c>
      <c r="BR109" s="892"/>
      <c r="BS109" s="892"/>
      <c r="BT109" s="892"/>
      <c r="BU109" s="893"/>
      <c r="BV109" s="891" t="s">
        <v>435</v>
      </c>
      <c r="BW109" s="892"/>
      <c r="BX109" s="892"/>
      <c r="BY109" s="892"/>
      <c r="BZ109" s="893"/>
      <c r="CA109" s="891" t="s">
        <v>310</v>
      </c>
      <c r="CB109" s="892"/>
      <c r="CC109" s="892"/>
      <c r="CD109" s="892"/>
      <c r="CE109" s="893"/>
      <c r="CF109" s="912" t="s">
        <v>436</v>
      </c>
      <c r="CG109" s="912"/>
      <c r="CH109" s="912"/>
      <c r="CI109" s="912"/>
      <c r="CJ109" s="912"/>
      <c r="CK109" s="891" t="s">
        <v>437</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434</v>
      </c>
      <c r="DH109" s="892"/>
      <c r="DI109" s="892"/>
      <c r="DJ109" s="892"/>
      <c r="DK109" s="893"/>
      <c r="DL109" s="891" t="s">
        <v>435</v>
      </c>
      <c r="DM109" s="892"/>
      <c r="DN109" s="892"/>
      <c r="DO109" s="892"/>
      <c r="DP109" s="893"/>
      <c r="DQ109" s="891" t="s">
        <v>310</v>
      </c>
      <c r="DR109" s="892"/>
      <c r="DS109" s="892"/>
      <c r="DT109" s="892"/>
      <c r="DU109" s="893"/>
      <c r="DV109" s="891" t="s">
        <v>436</v>
      </c>
      <c r="DW109" s="892"/>
      <c r="DX109" s="892"/>
      <c r="DY109" s="892"/>
      <c r="DZ109" s="894"/>
    </row>
    <row r="110" spans="1:131" s="230" customFormat="1" ht="26.25" customHeight="1" x14ac:dyDescent="0.15">
      <c r="A110" s="895" t="s">
        <v>438</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480346</v>
      </c>
      <c r="AB110" s="899"/>
      <c r="AC110" s="899"/>
      <c r="AD110" s="899"/>
      <c r="AE110" s="900"/>
      <c r="AF110" s="901">
        <v>501882</v>
      </c>
      <c r="AG110" s="899"/>
      <c r="AH110" s="899"/>
      <c r="AI110" s="899"/>
      <c r="AJ110" s="900"/>
      <c r="AK110" s="901">
        <v>548674</v>
      </c>
      <c r="AL110" s="899"/>
      <c r="AM110" s="899"/>
      <c r="AN110" s="899"/>
      <c r="AO110" s="900"/>
      <c r="AP110" s="902">
        <v>11</v>
      </c>
      <c r="AQ110" s="903"/>
      <c r="AR110" s="903"/>
      <c r="AS110" s="903"/>
      <c r="AT110" s="904"/>
      <c r="AU110" s="905" t="s">
        <v>75</v>
      </c>
      <c r="AV110" s="906"/>
      <c r="AW110" s="906"/>
      <c r="AX110" s="906"/>
      <c r="AY110" s="906"/>
      <c r="AZ110" s="928" t="s">
        <v>439</v>
      </c>
      <c r="BA110" s="896"/>
      <c r="BB110" s="896"/>
      <c r="BC110" s="896"/>
      <c r="BD110" s="896"/>
      <c r="BE110" s="896"/>
      <c r="BF110" s="896"/>
      <c r="BG110" s="896"/>
      <c r="BH110" s="896"/>
      <c r="BI110" s="896"/>
      <c r="BJ110" s="896"/>
      <c r="BK110" s="896"/>
      <c r="BL110" s="896"/>
      <c r="BM110" s="896"/>
      <c r="BN110" s="896"/>
      <c r="BO110" s="896"/>
      <c r="BP110" s="897"/>
      <c r="BQ110" s="929">
        <v>6486592</v>
      </c>
      <c r="BR110" s="930"/>
      <c r="BS110" s="930"/>
      <c r="BT110" s="930"/>
      <c r="BU110" s="930"/>
      <c r="BV110" s="930">
        <v>6789441</v>
      </c>
      <c r="BW110" s="930"/>
      <c r="BX110" s="930"/>
      <c r="BY110" s="930"/>
      <c r="BZ110" s="930"/>
      <c r="CA110" s="930">
        <v>7030408</v>
      </c>
      <c r="CB110" s="930"/>
      <c r="CC110" s="930"/>
      <c r="CD110" s="930"/>
      <c r="CE110" s="930"/>
      <c r="CF110" s="943">
        <v>141.5</v>
      </c>
      <c r="CG110" s="944"/>
      <c r="CH110" s="944"/>
      <c r="CI110" s="944"/>
      <c r="CJ110" s="944"/>
      <c r="CK110" s="945" t="s">
        <v>440</v>
      </c>
      <c r="CL110" s="946"/>
      <c r="CM110" s="928" t="s">
        <v>441</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396</v>
      </c>
      <c r="DH110" s="930"/>
      <c r="DI110" s="930"/>
      <c r="DJ110" s="930"/>
      <c r="DK110" s="930"/>
      <c r="DL110" s="930" t="s">
        <v>413</v>
      </c>
      <c r="DM110" s="930"/>
      <c r="DN110" s="930"/>
      <c r="DO110" s="930"/>
      <c r="DP110" s="930"/>
      <c r="DQ110" s="930" t="s">
        <v>184</v>
      </c>
      <c r="DR110" s="930"/>
      <c r="DS110" s="930"/>
      <c r="DT110" s="930"/>
      <c r="DU110" s="930"/>
      <c r="DV110" s="931" t="s">
        <v>396</v>
      </c>
      <c r="DW110" s="931"/>
      <c r="DX110" s="931"/>
      <c r="DY110" s="931"/>
      <c r="DZ110" s="932"/>
    </row>
    <row r="111" spans="1:131" s="230" customFormat="1" ht="26.25" customHeight="1" x14ac:dyDescent="0.15">
      <c r="A111" s="933" t="s">
        <v>442</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413</v>
      </c>
      <c r="AB111" s="937"/>
      <c r="AC111" s="937"/>
      <c r="AD111" s="937"/>
      <c r="AE111" s="938"/>
      <c r="AF111" s="939" t="s">
        <v>443</v>
      </c>
      <c r="AG111" s="937"/>
      <c r="AH111" s="937"/>
      <c r="AI111" s="937"/>
      <c r="AJ111" s="938"/>
      <c r="AK111" s="939" t="s">
        <v>392</v>
      </c>
      <c r="AL111" s="937"/>
      <c r="AM111" s="937"/>
      <c r="AN111" s="937"/>
      <c r="AO111" s="938"/>
      <c r="AP111" s="940" t="s">
        <v>413</v>
      </c>
      <c r="AQ111" s="941"/>
      <c r="AR111" s="941"/>
      <c r="AS111" s="941"/>
      <c r="AT111" s="942"/>
      <c r="AU111" s="907"/>
      <c r="AV111" s="908"/>
      <c r="AW111" s="908"/>
      <c r="AX111" s="908"/>
      <c r="AY111" s="908"/>
      <c r="AZ111" s="921" t="s">
        <v>444</v>
      </c>
      <c r="BA111" s="922"/>
      <c r="BB111" s="922"/>
      <c r="BC111" s="922"/>
      <c r="BD111" s="922"/>
      <c r="BE111" s="922"/>
      <c r="BF111" s="922"/>
      <c r="BG111" s="922"/>
      <c r="BH111" s="922"/>
      <c r="BI111" s="922"/>
      <c r="BJ111" s="922"/>
      <c r="BK111" s="922"/>
      <c r="BL111" s="922"/>
      <c r="BM111" s="922"/>
      <c r="BN111" s="922"/>
      <c r="BO111" s="922"/>
      <c r="BP111" s="923"/>
      <c r="BQ111" s="924" t="s">
        <v>396</v>
      </c>
      <c r="BR111" s="925"/>
      <c r="BS111" s="925"/>
      <c r="BT111" s="925"/>
      <c r="BU111" s="925"/>
      <c r="BV111" s="925" t="s">
        <v>413</v>
      </c>
      <c r="BW111" s="925"/>
      <c r="BX111" s="925"/>
      <c r="BY111" s="925"/>
      <c r="BZ111" s="925"/>
      <c r="CA111" s="925" t="s">
        <v>413</v>
      </c>
      <c r="CB111" s="925"/>
      <c r="CC111" s="925"/>
      <c r="CD111" s="925"/>
      <c r="CE111" s="925"/>
      <c r="CF111" s="919" t="s">
        <v>445</v>
      </c>
      <c r="CG111" s="920"/>
      <c r="CH111" s="920"/>
      <c r="CI111" s="920"/>
      <c r="CJ111" s="920"/>
      <c r="CK111" s="947"/>
      <c r="CL111" s="948"/>
      <c r="CM111" s="921" t="s">
        <v>446</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396</v>
      </c>
      <c r="DH111" s="925"/>
      <c r="DI111" s="925"/>
      <c r="DJ111" s="925"/>
      <c r="DK111" s="925"/>
      <c r="DL111" s="925" t="s">
        <v>413</v>
      </c>
      <c r="DM111" s="925"/>
      <c r="DN111" s="925"/>
      <c r="DO111" s="925"/>
      <c r="DP111" s="925"/>
      <c r="DQ111" s="925" t="s">
        <v>184</v>
      </c>
      <c r="DR111" s="925"/>
      <c r="DS111" s="925"/>
      <c r="DT111" s="925"/>
      <c r="DU111" s="925"/>
      <c r="DV111" s="926" t="s">
        <v>413</v>
      </c>
      <c r="DW111" s="926"/>
      <c r="DX111" s="926"/>
      <c r="DY111" s="926"/>
      <c r="DZ111" s="927"/>
    </row>
    <row r="112" spans="1:131" s="230" customFormat="1" ht="26.25" customHeight="1" x14ac:dyDescent="0.15">
      <c r="A112" s="951" t="s">
        <v>447</v>
      </c>
      <c r="B112" s="952"/>
      <c r="C112" s="922" t="s">
        <v>448</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413</v>
      </c>
      <c r="AB112" s="958"/>
      <c r="AC112" s="958"/>
      <c r="AD112" s="958"/>
      <c r="AE112" s="959"/>
      <c r="AF112" s="960" t="s">
        <v>413</v>
      </c>
      <c r="AG112" s="958"/>
      <c r="AH112" s="958"/>
      <c r="AI112" s="958"/>
      <c r="AJ112" s="959"/>
      <c r="AK112" s="960" t="s">
        <v>443</v>
      </c>
      <c r="AL112" s="958"/>
      <c r="AM112" s="958"/>
      <c r="AN112" s="958"/>
      <c r="AO112" s="959"/>
      <c r="AP112" s="961" t="s">
        <v>396</v>
      </c>
      <c r="AQ112" s="962"/>
      <c r="AR112" s="962"/>
      <c r="AS112" s="962"/>
      <c r="AT112" s="963"/>
      <c r="AU112" s="907"/>
      <c r="AV112" s="908"/>
      <c r="AW112" s="908"/>
      <c r="AX112" s="908"/>
      <c r="AY112" s="908"/>
      <c r="AZ112" s="921" t="s">
        <v>449</v>
      </c>
      <c r="BA112" s="922"/>
      <c r="BB112" s="922"/>
      <c r="BC112" s="922"/>
      <c r="BD112" s="922"/>
      <c r="BE112" s="922"/>
      <c r="BF112" s="922"/>
      <c r="BG112" s="922"/>
      <c r="BH112" s="922"/>
      <c r="BI112" s="922"/>
      <c r="BJ112" s="922"/>
      <c r="BK112" s="922"/>
      <c r="BL112" s="922"/>
      <c r="BM112" s="922"/>
      <c r="BN112" s="922"/>
      <c r="BO112" s="922"/>
      <c r="BP112" s="923"/>
      <c r="BQ112" s="924">
        <v>46891</v>
      </c>
      <c r="BR112" s="925"/>
      <c r="BS112" s="925"/>
      <c r="BT112" s="925"/>
      <c r="BU112" s="925"/>
      <c r="BV112" s="925">
        <v>34891</v>
      </c>
      <c r="BW112" s="925"/>
      <c r="BX112" s="925"/>
      <c r="BY112" s="925"/>
      <c r="BZ112" s="925"/>
      <c r="CA112" s="925">
        <v>26711</v>
      </c>
      <c r="CB112" s="925"/>
      <c r="CC112" s="925"/>
      <c r="CD112" s="925"/>
      <c r="CE112" s="925"/>
      <c r="CF112" s="919">
        <v>0.5</v>
      </c>
      <c r="CG112" s="920"/>
      <c r="CH112" s="920"/>
      <c r="CI112" s="920"/>
      <c r="CJ112" s="920"/>
      <c r="CK112" s="947"/>
      <c r="CL112" s="948"/>
      <c r="CM112" s="921" t="s">
        <v>450</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392</v>
      </c>
      <c r="DH112" s="925"/>
      <c r="DI112" s="925"/>
      <c r="DJ112" s="925"/>
      <c r="DK112" s="925"/>
      <c r="DL112" s="925" t="s">
        <v>184</v>
      </c>
      <c r="DM112" s="925"/>
      <c r="DN112" s="925"/>
      <c r="DO112" s="925"/>
      <c r="DP112" s="925"/>
      <c r="DQ112" s="925" t="s">
        <v>413</v>
      </c>
      <c r="DR112" s="925"/>
      <c r="DS112" s="925"/>
      <c r="DT112" s="925"/>
      <c r="DU112" s="925"/>
      <c r="DV112" s="926" t="s">
        <v>413</v>
      </c>
      <c r="DW112" s="926"/>
      <c r="DX112" s="926"/>
      <c r="DY112" s="926"/>
      <c r="DZ112" s="927"/>
    </row>
    <row r="113" spans="1:130" s="230" customFormat="1" ht="26.25" customHeight="1" x14ac:dyDescent="0.15">
      <c r="A113" s="953"/>
      <c r="B113" s="954"/>
      <c r="C113" s="922" t="s">
        <v>451</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13846</v>
      </c>
      <c r="AB113" s="937"/>
      <c r="AC113" s="937"/>
      <c r="AD113" s="937"/>
      <c r="AE113" s="938"/>
      <c r="AF113" s="939">
        <v>13367</v>
      </c>
      <c r="AG113" s="937"/>
      <c r="AH113" s="937"/>
      <c r="AI113" s="937"/>
      <c r="AJ113" s="938"/>
      <c r="AK113" s="939">
        <v>11937</v>
      </c>
      <c r="AL113" s="937"/>
      <c r="AM113" s="937"/>
      <c r="AN113" s="937"/>
      <c r="AO113" s="938"/>
      <c r="AP113" s="940">
        <v>0.2</v>
      </c>
      <c r="AQ113" s="941"/>
      <c r="AR113" s="941"/>
      <c r="AS113" s="941"/>
      <c r="AT113" s="942"/>
      <c r="AU113" s="907"/>
      <c r="AV113" s="908"/>
      <c r="AW113" s="908"/>
      <c r="AX113" s="908"/>
      <c r="AY113" s="908"/>
      <c r="AZ113" s="921" t="s">
        <v>452</v>
      </c>
      <c r="BA113" s="922"/>
      <c r="BB113" s="922"/>
      <c r="BC113" s="922"/>
      <c r="BD113" s="922"/>
      <c r="BE113" s="922"/>
      <c r="BF113" s="922"/>
      <c r="BG113" s="922"/>
      <c r="BH113" s="922"/>
      <c r="BI113" s="922"/>
      <c r="BJ113" s="922"/>
      <c r="BK113" s="922"/>
      <c r="BL113" s="922"/>
      <c r="BM113" s="922"/>
      <c r="BN113" s="922"/>
      <c r="BO113" s="922"/>
      <c r="BP113" s="923"/>
      <c r="BQ113" s="924">
        <v>508298</v>
      </c>
      <c r="BR113" s="925"/>
      <c r="BS113" s="925"/>
      <c r="BT113" s="925"/>
      <c r="BU113" s="925"/>
      <c r="BV113" s="925">
        <v>1540226</v>
      </c>
      <c r="BW113" s="925"/>
      <c r="BX113" s="925"/>
      <c r="BY113" s="925"/>
      <c r="BZ113" s="925"/>
      <c r="CA113" s="925">
        <v>1975326</v>
      </c>
      <c r="CB113" s="925"/>
      <c r="CC113" s="925"/>
      <c r="CD113" s="925"/>
      <c r="CE113" s="925"/>
      <c r="CF113" s="919">
        <v>39.799999999999997</v>
      </c>
      <c r="CG113" s="920"/>
      <c r="CH113" s="920"/>
      <c r="CI113" s="920"/>
      <c r="CJ113" s="920"/>
      <c r="CK113" s="947"/>
      <c r="CL113" s="948"/>
      <c r="CM113" s="921" t="s">
        <v>453</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396</v>
      </c>
      <c r="DH113" s="958"/>
      <c r="DI113" s="958"/>
      <c r="DJ113" s="958"/>
      <c r="DK113" s="959"/>
      <c r="DL113" s="960" t="s">
        <v>454</v>
      </c>
      <c r="DM113" s="958"/>
      <c r="DN113" s="958"/>
      <c r="DO113" s="958"/>
      <c r="DP113" s="959"/>
      <c r="DQ113" s="960" t="s">
        <v>184</v>
      </c>
      <c r="DR113" s="958"/>
      <c r="DS113" s="958"/>
      <c r="DT113" s="958"/>
      <c r="DU113" s="959"/>
      <c r="DV113" s="961" t="s">
        <v>396</v>
      </c>
      <c r="DW113" s="962"/>
      <c r="DX113" s="962"/>
      <c r="DY113" s="962"/>
      <c r="DZ113" s="963"/>
    </row>
    <row r="114" spans="1:130" s="230" customFormat="1" ht="26.25" customHeight="1" x14ac:dyDescent="0.15">
      <c r="A114" s="953"/>
      <c r="B114" s="954"/>
      <c r="C114" s="922" t="s">
        <v>455</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68391</v>
      </c>
      <c r="AB114" s="958"/>
      <c r="AC114" s="958"/>
      <c r="AD114" s="958"/>
      <c r="AE114" s="959"/>
      <c r="AF114" s="960">
        <v>31583</v>
      </c>
      <c r="AG114" s="958"/>
      <c r="AH114" s="958"/>
      <c r="AI114" s="958"/>
      <c r="AJ114" s="959"/>
      <c r="AK114" s="960">
        <v>25558</v>
      </c>
      <c r="AL114" s="958"/>
      <c r="AM114" s="958"/>
      <c r="AN114" s="958"/>
      <c r="AO114" s="959"/>
      <c r="AP114" s="961">
        <v>0.5</v>
      </c>
      <c r="AQ114" s="962"/>
      <c r="AR114" s="962"/>
      <c r="AS114" s="962"/>
      <c r="AT114" s="963"/>
      <c r="AU114" s="907"/>
      <c r="AV114" s="908"/>
      <c r="AW114" s="908"/>
      <c r="AX114" s="908"/>
      <c r="AY114" s="908"/>
      <c r="AZ114" s="921" t="s">
        <v>456</v>
      </c>
      <c r="BA114" s="922"/>
      <c r="BB114" s="922"/>
      <c r="BC114" s="922"/>
      <c r="BD114" s="922"/>
      <c r="BE114" s="922"/>
      <c r="BF114" s="922"/>
      <c r="BG114" s="922"/>
      <c r="BH114" s="922"/>
      <c r="BI114" s="922"/>
      <c r="BJ114" s="922"/>
      <c r="BK114" s="922"/>
      <c r="BL114" s="922"/>
      <c r="BM114" s="922"/>
      <c r="BN114" s="922"/>
      <c r="BO114" s="922"/>
      <c r="BP114" s="923"/>
      <c r="BQ114" s="924">
        <v>1779157</v>
      </c>
      <c r="BR114" s="925"/>
      <c r="BS114" s="925"/>
      <c r="BT114" s="925"/>
      <c r="BU114" s="925"/>
      <c r="BV114" s="925">
        <v>1762317</v>
      </c>
      <c r="BW114" s="925"/>
      <c r="BX114" s="925"/>
      <c r="BY114" s="925"/>
      <c r="BZ114" s="925"/>
      <c r="CA114" s="925">
        <v>1723922</v>
      </c>
      <c r="CB114" s="925"/>
      <c r="CC114" s="925"/>
      <c r="CD114" s="925"/>
      <c r="CE114" s="925"/>
      <c r="CF114" s="919">
        <v>34.700000000000003</v>
      </c>
      <c r="CG114" s="920"/>
      <c r="CH114" s="920"/>
      <c r="CI114" s="920"/>
      <c r="CJ114" s="920"/>
      <c r="CK114" s="947"/>
      <c r="CL114" s="948"/>
      <c r="CM114" s="921" t="s">
        <v>457</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458</v>
      </c>
      <c r="DH114" s="958"/>
      <c r="DI114" s="958"/>
      <c r="DJ114" s="958"/>
      <c r="DK114" s="959"/>
      <c r="DL114" s="960" t="s">
        <v>454</v>
      </c>
      <c r="DM114" s="958"/>
      <c r="DN114" s="958"/>
      <c r="DO114" s="958"/>
      <c r="DP114" s="959"/>
      <c r="DQ114" s="960" t="s">
        <v>413</v>
      </c>
      <c r="DR114" s="958"/>
      <c r="DS114" s="958"/>
      <c r="DT114" s="958"/>
      <c r="DU114" s="959"/>
      <c r="DV114" s="961" t="s">
        <v>459</v>
      </c>
      <c r="DW114" s="962"/>
      <c r="DX114" s="962"/>
      <c r="DY114" s="962"/>
      <c r="DZ114" s="963"/>
    </row>
    <row r="115" spans="1:130" s="230" customFormat="1" ht="26.25" customHeight="1" x14ac:dyDescent="0.15">
      <c r="A115" s="953"/>
      <c r="B115" s="954"/>
      <c r="C115" s="922" t="s">
        <v>460</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461</v>
      </c>
      <c r="AB115" s="937"/>
      <c r="AC115" s="937"/>
      <c r="AD115" s="937"/>
      <c r="AE115" s="938"/>
      <c r="AF115" s="939" t="s">
        <v>413</v>
      </c>
      <c r="AG115" s="937"/>
      <c r="AH115" s="937"/>
      <c r="AI115" s="937"/>
      <c r="AJ115" s="938"/>
      <c r="AK115" s="939" t="s">
        <v>413</v>
      </c>
      <c r="AL115" s="937"/>
      <c r="AM115" s="937"/>
      <c r="AN115" s="937"/>
      <c r="AO115" s="938"/>
      <c r="AP115" s="940" t="s">
        <v>443</v>
      </c>
      <c r="AQ115" s="941"/>
      <c r="AR115" s="941"/>
      <c r="AS115" s="941"/>
      <c r="AT115" s="942"/>
      <c r="AU115" s="907"/>
      <c r="AV115" s="908"/>
      <c r="AW115" s="908"/>
      <c r="AX115" s="908"/>
      <c r="AY115" s="908"/>
      <c r="AZ115" s="921" t="s">
        <v>462</v>
      </c>
      <c r="BA115" s="922"/>
      <c r="BB115" s="922"/>
      <c r="BC115" s="922"/>
      <c r="BD115" s="922"/>
      <c r="BE115" s="922"/>
      <c r="BF115" s="922"/>
      <c r="BG115" s="922"/>
      <c r="BH115" s="922"/>
      <c r="BI115" s="922"/>
      <c r="BJ115" s="922"/>
      <c r="BK115" s="922"/>
      <c r="BL115" s="922"/>
      <c r="BM115" s="922"/>
      <c r="BN115" s="922"/>
      <c r="BO115" s="922"/>
      <c r="BP115" s="923"/>
      <c r="BQ115" s="924" t="s">
        <v>396</v>
      </c>
      <c r="BR115" s="925"/>
      <c r="BS115" s="925"/>
      <c r="BT115" s="925"/>
      <c r="BU115" s="925"/>
      <c r="BV115" s="925" t="s">
        <v>396</v>
      </c>
      <c r="BW115" s="925"/>
      <c r="BX115" s="925"/>
      <c r="BY115" s="925"/>
      <c r="BZ115" s="925"/>
      <c r="CA115" s="925" t="s">
        <v>458</v>
      </c>
      <c r="CB115" s="925"/>
      <c r="CC115" s="925"/>
      <c r="CD115" s="925"/>
      <c r="CE115" s="925"/>
      <c r="CF115" s="919" t="s">
        <v>454</v>
      </c>
      <c r="CG115" s="920"/>
      <c r="CH115" s="920"/>
      <c r="CI115" s="920"/>
      <c r="CJ115" s="920"/>
      <c r="CK115" s="947"/>
      <c r="CL115" s="948"/>
      <c r="CM115" s="921" t="s">
        <v>463</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184</v>
      </c>
      <c r="DH115" s="958"/>
      <c r="DI115" s="958"/>
      <c r="DJ115" s="958"/>
      <c r="DK115" s="959"/>
      <c r="DL115" s="960" t="s">
        <v>413</v>
      </c>
      <c r="DM115" s="958"/>
      <c r="DN115" s="958"/>
      <c r="DO115" s="958"/>
      <c r="DP115" s="959"/>
      <c r="DQ115" s="960" t="s">
        <v>396</v>
      </c>
      <c r="DR115" s="958"/>
      <c r="DS115" s="958"/>
      <c r="DT115" s="958"/>
      <c r="DU115" s="959"/>
      <c r="DV115" s="961" t="s">
        <v>458</v>
      </c>
      <c r="DW115" s="962"/>
      <c r="DX115" s="962"/>
      <c r="DY115" s="962"/>
      <c r="DZ115" s="963"/>
    </row>
    <row r="116" spans="1:130" s="230" customFormat="1" ht="26.25" customHeight="1" x14ac:dyDescent="0.15">
      <c r="A116" s="955"/>
      <c r="B116" s="956"/>
      <c r="C116" s="964" t="s">
        <v>464</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454</v>
      </c>
      <c r="AB116" s="958"/>
      <c r="AC116" s="958"/>
      <c r="AD116" s="958"/>
      <c r="AE116" s="959"/>
      <c r="AF116" s="960" t="s">
        <v>396</v>
      </c>
      <c r="AG116" s="958"/>
      <c r="AH116" s="958"/>
      <c r="AI116" s="958"/>
      <c r="AJ116" s="959"/>
      <c r="AK116" s="960" t="s">
        <v>443</v>
      </c>
      <c r="AL116" s="958"/>
      <c r="AM116" s="958"/>
      <c r="AN116" s="958"/>
      <c r="AO116" s="959"/>
      <c r="AP116" s="961" t="s">
        <v>413</v>
      </c>
      <c r="AQ116" s="962"/>
      <c r="AR116" s="962"/>
      <c r="AS116" s="962"/>
      <c r="AT116" s="963"/>
      <c r="AU116" s="907"/>
      <c r="AV116" s="908"/>
      <c r="AW116" s="908"/>
      <c r="AX116" s="908"/>
      <c r="AY116" s="908"/>
      <c r="AZ116" s="966" t="s">
        <v>465</v>
      </c>
      <c r="BA116" s="967"/>
      <c r="BB116" s="967"/>
      <c r="BC116" s="967"/>
      <c r="BD116" s="967"/>
      <c r="BE116" s="967"/>
      <c r="BF116" s="967"/>
      <c r="BG116" s="967"/>
      <c r="BH116" s="967"/>
      <c r="BI116" s="967"/>
      <c r="BJ116" s="967"/>
      <c r="BK116" s="967"/>
      <c r="BL116" s="967"/>
      <c r="BM116" s="967"/>
      <c r="BN116" s="967"/>
      <c r="BO116" s="967"/>
      <c r="BP116" s="968"/>
      <c r="BQ116" s="924" t="s">
        <v>413</v>
      </c>
      <c r="BR116" s="925"/>
      <c r="BS116" s="925"/>
      <c r="BT116" s="925"/>
      <c r="BU116" s="925"/>
      <c r="BV116" s="925" t="s">
        <v>413</v>
      </c>
      <c r="BW116" s="925"/>
      <c r="BX116" s="925"/>
      <c r="BY116" s="925"/>
      <c r="BZ116" s="925"/>
      <c r="CA116" s="925" t="s">
        <v>445</v>
      </c>
      <c r="CB116" s="925"/>
      <c r="CC116" s="925"/>
      <c r="CD116" s="925"/>
      <c r="CE116" s="925"/>
      <c r="CF116" s="919" t="s">
        <v>184</v>
      </c>
      <c r="CG116" s="920"/>
      <c r="CH116" s="920"/>
      <c r="CI116" s="920"/>
      <c r="CJ116" s="920"/>
      <c r="CK116" s="947"/>
      <c r="CL116" s="948"/>
      <c r="CM116" s="921" t="s">
        <v>466</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184</v>
      </c>
      <c r="DH116" s="958"/>
      <c r="DI116" s="958"/>
      <c r="DJ116" s="958"/>
      <c r="DK116" s="959"/>
      <c r="DL116" s="960" t="s">
        <v>413</v>
      </c>
      <c r="DM116" s="958"/>
      <c r="DN116" s="958"/>
      <c r="DO116" s="958"/>
      <c r="DP116" s="959"/>
      <c r="DQ116" s="960" t="s">
        <v>396</v>
      </c>
      <c r="DR116" s="958"/>
      <c r="DS116" s="958"/>
      <c r="DT116" s="958"/>
      <c r="DU116" s="959"/>
      <c r="DV116" s="961" t="s">
        <v>445</v>
      </c>
      <c r="DW116" s="962"/>
      <c r="DX116" s="962"/>
      <c r="DY116" s="962"/>
      <c r="DZ116" s="963"/>
    </row>
    <row r="117" spans="1:130" s="230" customFormat="1" ht="26.25" customHeight="1" x14ac:dyDescent="0.15">
      <c r="A117" s="911" t="s">
        <v>190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467</v>
      </c>
      <c r="Z117" s="893"/>
      <c r="AA117" s="977">
        <v>562583</v>
      </c>
      <c r="AB117" s="978"/>
      <c r="AC117" s="978"/>
      <c r="AD117" s="978"/>
      <c r="AE117" s="979"/>
      <c r="AF117" s="980">
        <v>546832</v>
      </c>
      <c r="AG117" s="978"/>
      <c r="AH117" s="978"/>
      <c r="AI117" s="978"/>
      <c r="AJ117" s="979"/>
      <c r="AK117" s="980">
        <v>586169</v>
      </c>
      <c r="AL117" s="978"/>
      <c r="AM117" s="978"/>
      <c r="AN117" s="978"/>
      <c r="AO117" s="979"/>
      <c r="AP117" s="981"/>
      <c r="AQ117" s="982"/>
      <c r="AR117" s="982"/>
      <c r="AS117" s="982"/>
      <c r="AT117" s="983"/>
      <c r="AU117" s="907"/>
      <c r="AV117" s="908"/>
      <c r="AW117" s="908"/>
      <c r="AX117" s="908"/>
      <c r="AY117" s="908"/>
      <c r="AZ117" s="973" t="s">
        <v>468</v>
      </c>
      <c r="BA117" s="974"/>
      <c r="BB117" s="974"/>
      <c r="BC117" s="974"/>
      <c r="BD117" s="974"/>
      <c r="BE117" s="974"/>
      <c r="BF117" s="974"/>
      <c r="BG117" s="974"/>
      <c r="BH117" s="974"/>
      <c r="BI117" s="974"/>
      <c r="BJ117" s="974"/>
      <c r="BK117" s="974"/>
      <c r="BL117" s="974"/>
      <c r="BM117" s="974"/>
      <c r="BN117" s="974"/>
      <c r="BO117" s="974"/>
      <c r="BP117" s="975"/>
      <c r="BQ117" s="924" t="s">
        <v>413</v>
      </c>
      <c r="BR117" s="925"/>
      <c r="BS117" s="925"/>
      <c r="BT117" s="925"/>
      <c r="BU117" s="925"/>
      <c r="BV117" s="925" t="s">
        <v>413</v>
      </c>
      <c r="BW117" s="925"/>
      <c r="BX117" s="925"/>
      <c r="BY117" s="925"/>
      <c r="BZ117" s="925"/>
      <c r="CA117" s="925" t="s">
        <v>458</v>
      </c>
      <c r="CB117" s="925"/>
      <c r="CC117" s="925"/>
      <c r="CD117" s="925"/>
      <c r="CE117" s="925"/>
      <c r="CF117" s="919" t="s">
        <v>461</v>
      </c>
      <c r="CG117" s="920"/>
      <c r="CH117" s="920"/>
      <c r="CI117" s="920"/>
      <c r="CJ117" s="920"/>
      <c r="CK117" s="947"/>
      <c r="CL117" s="948"/>
      <c r="CM117" s="921" t="s">
        <v>469</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445</v>
      </c>
      <c r="DH117" s="958"/>
      <c r="DI117" s="958"/>
      <c r="DJ117" s="958"/>
      <c r="DK117" s="959"/>
      <c r="DL117" s="960" t="s">
        <v>459</v>
      </c>
      <c r="DM117" s="958"/>
      <c r="DN117" s="958"/>
      <c r="DO117" s="958"/>
      <c r="DP117" s="959"/>
      <c r="DQ117" s="960" t="s">
        <v>392</v>
      </c>
      <c r="DR117" s="958"/>
      <c r="DS117" s="958"/>
      <c r="DT117" s="958"/>
      <c r="DU117" s="959"/>
      <c r="DV117" s="961" t="s">
        <v>413</v>
      </c>
      <c r="DW117" s="962"/>
      <c r="DX117" s="962"/>
      <c r="DY117" s="962"/>
      <c r="DZ117" s="963"/>
    </row>
    <row r="118" spans="1:130" s="230" customFormat="1" ht="26.25" customHeight="1" x14ac:dyDescent="0.15">
      <c r="A118" s="911" t="s">
        <v>437</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434</v>
      </c>
      <c r="AB118" s="892"/>
      <c r="AC118" s="892"/>
      <c r="AD118" s="892"/>
      <c r="AE118" s="893"/>
      <c r="AF118" s="891" t="s">
        <v>435</v>
      </c>
      <c r="AG118" s="892"/>
      <c r="AH118" s="892"/>
      <c r="AI118" s="892"/>
      <c r="AJ118" s="893"/>
      <c r="AK118" s="891" t="s">
        <v>310</v>
      </c>
      <c r="AL118" s="892"/>
      <c r="AM118" s="892"/>
      <c r="AN118" s="892"/>
      <c r="AO118" s="893"/>
      <c r="AP118" s="969" t="s">
        <v>436</v>
      </c>
      <c r="AQ118" s="970"/>
      <c r="AR118" s="970"/>
      <c r="AS118" s="970"/>
      <c r="AT118" s="971"/>
      <c r="AU118" s="907"/>
      <c r="AV118" s="908"/>
      <c r="AW118" s="908"/>
      <c r="AX118" s="908"/>
      <c r="AY118" s="908"/>
      <c r="AZ118" s="972" t="s">
        <v>470</v>
      </c>
      <c r="BA118" s="964"/>
      <c r="BB118" s="964"/>
      <c r="BC118" s="964"/>
      <c r="BD118" s="964"/>
      <c r="BE118" s="964"/>
      <c r="BF118" s="964"/>
      <c r="BG118" s="964"/>
      <c r="BH118" s="964"/>
      <c r="BI118" s="964"/>
      <c r="BJ118" s="964"/>
      <c r="BK118" s="964"/>
      <c r="BL118" s="964"/>
      <c r="BM118" s="964"/>
      <c r="BN118" s="964"/>
      <c r="BO118" s="964"/>
      <c r="BP118" s="965"/>
      <c r="BQ118" s="998" t="s">
        <v>461</v>
      </c>
      <c r="BR118" s="999"/>
      <c r="BS118" s="999"/>
      <c r="BT118" s="999"/>
      <c r="BU118" s="999"/>
      <c r="BV118" s="999" t="s">
        <v>392</v>
      </c>
      <c r="BW118" s="999"/>
      <c r="BX118" s="999"/>
      <c r="BY118" s="999"/>
      <c r="BZ118" s="999"/>
      <c r="CA118" s="999" t="s">
        <v>413</v>
      </c>
      <c r="CB118" s="999"/>
      <c r="CC118" s="999"/>
      <c r="CD118" s="999"/>
      <c r="CE118" s="999"/>
      <c r="CF118" s="919" t="s">
        <v>184</v>
      </c>
      <c r="CG118" s="920"/>
      <c r="CH118" s="920"/>
      <c r="CI118" s="920"/>
      <c r="CJ118" s="920"/>
      <c r="CK118" s="947"/>
      <c r="CL118" s="948"/>
      <c r="CM118" s="921" t="s">
        <v>471</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184</v>
      </c>
      <c r="DH118" s="958"/>
      <c r="DI118" s="958"/>
      <c r="DJ118" s="958"/>
      <c r="DK118" s="959"/>
      <c r="DL118" s="960" t="s">
        <v>458</v>
      </c>
      <c r="DM118" s="958"/>
      <c r="DN118" s="958"/>
      <c r="DO118" s="958"/>
      <c r="DP118" s="959"/>
      <c r="DQ118" s="960" t="s">
        <v>413</v>
      </c>
      <c r="DR118" s="958"/>
      <c r="DS118" s="958"/>
      <c r="DT118" s="958"/>
      <c r="DU118" s="959"/>
      <c r="DV118" s="961" t="s">
        <v>413</v>
      </c>
      <c r="DW118" s="962"/>
      <c r="DX118" s="962"/>
      <c r="DY118" s="962"/>
      <c r="DZ118" s="963"/>
    </row>
    <row r="119" spans="1:130" s="230" customFormat="1" ht="26.25" customHeight="1" x14ac:dyDescent="0.15">
      <c r="A119" s="1055" t="s">
        <v>440</v>
      </c>
      <c r="B119" s="946"/>
      <c r="C119" s="928" t="s">
        <v>441</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413</v>
      </c>
      <c r="AB119" s="899"/>
      <c r="AC119" s="899"/>
      <c r="AD119" s="899"/>
      <c r="AE119" s="900"/>
      <c r="AF119" s="901" t="s">
        <v>459</v>
      </c>
      <c r="AG119" s="899"/>
      <c r="AH119" s="899"/>
      <c r="AI119" s="899"/>
      <c r="AJ119" s="900"/>
      <c r="AK119" s="901" t="s">
        <v>458</v>
      </c>
      <c r="AL119" s="899"/>
      <c r="AM119" s="899"/>
      <c r="AN119" s="899"/>
      <c r="AO119" s="900"/>
      <c r="AP119" s="902" t="s">
        <v>392</v>
      </c>
      <c r="AQ119" s="903"/>
      <c r="AR119" s="903"/>
      <c r="AS119" s="903"/>
      <c r="AT119" s="904"/>
      <c r="AU119" s="909"/>
      <c r="AV119" s="910"/>
      <c r="AW119" s="910"/>
      <c r="AX119" s="910"/>
      <c r="AY119" s="910"/>
      <c r="AZ119" s="251" t="s">
        <v>190</v>
      </c>
      <c r="BA119" s="251"/>
      <c r="BB119" s="251"/>
      <c r="BC119" s="251"/>
      <c r="BD119" s="251"/>
      <c r="BE119" s="251"/>
      <c r="BF119" s="251"/>
      <c r="BG119" s="251"/>
      <c r="BH119" s="251"/>
      <c r="BI119" s="251"/>
      <c r="BJ119" s="251"/>
      <c r="BK119" s="251"/>
      <c r="BL119" s="251"/>
      <c r="BM119" s="251"/>
      <c r="BN119" s="251"/>
      <c r="BO119" s="976" t="s">
        <v>472</v>
      </c>
      <c r="BP119" s="1004"/>
      <c r="BQ119" s="998">
        <v>8820938</v>
      </c>
      <c r="BR119" s="999"/>
      <c r="BS119" s="999"/>
      <c r="BT119" s="999"/>
      <c r="BU119" s="999"/>
      <c r="BV119" s="999">
        <v>10126875</v>
      </c>
      <c r="BW119" s="999"/>
      <c r="BX119" s="999"/>
      <c r="BY119" s="999"/>
      <c r="BZ119" s="999"/>
      <c r="CA119" s="999">
        <v>10756367</v>
      </c>
      <c r="CB119" s="999"/>
      <c r="CC119" s="999"/>
      <c r="CD119" s="999"/>
      <c r="CE119" s="999"/>
      <c r="CF119" s="1000"/>
      <c r="CG119" s="1001"/>
      <c r="CH119" s="1001"/>
      <c r="CI119" s="1001"/>
      <c r="CJ119" s="1002"/>
      <c r="CK119" s="949"/>
      <c r="CL119" s="950"/>
      <c r="CM119" s="972" t="s">
        <v>473</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396</v>
      </c>
      <c r="DH119" s="985"/>
      <c r="DI119" s="985"/>
      <c r="DJ119" s="985"/>
      <c r="DK119" s="986"/>
      <c r="DL119" s="984" t="s">
        <v>459</v>
      </c>
      <c r="DM119" s="985"/>
      <c r="DN119" s="985"/>
      <c r="DO119" s="985"/>
      <c r="DP119" s="986"/>
      <c r="DQ119" s="984" t="s">
        <v>396</v>
      </c>
      <c r="DR119" s="985"/>
      <c r="DS119" s="985"/>
      <c r="DT119" s="985"/>
      <c r="DU119" s="986"/>
      <c r="DV119" s="987" t="s">
        <v>396</v>
      </c>
      <c r="DW119" s="988"/>
      <c r="DX119" s="988"/>
      <c r="DY119" s="988"/>
      <c r="DZ119" s="989"/>
    </row>
    <row r="120" spans="1:130" s="230" customFormat="1" ht="26.25" customHeight="1" x14ac:dyDescent="0.15">
      <c r="A120" s="1056"/>
      <c r="B120" s="948"/>
      <c r="C120" s="921" t="s">
        <v>446</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396</v>
      </c>
      <c r="AB120" s="958"/>
      <c r="AC120" s="958"/>
      <c r="AD120" s="958"/>
      <c r="AE120" s="959"/>
      <c r="AF120" s="960" t="s">
        <v>459</v>
      </c>
      <c r="AG120" s="958"/>
      <c r="AH120" s="958"/>
      <c r="AI120" s="958"/>
      <c r="AJ120" s="959"/>
      <c r="AK120" s="960" t="s">
        <v>396</v>
      </c>
      <c r="AL120" s="958"/>
      <c r="AM120" s="958"/>
      <c r="AN120" s="958"/>
      <c r="AO120" s="959"/>
      <c r="AP120" s="961" t="s">
        <v>413</v>
      </c>
      <c r="AQ120" s="962"/>
      <c r="AR120" s="962"/>
      <c r="AS120" s="962"/>
      <c r="AT120" s="963"/>
      <c r="AU120" s="990" t="s">
        <v>474</v>
      </c>
      <c r="AV120" s="991"/>
      <c r="AW120" s="991"/>
      <c r="AX120" s="991"/>
      <c r="AY120" s="992"/>
      <c r="AZ120" s="928" t="s">
        <v>475</v>
      </c>
      <c r="BA120" s="896"/>
      <c r="BB120" s="896"/>
      <c r="BC120" s="896"/>
      <c r="BD120" s="896"/>
      <c r="BE120" s="896"/>
      <c r="BF120" s="896"/>
      <c r="BG120" s="896"/>
      <c r="BH120" s="896"/>
      <c r="BI120" s="896"/>
      <c r="BJ120" s="896"/>
      <c r="BK120" s="896"/>
      <c r="BL120" s="896"/>
      <c r="BM120" s="896"/>
      <c r="BN120" s="896"/>
      <c r="BO120" s="896"/>
      <c r="BP120" s="897"/>
      <c r="BQ120" s="929">
        <v>2068629</v>
      </c>
      <c r="BR120" s="930"/>
      <c r="BS120" s="930"/>
      <c r="BT120" s="930"/>
      <c r="BU120" s="930"/>
      <c r="BV120" s="930">
        <v>2692607</v>
      </c>
      <c r="BW120" s="930"/>
      <c r="BX120" s="930"/>
      <c r="BY120" s="930"/>
      <c r="BZ120" s="930"/>
      <c r="CA120" s="930">
        <v>3188181</v>
      </c>
      <c r="CB120" s="930"/>
      <c r="CC120" s="930"/>
      <c r="CD120" s="930"/>
      <c r="CE120" s="930"/>
      <c r="CF120" s="943">
        <v>64.2</v>
      </c>
      <c r="CG120" s="944"/>
      <c r="CH120" s="944"/>
      <c r="CI120" s="944"/>
      <c r="CJ120" s="944"/>
      <c r="CK120" s="1005" t="s">
        <v>476</v>
      </c>
      <c r="CL120" s="1006"/>
      <c r="CM120" s="1006"/>
      <c r="CN120" s="1006"/>
      <c r="CO120" s="1007"/>
      <c r="CP120" s="1013" t="s">
        <v>412</v>
      </c>
      <c r="CQ120" s="1014"/>
      <c r="CR120" s="1014"/>
      <c r="CS120" s="1014"/>
      <c r="CT120" s="1014"/>
      <c r="CU120" s="1014"/>
      <c r="CV120" s="1014"/>
      <c r="CW120" s="1014"/>
      <c r="CX120" s="1014"/>
      <c r="CY120" s="1014"/>
      <c r="CZ120" s="1014"/>
      <c r="DA120" s="1014"/>
      <c r="DB120" s="1014"/>
      <c r="DC120" s="1014"/>
      <c r="DD120" s="1014"/>
      <c r="DE120" s="1014"/>
      <c r="DF120" s="1015"/>
      <c r="DG120" s="929">
        <v>45636</v>
      </c>
      <c r="DH120" s="930"/>
      <c r="DI120" s="930"/>
      <c r="DJ120" s="930"/>
      <c r="DK120" s="930"/>
      <c r="DL120" s="930">
        <v>33573</v>
      </c>
      <c r="DM120" s="930"/>
      <c r="DN120" s="930"/>
      <c r="DO120" s="930"/>
      <c r="DP120" s="930"/>
      <c r="DQ120" s="930">
        <v>25445</v>
      </c>
      <c r="DR120" s="930"/>
      <c r="DS120" s="930"/>
      <c r="DT120" s="930"/>
      <c r="DU120" s="930"/>
      <c r="DV120" s="931">
        <v>0.5</v>
      </c>
      <c r="DW120" s="931"/>
      <c r="DX120" s="931"/>
      <c r="DY120" s="931"/>
      <c r="DZ120" s="932"/>
    </row>
    <row r="121" spans="1:130" s="230" customFormat="1" ht="26.25" customHeight="1" x14ac:dyDescent="0.15">
      <c r="A121" s="1056"/>
      <c r="B121" s="948"/>
      <c r="C121" s="973" t="s">
        <v>477</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396</v>
      </c>
      <c r="AB121" s="958"/>
      <c r="AC121" s="958"/>
      <c r="AD121" s="958"/>
      <c r="AE121" s="959"/>
      <c r="AF121" s="960" t="s">
        <v>413</v>
      </c>
      <c r="AG121" s="958"/>
      <c r="AH121" s="958"/>
      <c r="AI121" s="958"/>
      <c r="AJ121" s="959"/>
      <c r="AK121" s="960" t="s">
        <v>461</v>
      </c>
      <c r="AL121" s="958"/>
      <c r="AM121" s="958"/>
      <c r="AN121" s="958"/>
      <c r="AO121" s="959"/>
      <c r="AP121" s="961" t="s">
        <v>458</v>
      </c>
      <c r="AQ121" s="962"/>
      <c r="AR121" s="962"/>
      <c r="AS121" s="962"/>
      <c r="AT121" s="963"/>
      <c r="AU121" s="993"/>
      <c r="AV121" s="994"/>
      <c r="AW121" s="994"/>
      <c r="AX121" s="994"/>
      <c r="AY121" s="995"/>
      <c r="AZ121" s="921" t="s">
        <v>478</v>
      </c>
      <c r="BA121" s="922"/>
      <c r="BB121" s="922"/>
      <c r="BC121" s="922"/>
      <c r="BD121" s="922"/>
      <c r="BE121" s="922"/>
      <c r="BF121" s="922"/>
      <c r="BG121" s="922"/>
      <c r="BH121" s="922"/>
      <c r="BI121" s="922"/>
      <c r="BJ121" s="922"/>
      <c r="BK121" s="922"/>
      <c r="BL121" s="922"/>
      <c r="BM121" s="922"/>
      <c r="BN121" s="922"/>
      <c r="BO121" s="922"/>
      <c r="BP121" s="923"/>
      <c r="BQ121" s="924">
        <v>722861</v>
      </c>
      <c r="BR121" s="925"/>
      <c r="BS121" s="925"/>
      <c r="BT121" s="925"/>
      <c r="BU121" s="925"/>
      <c r="BV121" s="925">
        <v>787451</v>
      </c>
      <c r="BW121" s="925"/>
      <c r="BX121" s="925"/>
      <c r="BY121" s="925"/>
      <c r="BZ121" s="925"/>
      <c r="CA121" s="925">
        <v>758534</v>
      </c>
      <c r="CB121" s="925"/>
      <c r="CC121" s="925"/>
      <c r="CD121" s="925"/>
      <c r="CE121" s="925"/>
      <c r="CF121" s="919">
        <v>15.3</v>
      </c>
      <c r="CG121" s="920"/>
      <c r="CH121" s="920"/>
      <c r="CI121" s="920"/>
      <c r="CJ121" s="920"/>
      <c r="CK121" s="1008"/>
      <c r="CL121" s="1009"/>
      <c r="CM121" s="1009"/>
      <c r="CN121" s="1009"/>
      <c r="CO121" s="1010"/>
      <c r="CP121" s="1018" t="s">
        <v>479</v>
      </c>
      <c r="CQ121" s="1019"/>
      <c r="CR121" s="1019"/>
      <c r="CS121" s="1019"/>
      <c r="CT121" s="1019"/>
      <c r="CU121" s="1019"/>
      <c r="CV121" s="1019"/>
      <c r="CW121" s="1019"/>
      <c r="CX121" s="1019"/>
      <c r="CY121" s="1019"/>
      <c r="CZ121" s="1019"/>
      <c r="DA121" s="1019"/>
      <c r="DB121" s="1019"/>
      <c r="DC121" s="1019"/>
      <c r="DD121" s="1019"/>
      <c r="DE121" s="1019"/>
      <c r="DF121" s="1020"/>
      <c r="DG121" s="924">
        <v>1255</v>
      </c>
      <c r="DH121" s="925"/>
      <c r="DI121" s="925"/>
      <c r="DJ121" s="925"/>
      <c r="DK121" s="925"/>
      <c r="DL121" s="925">
        <v>1318</v>
      </c>
      <c r="DM121" s="925"/>
      <c r="DN121" s="925"/>
      <c r="DO121" s="925"/>
      <c r="DP121" s="925"/>
      <c r="DQ121" s="925">
        <v>1266</v>
      </c>
      <c r="DR121" s="925"/>
      <c r="DS121" s="925"/>
      <c r="DT121" s="925"/>
      <c r="DU121" s="925"/>
      <c r="DV121" s="926">
        <v>0</v>
      </c>
      <c r="DW121" s="926"/>
      <c r="DX121" s="926"/>
      <c r="DY121" s="926"/>
      <c r="DZ121" s="927"/>
    </row>
    <row r="122" spans="1:130" s="230" customFormat="1" ht="26.25" customHeight="1" x14ac:dyDescent="0.15">
      <c r="A122" s="1056"/>
      <c r="B122" s="948"/>
      <c r="C122" s="921" t="s">
        <v>457</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396</v>
      </c>
      <c r="AB122" s="958"/>
      <c r="AC122" s="958"/>
      <c r="AD122" s="958"/>
      <c r="AE122" s="959"/>
      <c r="AF122" s="960" t="s">
        <v>459</v>
      </c>
      <c r="AG122" s="958"/>
      <c r="AH122" s="958"/>
      <c r="AI122" s="958"/>
      <c r="AJ122" s="959"/>
      <c r="AK122" s="960" t="s">
        <v>396</v>
      </c>
      <c r="AL122" s="958"/>
      <c r="AM122" s="958"/>
      <c r="AN122" s="958"/>
      <c r="AO122" s="959"/>
      <c r="AP122" s="961" t="s">
        <v>459</v>
      </c>
      <c r="AQ122" s="962"/>
      <c r="AR122" s="962"/>
      <c r="AS122" s="962"/>
      <c r="AT122" s="963"/>
      <c r="AU122" s="993"/>
      <c r="AV122" s="994"/>
      <c r="AW122" s="994"/>
      <c r="AX122" s="994"/>
      <c r="AY122" s="995"/>
      <c r="AZ122" s="972" t="s">
        <v>480</v>
      </c>
      <c r="BA122" s="964"/>
      <c r="BB122" s="964"/>
      <c r="BC122" s="964"/>
      <c r="BD122" s="964"/>
      <c r="BE122" s="964"/>
      <c r="BF122" s="964"/>
      <c r="BG122" s="964"/>
      <c r="BH122" s="964"/>
      <c r="BI122" s="964"/>
      <c r="BJ122" s="964"/>
      <c r="BK122" s="964"/>
      <c r="BL122" s="964"/>
      <c r="BM122" s="964"/>
      <c r="BN122" s="964"/>
      <c r="BO122" s="964"/>
      <c r="BP122" s="965"/>
      <c r="BQ122" s="998">
        <v>6040643</v>
      </c>
      <c r="BR122" s="999"/>
      <c r="BS122" s="999"/>
      <c r="BT122" s="999"/>
      <c r="BU122" s="999"/>
      <c r="BV122" s="999">
        <v>6129975</v>
      </c>
      <c r="BW122" s="999"/>
      <c r="BX122" s="999"/>
      <c r="BY122" s="999"/>
      <c r="BZ122" s="999"/>
      <c r="CA122" s="999">
        <v>6128933</v>
      </c>
      <c r="CB122" s="999"/>
      <c r="CC122" s="999"/>
      <c r="CD122" s="999"/>
      <c r="CE122" s="999"/>
      <c r="CF122" s="1016">
        <v>123.4</v>
      </c>
      <c r="CG122" s="1017"/>
      <c r="CH122" s="1017"/>
      <c r="CI122" s="1017"/>
      <c r="CJ122" s="1017"/>
      <c r="CK122" s="1008"/>
      <c r="CL122" s="1009"/>
      <c r="CM122" s="1009"/>
      <c r="CN122" s="1009"/>
      <c r="CO122" s="1010"/>
      <c r="CP122" s="1018" t="s">
        <v>481</v>
      </c>
      <c r="CQ122" s="1019"/>
      <c r="CR122" s="1019"/>
      <c r="CS122" s="1019"/>
      <c r="CT122" s="1019"/>
      <c r="CU122" s="1019"/>
      <c r="CV122" s="1019"/>
      <c r="CW122" s="1019"/>
      <c r="CX122" s="1019"/>
      <c r="CY122" s="1019"/>
      <c r="CZ122" s="1019"/>
      <c r="DA122" s="1019"/>
      <c r="DB122" s="1019"/>
      <c r="DC122" s="1019"/>
      <c r="DD122" s="1019"/>
      <c r="DE122" s="1019"/>
      <c r="DF122" s="1020"/>
      <c r="DG122" s="924" t="s">
        <v>396</v>
      </c>
      <c r="DH122" s="925"/>
      <c r="DI122" s="925"/>
      <c r="DJ122" s="925"/>
      <c r="DK122" s="925"/>
      <c r="DL122" s="925" t="s">
        <v>459</v>
      </c>
      <c r="DM122" s="925"/>
      <c r="DN122" s="925"/>
      <c r="DO122" s="925"/>
      <c r="DP122" s="925"/>
      <c r="DQ122" s="925" t="s">
        <v>184</v>
      </c>
      <c r="DR122" s="925"/>
      <c r="DS122" s="925"/>
      <c r="DT122" s="925"/>
      <c r="DU122" s="925"/>
      <c r="DV122" s="926" t="s">
        <v>458</v>
      </c>
      <c r="DW122" s="926"/>
      <c r="DX122" s="926"/>
      <c r="DY122" s="926"/>
      <c r="DZ122" s="927"/>
    </row>
    <row r="123" spans="1:130" s="230" customFormat="1" ht="26.25" customHeight="1" x14ac:dyDescent="0.15">
      <c r="A123" s="1056"/>
      <c r="B123" s="948"/>
      <c r="C123" s="921" t="s">
        <v>466</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413</v>
      </c>
      <c r="AB123" s="958"/>
      <c r="AC123" s="958"/>
      <c r="AD123" s="958"/>
      <c r="AE123" s="959"/>
      <c r="AF123" s="960" t="s">
        <v>459</v>
      </c>
      <c r="AG123" s="958"/>
      <c r="AH123" s="958"/>
      <c r="AI123" s="958"/>
      <c r="AJ123" s="959"/>
      <c r="AK123" s="960" t="s">
        <v>184</v>
      </c>
      <c r="AL123" s="958"/>
      <c r="AM123" s="958"/>
      <c r="AN123" s="958"/>
      <c r="AO123" s="959"/>
      <c r="AP123" s="961" t="s">
        <v>396</v>
      </c>
      <c r="AQ123" s="962"/>
      <c r="AR123" s="962"/>
      <c r="AS123" s="962"/>
      <c r="AT123" s="963"/>
      <c r="AU123" s="996"/>
      <c r="AV123" s="997"/>
      <c r="AW123" s="997"/>
      <c r="AX123" s="997"/>
      <c r="AY123" s="997"/>
      <c r="AZ123" s="251" t="s">
        <v>190</v>
      </c>
      <c r="BA123" s="251"/>
      <c r="BB123" s="251"/>
      <c r="BC123" s="251"/>
      <c r="BD123" s="251"/>
      <c r="BE123" s="251"/>
      <c r="BF123" s="251"/>
      <c r="BG123" s="251"/>
      <c r="BH123" s="251"/>
      <c r="BI123" s="251"/>
      <c r="BJ123" s="251"/>
      <c r="BK123" s="251"/>
      <c r="BL123" s="251"/>
      <c r="BM123" s="251"/>
      <c r="BN123" s="251"/>
      <c r="BO123" s="976" t="s">
        <v>482</v>
      </c>
      <c r="BP123" s="1004"/>
      <c r="BQ123" s="1062">
        <v>8832133</v>
      </c>
      <c r="BR123" s="1063"/>
      <c r="BS123" s="1063"/>
      <c r="BT123" s="1063"/>
      <c r="BU123" s="1063"/>
      <c r="BV123" s="1063">
        <v>9610033</v>
      </c>
      <c r="BW123" s="1063"/>
      <c r="BX123" s="1063"/>
      <c r="BY123" s="1063"/>
      <c r="BZ123" s="1063"/>
      <c r="CA123" s="1063">
        <v>10075648</v>
      </c>
      <c r="CB123" s="1063"/>
      <c r="CC123" s="1063"/>
      <c r="CD123" s="1063"/>
      <c r="CE123" s="1063"/>
      <c r="CF123" s="1000"/>
      <c r="CG123" s="1001"/>
      <c r="CH123" s="1001"/>
      <c r="CI123" s="1001"/>
      <c r="CJ123" s="1002"/>
      <c r="CK123" s="1008"/>
      <c r="CL123" s="1009"/>
      <c r="CM123" s="1009"/>
      <c r="CN123" s="1009"/>
      <c r="CO123" s="1010"/>
      <c r="CP123" s="1018" t="s">
        <v>483</v>
      </c>
      <c r="CQ123" s="1019"/>
      <c r="CR123" s="1019"/>
      <c r="CS123" s="1019"/>
      <c r="CT123" s="1019"/>
      <c r="CU123" s="1019"/>
      <c r="CV123" s="1019"/>
      <c r="CW123" s="1019"/>
      <c r="CX123" s="1019"/>
      <c r="CY123" s="1019"/>
      <c r="CZ123" s="1019"/>
      <c r="DA123" s="1019"/>
      <c r="DB123" s="1019"/>
      <c r="DC123" s="1019"/>
      <c r="DD123" s="1019"/>
      <c r="DE123" s="1019"/>
      <c r="DF123" s="1020"/>
      <c r="DG123" s="957" t="s">
        <v>458</v>
      </c>
      <c r="DH123" s="958"/>
      <c r="DI123" s="958"/>
      <c r="DJ123" s="958"/>
      <c r="DK123" s="959"/>
      <c r="DL123" s="960" t="s">
        <v>458</v>
      </c>
      <c r="DM123" s="958"/>
      <c r="DN123" s="958"/>
      <c r="DO123" s="958"/>
      <c r="DP123" s="959"/>
      <c r="DQ123" s="960" t="s">
        <v>458</v>
      </c>
      <c r="DR123" s="958"/>
      <c r="DS123" s="958"/>
      <c r="DT123" s="958"/>
      <c r="DU123" s="959"/>
      <c r="DV123" s="961" t="s">
        <v>458</v>
      </c>
      <c r="DW123" s="962"/>
      <c r="DX123" s="962"/>
      <c r="DY123" s="962"/>
      <c r="DZ123" s="963"/>
    </row>
    <row r="124" spans="1:130" s="230" customFormat="1" ht="26.25" customHeight="1" thickBot="1" x14ac:dyDescent="0.2">
      <c r="A124" s="1056"/>
      <c r="B124" s="948"/>
      <c r="C124" s="921" t="s">
        <v>469</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484</v>
      </c>
      <c r="AB124" s="958"/>
      <c r="AC124" s="958"/>
      <c r="AD124" s="958"/>
      <c r="AE124" s="959"/>
      <c r="AF124" s="960" t="s">
        <v>458</v>
      </c>
      <c r="AG124" s="958"/>
      <c r="AH124" s="958"/>
      <c r="AI124" s="958"/>
      <c r="AJ124" s="959"/>
      <c r="AK124" s="960" t="s">
        <v>396</v>
      </c>
      <c r="AL124" s="958"/>
      <c r="AM124" s="958"/>
      <c r="AN124" s="958"/>
      <c r="AO124" s="959"/>
      <c r="AP124" s="961" t="s">
        <v>396</v>
      </c>
      <c r="AQ124" s="962"/>
      <c r="AR124" s="962"/>
      <c r="AS124" s="962"/>
      <c r="AT124" s="963"/>
      <c r="AU124" s="1058" t="s">
        <v>485</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t="s">
        <v>413</v>
      </c>
      <c r="BR124" s="1026"/>
      <c r="BS124" s="1026"/>
      <c r="BT124" s="1026"/>
      <c r="BU124" s="1026"/>
      <c r="BV124" s="1026">
        <v>9.9</v>
      </c>
      <c r="BW124" s="1026"/>
      <c r="BX124" s="1026"/>
      <c r="BY124" s="1026"/>
      <c r="BZ124" s="1026"/>
      <c r="CA124" s="1026">
        <v>13.7</v>
      </c>
      <c r="CB124" s="1026"/>
      <c r="CC124" s="1026"/>
      <c r="CD124" s="1026"/>
      <c r="CE124" s="1026"/>
      <c r="CF124" s="1027"/>
      <c r="CG124" s="1028"/>
      <c r="CH124" s="1028"/>
      <c r="CI124" s="1028"/>
      <c r="CJ124" s="1029"/>
      <c r="CK124" s="1011"/>
      <c r="CL124" s="1011"/>
      <c r="CM124" s="1011"/>
      <c r="CN124" s="1011"/>
      <c r="CO124" s="1012"/>
      <c r="CP124" s="1018" t="s">
        <v>486</v>
      </c>
      <c r="CQ124" s="1019"/>
      <c r="CR124" s="1019"/>
      <c r="CS124" s="1019"/>
      <c r="CT124" s="1019"/>
      <c r="CU124" s="1019"/>
      <c r="CV124" s="1019"/>
      <c r="CW124" s="1019"/>
      <c r="CX124" s="1019"/>
      <c r="CY124" s="1019"/>
      <c r="CZ124" s="1019"/>
      <c r="DA124" s="1019"/>
      <c r="DB124" s="1019"/>
      <c r="DC124" s="1019"/>
      <c r="DD124" s="1019"/>
      <c r="DE124" s="1019"/>
      <c r="DF124" s="1020"/>
      <c r="DG124" s="1003" t="s">
        <v>413</v>
      </c>
      <c r="DH124" s="985"/>
      <c r="DI124" s="985"/>
      <c r="DJ124" s="985"/>
      <c r="DK124" s="986"/>
      <c r="DL124" s="984" t="s">
        <v>413</v>
      </c>
      <c r="DM124" s="985"/>
      <c r="DN124" s="985"/>
      <c r="DO124" s="985"/>
      <c r="DP124" s="986"/>
      <c r="DQ124" s="984" t="s">
        <v>413</v>
      </c>
      <c r="DR124" s="985"/>
      <c r="DS124" s="985"/>
      <c r="DT124" s="985"/>
      <c r="DU124" s="986"/>
      <c r="DV124" s="987" t="s">
        <v>413</v>
      </c>
      <c r="DW124" s="988"/>
      <c r="DX124" s="988"/>
      <c r="DY124" s="988"/>
      <c r="DZ124" s="989"/>
    </row>
    <row r="125" spans="1:130" s="230" customFormat="1" ht="26.25" customHeight="1" x14ac:dyDescent="0.15">
      <c r="A125" s="1056"/>
      <c r="B125" s="948"/>
      <c r="C125" s="921" t="s">
        <v>471</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458</v>
      </c>
      <c r="AB125" s="958"/>
      <c r="AC125" s="958"/>
      <c r="AD125" s="958"/>
      <c r="AE125" s="959"/>
      <c r="AF125" s="960" t="s">
        <v>413</v>
      </c>
      <c r="AG125" s="958"/>
      <c r="AH125" s="958"/>
      <c r="AI125" s="958"/>
      <c r="AJ125" s="959"/>
      <c r="AK125" s="960" t="s">
        <v>396</v>
      </c>
      <c r="AL125" s="958"/>
      <c r="AM125" s="958"/>
      <c r="AN125" s="958"/>
      <c r="AO125" s="959"/>
      <c r="AP125" s="961" t="s">
        <v>413</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487</v>
      </c>
      <c r="CL125" s="1006"/>
      <c r="CM125" s="1006"/>
      <c r="CN125" s="1006"/>
      <c r="CO125" s="1007"/>
      <c r="CP125" s="928" t="s">
        <v>488</v>
      </c>
      <c r="CQ125" s="896"/>
      <c r="CR125" s="896"/>
      <c r="CS125" s="896"/>
      <c r="CT125" s="896"/>
      <c r="CU125" s="896"/>
      <c r="CV125" s="896"/>
      <c r="CW125" s="896"/>
      <c r="CX125" s="896"/>
      <c r="CY125" s="896"/>
      <c r="CZ125" s="896"/>
      <c r="DA125" s="896"/>
      <c r="DB125" s="896"/>
      <c r="DC125" s="896"/>
      <c r="DD125" s="896"/>
      <c r="DE125" s="896"/>
      <c r="DF125" s="897"/>
      <c r="DG125" s="929" t="s">
        <v>413</v>
      </c>
      <c r="DH125" s="930"/>
      <c r="DI125" s="930"/>
      <c r="DJ125" s="930"/>
      <c r="DK125" s="930"/>
      <c r="DL125" s="930" t="s">
        <v>413</v>
      </c>
      <c r="DM125" s="930"/>
      <c r="DN125" s="930"/>
      <c r="DO125" s="930"/>
      <c r="DP125" s="930"/>
      <c r="DQ125" s="930" t="s">
        <v>396</v>
      </c>
      <c r="DR125" s="930"/>
      <c r="DS125" s="930"/>
      <c r="DT125" s="930"/>
      <c r="DU125" s="930"/>
      <c r="DV125" s="931" t="s">
        <v>413</v>
      </c>
      <c r="DW125" s="931"/>
      <c r="DX125" s="931"/>
      <c r="DY125" s="931"/>
      <c r="DZ125" s="932"/>
    </row>
    <row r="126" spans="1:130" s="230" customFormat="1" ht="26.25" customHeight="1" thickBot="1" x14ac:dyDescent="0.2">
      <c r="A126" s="1056"/>
      <c r="B126" s="948"/>
      <c r="C126" s="921" t="s">
        <v>473</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396</v>
      </c>
      <c r="AB126" s="958"/>
      <c r="AC126" s="958"/>
      <c r="AD126" s="958"/>
      <c r="AE126" s="959"/>
      <c r="AF126" s="960" t="s">
        <v>396</v>
      </c>
      <c r="AG126" s="958"/>
      <c r="AH126" s="958"/>
      <c r="AI126" s="958"/>
      <c r="AJ126" s="959"/>
      <c r="AK126" s="960" t="s">
        <v>484</v>
      </c>
      <c r="AL126" s="958"/>
      <c r="AM126" s="958"/>
      <c r="AN126" s="958"/>
      <c r="AO126" s="959"/>
      <c r="AP126" s="961" t="s">
        <v>413</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489</v>
      </c>
      <c r="CQ126" s="922"/>
      <c r="CR126" s="922"/>
      <c r="CS126" s="922"/>
      <c r="CT126" s="922"/>
      <c r="CU126" s="922"/>
      <c r="CV126" s="922"/>
      <c r="CW126" s="922"/>
      <c r="CX126" s="922"/>
      <c r="CY126" s="922"/>
      <c r="CZ126" s="922"/>
      <c r="DA126" s="922"/>
      <c r="DB126" s="922"/>
      <c r="DC126" s="922"/>
      <c r="DD126" s="922"/>
      <c r="DE126" s="922"/>
      <c r="DF126" s="923"/>
      <c r="DG126" s="924" t="s">
        <v>396</v>
      </c>
      <c r="DH126" s="925"/>
      <c r="DI126" s="925"/>
      <c r="DJ126" s="925"/>
      <c r="DK126" s="925"/>
      <c r="DL126" s="925" t="s">
        <v>484</v>
      </c>
      <c r="DM126" s="925"/>
      <c r="DN126" s="925"/>
      <c r="DO126" s="925"/>
      <c r="DP126" s="925"/>
      <c r="DQ126" s="925" t="s">
        <v>413</v>
      </c>
      <c r="DR126" s="925"/>
      <c r="DS126" s="925"/>
      <c r="DT126" s="925"/>
      <c r="DU126" s="925"/>
      <c r="DV126" s="926" t="s">
        <v>396</v>
      </c>
      <c r="DW126" s="926"/>
      <c r="DX126" s="926"/>
      <c r="DY126" s="926"/>
      <c r="DZ126" s="927"/>
    </row>
    <row r="127" spans="1:130" s="230" customFormat="1" ht="26.25" customHeight="1" x14ac:dyDescent="0.15">
      <c r="A127" s="1057"/>
      <c r="B127" s="950"/>
      <c r="C127" s="972" t="s">
        <v>490</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396</v>
      </c>
      <c r="AB127" s="958"/>
      <c r="AC127" s="958"/>
      <c r="AD127" s="958"/>
      <c r="AE127" s="959"/>
      <c r="AF127" s="960" t="s">
        <v>413</v>
      </c>
      <c r="AG127" s="958"/>
      <c r="AH127" s="958"/>
      <c r="AI127" s="958"/>
      <c r="AJ127" s="959"/>
      <c r="AK127" s="960" t="s">
        <v>413</v>
      </c>
      <c r="AL127" s="958"/>
      <c r="AM127" s="958"/>
      <c r="AN127" s="958"/>
      <c r="AO127" s="959"/>
      <c r="AP127" s="961" t="s">
        <v>484</v>
      </c>
      <c r="AQ127" s="962"/>
      <c r="AR127" s="962"/>
      <c r="AS127" s="962"/>
      <c r="AT127" s="963"/>
      <c r="AU127" s="232"/>
      <c r="AV127" s="232"/>
      <c r="AW127" s="232"/>
      <c r="AX127" s="1030" t="s">
        <v>491</v>
      </c>
      <c r="AY127" s="1031"/>
      <c r="AZ127" s="1031"/>
      <c r="BA127" s="1031"/>
      <c r="BB127" s="1031"/>
      <c r="BC127" s="1031"/>
      <c r="BD127" s="1031"/>
      <c r="BE127" s="1032"/>
      <c r="BF127" s="1033" t="s">
        <v>492</v>
      </c>
      <c r="BG127" s="1031"/>
      <c r="BH127" s="1031"/>
      <c r="BI127" s="1031"/>
      <c r="BJ127" s="1031"/>
      <c r="BK127" s="1031"/>
      <c r="BL127" s="1032"/>
      <c r="BM127" s="1033" t="s">
        <v>493</v>
      </c>
      <c r="BN127" s="1031"/>
      <c r="BO127" s="1031"/>
      <c r="BP127" s="1031"/>
      <c r="BQ127" s="1031"/>
      <c r="BR127" s="1031"/>
      <c r="BS127" s="1032"/>
      <c r="BT127" s="1033" t="s">
        <v>494</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495</v>
      </c>
      <c r="CQ127" s="922"/>
      <c r="CR127" s="922"/>
      <c r="CS127" s="922"/>
      <c r="CT127" s="922"/>
      <c r="CU127" s="922"/>
      <c r="CV127" s="922"/>
      <c r="CW127" s="922"/>
      <c r="CX127" s="922"/>
      <c r="CY127" s="922"/>
      <c r="CZ127" s="922"/>
      <c r="DA127" s="922"/>
      <c r="DB127" s="922"/>
      <c r="DC127" s="922"/>
      <c r="DD127" s="922"/>
      <c r="DE127" s="922"/>
      <c r="DF127" s="923"/>
      <c r="DG127" s="924" t="s">
        <v>413</v>
      </c>
      <c r="DH127" s="925"/>
      <c r="DI127" s="925"/>
      <c r="DJ127" s="925"/>
      <c r="DK127" s="925"/>
      <c r="DL127" s="925" t="s">
        <v>413</v>
      </c>
      <c r="DM127" s="925"/>
      <c r="DN127" s="925"/>
      <c r="DO127" s="925"/>
      <c r="DP127" s="925"/>
      <c r="DQ127" s="925" t="s">
        <v>396</v>
      </c>
      <c r="DR127" s="925"/>
      <c r="DS127" s="925"/>
      <c r="DT127" s="925"/>
      <c r="DU127" s="925"/>
      <c r="DV127" s="926" t="s">
        <v>396</v>
      </c>
      <c r="DW127" s="926"/>
      <c r="DX127" s="926"/>
      <c r="DY127" s="926"/>
      <c r="DZ127" s="927"/>
    </row>
    <row r="128" spans="1:130" s="230" customFormat="1" ht="26.25" customHeight="1" thickBot="1" x14ac:dyDescent="0.2">
      <c r="A128" s="1040" t="s">
        <v>496</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497</v>
      </c>
      <c r="X128" s="1042"/>
      <c r="Y128" s="1042"/>
      <c r="Z128" s="1043"/>
      <c r="AA128" s="1044">
        <v>12000</v>
      </c>
      <c r="AB128" s="1045"/>
      <c r="AC128" s="1045"/>
      <c r="AD128" s="1045"/>
      <c r="AE128" s="1046"/>
      <c r="AF128" s="1047">
        <v>26114</v>
      </c>
      <c r="AG128" s="1045"/>
      <c r="AH128" s="1045"/>
      <c r="AI128" s="1045"/>
      <c r="AJ128" s="1046"/>
      <c r="AK128" s="1047">
        <v>31385</v>
      </c>
      <c r="AL128" s="1045"/>
      <c r="AM128" s="1045"/>
      <c r="AN128" s="1045"/>
      <c r="AO128" s="1046"/>
      <c r="AP128" s="1048"/>
      <c r="AQ128" s="1049"/>
      <c r="AR128" s="1049"/>
      <c r="AS128" s="1049"/>
      <c r="AT128" s="1050"/>
      <c r="AU128" s="232"/>
      <c r="AV128" s="232"/>
      <c r="AW128" s="232"/>
      <c r="AX128" s="895" t="s">
        <v>498</v>
      </c>
      <c r="AY128" s="896"/>
      <c r="AZ128" s="896"/>
      <c r="BA128" s="896"/>
      <c r="BB128" s="896"/>
      <c r="BC128" s="896"/>
      <c r="BD128" s="896"/>
      <c r="BE128" s="897"/>
      <c r="BF128" s="1051" t="s">
        <v>458</v>
      </c>
      <c r="BG128" s="1052"/>
      <c r="BH128" s="1052"/>
      <c r="BI128" s="1052"/>
      <c r="BJ128" s="1052"/>
      <c r="BK128" s="1052"/>
      <c r="BL128" s="1053"/>
      <c r="BM128" s="1051">
        <v>14.73</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499</v>
      </c>
      <c r="CQ128" s="726"/>
      <c r="CR128" s="726"/>
      <c r="CS128" s="726"/>
      <c r="CT128" s="726"/>
      <c r="CU128" s="726"/>
      <c r="CV128" s="726"/>
      <c r="CW128" s="726"/>
      <c r="CX128" s="726"/>
      <c r="CY128" s="726"/>
      <c r="CZ128" s="726"/>
      <c r="DA128" s="726"/>
      <c r="DB128" s="726"/>
      <c r="DC128" s="726"/>
      <c r="DD128" s="726"/>
      <c r="DE128" s="726"/>
      <c r="DF128" s="1035"/>
      <c r="DG128" s="1036" t="s">
        <v>484</v>
      </c>
      <c r="DH128" s="1037"/>
      <c r="DI128" s="1037"/>
      <c r="DJ128" s="1037"/>
      <c r="DK128" s="1037"/>
      <c r="DL128" s="1037" t="s">
        <v>500</v>
      </c>
      <c r="DM128" s="1037"/>
      <c r="DN128" s="1037"/>
      <c r="DO128" s="1037"/>
      <c r="DP128" s="1037"/>
      <c r="DQ128" s="1037" t="s">
        <v>501</v>
      </c>
      <c r="DR128" s="1037"/>
      <c r="DS128" s="1037"/>
      <c r="DT128" s="1037"/>
      <c r="DU128" s="1037"/>
      <c r="DV128" s="1038" t="s">
        <v>501</v>
      </c>
      <c r="DW128" s="1038"/>
      <c r="DX128" s="1038"/>
      <c r="DY128" s="1038"/>
      <c r="DZ128" s="1039"/>
    </row>
    <row r="129" spans="1:131" s="230" customFormat="1" ht="26.25" customHeight="1" x14ac:dyDescent="0.15">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502</v>
      </c>
      <c r="X129" s="1070"/>
      <c r="Y129" s="1070"/>
      <c r="Z129" s="1071"/>
      <c r="AA129" s="957">
        <v>5352359</v>
      </c>
      <c r="AB129" s="958"/>
      <c r="AC129" s="958"/>
      <c r="AD129" s="958"/>
      <c r="AE129" s="959"/>
      <c r="AF129" s="960">
        <v>5657611</v>
      </c>
      <c r="AG129" s="958"/>
      <c r="AH129" s="958"/>
      <c r="AI129" s="958"/>
      <c r="AJ129" s="959"/>
      <c r="AK129" s="960">
        <v>5434735</v>
      </c>
      <c r="AL129" s="958"/>
      <c r="AM129" s="958"/>
      <c r="AN129" s="958"/>
      <c r="AO129" s="959"/>
      <c r="AP129" s="1072"/>
      <c r="AQ129" s="1073"/>
      <c r="AR129" s="1073"/>
      <c r="AS129" s="1073"/>
      <c r="AT129" s="1074"/>
      <c r="AU129" s="233"/>
      <c r="AV129" s="233"/>
      <c r="AW129" s="233"/>
      <c r="AX129" s="1064" t="s">
        <v>503</v>
      </c>
      <c r="AY129" s="922"/>
      <c r="AZ129" s="922"/>
      <c r="BA129" s="922"/>
      <c r="BB129" s="922"/>
      <c r="BC129" s="922"/>
      <c r="BD129" s="922"/>
      <c r="BE129" s="923"/>
      <c r="BF129" s="1065" t="s">
        <v>184</v>
      </c>
      <c r="BG129" s="1066"/>
      <c r="BH129" s="1066"/>
      <c r="BI129" s="1066"/>
      <c r="BJ129" s="1066"/>
      <c r="BK129" s="1066"/>
      <c r="BL129" s="1067"/>
      <c r="BM129" s="1065">
        <v>19.73</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504</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505</v>
      </c>
      <c r="X130" s="1070"/>
      <c r="Y130" s="1070"/>
      <c r="Z130" s="1071"/>
      <c r="AA130" s="957">
        <v>464427</v>
      </c>
      <c r="AB130" s="958"/>
      <c r="AC130" s="958"/>
      <c r="AD130" s="958"/>
      <c r="AE130" s="959"/>
      <c r="AF130" s="960">
        <v>467381</v>
      </c>
      <c r="AG130" s="958"/>
      <c r="AH130" s="958"/>
      <c r="AI130" s="958"/>
      <c r="AJ130" s="959"/>
      <c r="AK130" s="960">
        <v>467342</v>
      </c>
      <c r="AL130" s="958"/>
      <c r="AM130" s="958"/>
      <c r="AN130" s="958"/>
      <c r="AO130" s="959"/>
      <c r="AP130" s="1072"/>
      <c r="AQ130" s="1073"/>
      <c r="AR130" s="1073"/>
      <c r="AS130" s="1073"/>
      <c r="AT130" s="1074"/>
      <c r="AU130" s="233"/>
      <c r="AV130" s="233"/>
      <c r="AW130" s="233"/>
      <c r="AX130" s="1064" t="s">
        <v>506</v>
      </c>
      <c r="AY130" s="922"/>
      <c r="AZ130" s="922"/>
      <c r="BA130" s="922"/>
      <c r="BB130" s="922"/>
      <c r="BC130" s="922"/>
      <c r="BD130" s="922"/>
      <c r="BE130" s="923"/>
      <c r="BF130" s="1100">
        <v>1.5</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507</v>
      </c>
      <c r="X131" s="1107"/>
      <c r="Y131" s="1107"/>
      <c r="Z131" s="1108"/>
      <c r="AA131" s="1003">
        <v>4887932</v>
      </c>
      <c r="AB131" s="985"/>
      <c r="AC131" s="985"/>
      <c r="AD131" s="985"/>
      <c r="AE131" s="986"/>
      <c r="AF131" s="984">
        <v>5190230</v>
      </c>
      <c r="AG131" s="985"/>
      <c r="AH131" s="985"/>
      <c r="AI131" s="985"/>
      <c r="AJ131" s="986"/>
      <c r="AK131" s="984">
        <v>4967393</v>
      </c>
      <c r="AL131" s="985"/>
      <c r="AM131" s="985"/>
      <c r="AN131" s="985"/>
      <c r="AO131" s="986"/>
      <c r="AP131" s="1109"/>
      <c r="AQ131" s="1110"/>
      <c r="AR131" s="1110"/>
      <c r="AS131" s="1110"/>
      <c r="AT131" s="1111"/>
      <c r="AU131" s="233"/>
      <c r="AV131" s="233"/>
      <c r="AW131" s="233"/>
      <c r="AX131" s="1082" t="s">
        <v>508</v>
      </c>
      <c r="AY131" s="726"/>
      <c r="AZ131" s="726"/>
      <c r="BA131" s="726"/>
      <c r="BB131" s="726"/>
      <c r="BC131" s="726"/>
      <c r="BD131" s="726"/>
      <c r="BE131" s="1035"/>
      <c r="BF131" s="1083">
        <v>13.7</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509</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510</v>
      </c>
      <c r="W132" s="1093"/>
      <c r="X132" s="1093"/>
      <c r="Y132" s="1093"/>
      <c r="Z132" s="1094"/>
      <c r="AA132" s="1095">
        <v>1.7626268119999999</v>
      </c>
      <c r="AB132" s="1096"/>
      <c r="AC132" s="1096"/>
      <c r="AD132" s="1096"/>
      <c r="AE132" s="1097"/>
      <c r="AF132" s="1098">
        <v>1.02764232</v>
      </c>
      <c r="AG132" s="1096"/>
      <c r="AH132" s="1096"/>
      <c r="AI132" s="1096"/>
      <c r="AJ132" s="1097"/>
      <c r="AK132" s="1098">
        <v>1.760319749</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511</v>
      </c>
      <c r="W133" s="1076"/>
      <c r="X133" s="1076"/>
      <c r="Y133" s="1076"/>
      <c r="Z133" s="1077"/>
      <c r="AA133" s="1078">
        <v>1.7</v>
      </c>
      <c r="AB133" s="1079"/>
      <c r="AC133" s="1079"/>
      <c r="AD133" s="1079"/>
      <c r="AE133" s="1080"/>
      <c r="AF133" s="1078">
        <v>1.5</v>
      </c>
      <c r="AG133" s="1079"/>
      <c r="AH133" s="1079"/>
      <c r="AI133" s="1079"/>
      <c r="AJ133" s="1080"/>
      <c r="AK133" s="1078">
        <v>1.5</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cbyxEz6xXdJFNqWc3CITXe3Qzrmy/ABAv83Lha0NkLIEhfvEIk3Hmh50W/0Qqfz8haMtZLR3YRpoNBoejcCWA==" saltValue="gariYxAJyDFM1H7VNu6b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0BZPYLKbjKshy0qNm+6k7kn9CAN8gbMIh3rXvJ8n0udxK4aBr3I1Oskax/KwZPLVzc92kSfWmk5MYlPMx3iA3A==" saltValue="8XZSdIns4LBcKnBofTkT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TOp2EMfLkZCYjmIIFE3AG8h4Px5uwcVwYtI399tgljDebP0n5YT3qjWsWY6gr5vxL/q2K5R1qa3cqewWuevaw==" saltValue="7W4xfnMVasOlbkhwUtA/O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520</v>
      </c>
      <c r="AL9" s="1116"/>
      <c r="AM9" s="1116"/>
      <c r="AN9" s="1117"/>
      <c r="AO9" s="281">
        <v>1660465</v>
      </c>
      <c r="AP9" s="281">
        <v>78580</v>
      </c>
      <c r="AQ9" s="282">
        <v>65553</v>
      </c>
      <c r="AR9" s="283">
        <v>19.899999999999999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521</v>
      </c>
      <c r="AL10" s="1116"/>
      <c r="AM10" s="1116"/>
      <c r="AN10" s="1117"/>
      <c r="AO10" s="284">
        <v>376094</v>
      </c>
      <c r="AP10" s="284">
        <v>17798</v>
      </c>
      <c r="AQ10" s="285">
        <v>8503</v>
      </c>
      <c r="AR10" s="286">
        <v>109.3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522</v>
      </c>
      <c r="AL11" s="1116"/>
      <c r="AM11" s="1116"/>
      <c r="AN11" s="1117"/>
      <c r="AO11" s="284" t="s">
        <v>523</v>
      </c>
      <c r="AP11" s="284" t="s">
        <v>523</v>
      </c>
      <c r="AQ11" s="285">
        <v>289</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524</v>
      </c>
      <c r="AL12" s="1116"/>
      <c r="AM12" s="1116"/>
      <c r="AN12" s="1117"/>
      <c r="AO12" s="284" t="s">
        <v>523</v>
      </c>
      <c r="AP12" s="284" t="s">
        <v>523</v>
      </c>
      <c r="AQ12" s="285">
        <v>23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525</v>
      </c>
      <c r="AL13" s="1116"/>
      <c r="AM13" s="1116"/>
      <c r="AN13" s="1117"/>
      <c r="AO13" s="284" t="s">
        <v>523</v>
      </c>
      <c r="AP13" s="284" t="s">
        <v>523</v>
      </c>
      <c r="AQ13" s="285">
        <v>2667</v>
      </c>
      <c r="AR13" s="286" t="s">
        <v>523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526</v>
      </c>
      <c r="AL14" s="1116"/>
      <c r="AM14" s="1116"/>
      <c r="AN14" s="1117"/>
      <c r="AO14" s="284">
        <v>2114</v>
      </c>
      <c r="AP14" s="284">
        <v>100</v>
      </c>
      <c r="AQ14" s="285">
        <v>1163</v>
      </c>
      <c r="AR14" s="286">
        <v>-91.4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527</v>
      </c>
      <c r="AL15" s="1119"/>
      <c r="AM15" s="1119"/>
      <c r="AN15" s="1120"/>
      <c r="AO15" s="284">
        <v>-102325</v>
      </c>
      <c r="AP15" s="284">
        <v>-4842</v>
      </c>
      <c r="AQ15" s="285">
        <v>-4250</v>
      </c>
      <c r="AR15" s="286">
        <v>13.9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190</v>
      </c>
      <c r="AL16" s="1119"/>
      <c r="AM16" s="1119"/>
      <c r="AN16" s="1120"/>
      <c r="AO16" s="284">
        <v>1936348</v>
      </c>
      <c r="AP16" s="284">
        <v>91635</v>
      </c>
      <c r="AQ16" s="285">
        <v>73949</v>
      </c>
      <c r="AR16" s="286">
        <v>23.9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532</v>
      </c>
      <c r="AL21" s="1122"/>
      <c r="AM21" s="1122"/>
      <c r="AN21" s="1123"/>
      <c r="AO21" s="297">
        <v>8.52</v>
      </c>
      <c r="AP21" s="298">
        <v>6.65</v>
      </c>
      <c r="AQ21" s="299">
        <v>1.87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533</v>
      </c>
      <c r="AL22" s="1122"/>
      <c r="AM22" s="1122"/>
      <c r="AN22" s="1123"/>
      <c r="AO22" s="302">
        <v>98.8</v>
      </c>
      <c r="AP22" s="303">
        <v>97</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534</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537</v>
      </c>
      <c r="AL32" s="1130"/>
      <c r="AM32" s="1130"/>
      <c r="AN32" s="1131"/>
      <c r="AO32" s="312">
        <v>548674</v>
      </c>
      <c r="AP32" s="312">
        <v>25965</v>
      </c>
      <c r="AQ32" s="313">
        <v>33124</v>
      </c>
      <c r="AR32" s="314">
        <v>-21.6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538</v>
      </c>
      <c r="AL33" s="1130"/>
      <c r="AM33" s="1130"/>
      <c r="AN33" s="1131"/>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539</v>
      </c>
      <c r="AL34" s="1130"/>
      <c r="AM34" s="1130"/>
      <c r="AN34" s="1131"/>
      <c r="AO34" s="312" t="s">
        <v>523</v>
      </c>
      <c r="AP34" s="312" t="s">
        <v>523</v>
      </c>
      <c r="AQ34" s="313" t="s">
        <v>523</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540</v>
      </c>
      <c r="AL35" s="1130"/>
      <c r="AM35" s="1130"/>
      <c r="AN35" s="1131"/>
      <c r="AO35" s="312">
        <v>11937</v>
      </c>
      <c r="AP35" s="312">
        <v>565</v>
      </c>
      <c r="AQ35" s="313">
        <v>9022</v>
      </c>
      <c r="AR35" s="314">
        <v>-93.7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541</v>
      </c>
      <c r="AL36" s="1130"/>
      <c r="AM36" s="1130"/>
      <c r="AN36" s="1131"/>
      <c r="AO36" s="312">
        <v>25558</v>
      </c>
      <c r="AP36" s="312">
        <v>1210</v>
      </c>
      <c r="AQ36" s="313">
        <v>1987</v>
      </c>
      <c r="AR36" s="314">
        <v>-39.1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542</v>
      </c>
      <c r="AL37" s="1130"/>
      <c r="AM37" s="1130"/>
      <c r="AN37" s="1131"/>
      <c r="AO37" s="312" t="s">
        <v>523</v>
      </c>
      <c r="AP37" s="312" t="s">
        <v>523</v>
      </c>
      <c r="AQ37" s="313">
        <v>678</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543</v>
      </c>
      <c r="AL38" s="1133"/>
      <c r="AM38" s="1133"/>
      <c r="AN38" s="1134"/>
      <c r="AO38" s="315" t="s">
        <v>523</v>
      </c>
      <c r="AP38" s="315" t="s">
        <v>523</v>
      </c>
      <c r="AQ38" s="316">
        <v>0</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544</v>
      </c>
      <c r="AL39" s="1133"/>
      <c r="AM39" s="1133"/>
      <c r="AN39" s="1134"/>
      <c r="AO39" s="312">
        <v>-31385</v>
      </c>
      <c r="AP39" s="312">
        <v>-1485</v>
      </c>
      <c r="AQ39" s="313">
        <v>-3119</v>
      </c>
      <c r="AR39" s="314">
        <v>-52.4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545</v>
      </c>
      <c r="AL40" s="1130"/>
      <c r="AM40" s="1130"/>
      <c r="AN40" s="1131"/>
      <c r="AO40" s="312">
        <v>-467342</v>
      </c>
      <c r="AP40" s="312">
        <v>-22116</v>
      </c>
      <c r="AQ40" s="313">
        <v>-27108</v>
      </c>
      <c r="AR40" s="314">
        <v>-18.399999999999999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302</v>
      </c>
      <c r="AL41" s="1136"/>
      <c r="AM41" s="1136"/>
      <c r="AN41" s="1137"/>
      <c r="AO41" s="312">
        <v>87442</v>
      </c>
      <c r="AP41" s="312">
        <v>4138</v>
      </c>
      <c r="AQ41" s="313">
        <v>14583</v>
      </c>
      <c r="AR41" s="314">
        <v>-71.599999999999994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515</v>
      </c>
      <c r="AN49" s="1126" t="s">
        <v>549</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972539</v>
      </c>
      <c r="AN51" s="334">
        <v>43978</v>
      </c>
      <c r="AO51" s="335">
        <v>-31.1</v>
      </c>
      <c r="AP51" s="336">
        <v>47387</v>
      </c>
      <c r="AQ51" s="337">
        <v>-9.1999999999999993</v>
      </c>
      <c r="AR51" s="338">
        <v>-21.9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541513</v>
      </c>
      <c r="AN52" s="342">
        <v>24487</v>
      </c>
      <c r="AO52" s="343">
        <v>49.3</v>
      </c>
      <c r="AP52" s="344">
        <v>24928</v>
      </c>
      <c r="AQ52" s="345">
        <v>0.3</v>
      </c>
      <c r="AR52" s="346">
        <v>49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907555</v>
      </c>
      <c r="AN53" s="334">
        <v>41553</v>
      </c>
      <c r="AO53" s="335">
        <v>-5.5</v>
      </c>
      <c r="AP53" s="336">
        <v>51264</v>
      </c>
      <c r="AQ53" s="337">
        <v>8.1999999999999993</v>
      </c>
      <c r="AR53" s="338">
        <v>-13.7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544156</v>
      </c>
      <c r="AN54" s="342">
        <v>24914</v>
      </c>
      <c r="AO54" s="343">
        <v>1.7</v>
      </c>
      <c r="AP54" s="344">
        <v>26040</v>
      </c>
      <c r="AQ54" s="345">
        <v>4.5</v>
      </c>
      <c r="AR54" s="346">
        <v>-2.8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754367</v>
      </c>
      <c r="AN55" s="334">
        <v>34794</v>
      </c>
      <c r="AO55" s="335">
        <v>-16.3</v>
      </c>
      <c r="AP55" s="336">
        <v>52068</v>
      </c>
      <c r="AQ55" s="337">
        <v>1.6</v>
      </c>
      <c r="AR55" s="338">
        <v>-17.899999999999999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457617</v>
      </c>
      <c r="AN56" s="342">
        <v>21107</v>
      </c>
      <c r="AO56" s="343">
        <v>-15.3</v>
      </c>
      <c r="AP56" s="344">
        <v>26936</v>
      </c>
      <c r="AQ56" s="345">
        <v>3.4</v>
      </c>
      <c r="AR56" s="346">
        <v>-18.7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959048</v>
      </c>
      <c r="AN57" s="334">
        <v>44885</v>
      </c>
      <c r="AO57" s="335">
        <v>29</v>
      </c>
      <c r="AP57" s="336">
        <v>47161</v>
      </c>
      <c r="AQ57" s="337">
        <v>-9.4</v>
      </c>
      <c r="AR57" s="338">
        <v>38.4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454664</v>
      </c>
      <c r="AN58" s="342">
        <v>21279</v>
      </c>
      <c r="AO58" s="343">
        <v>0.8</v>
      </c>
      <c r="AP58" s="344">
        <v>24595</v>
      </c>
      <c r="AQ58" s="345">
        <v>-8.6999999999999993</v>
      </c>
      <c r="AR58" s="346">
        <v>9.5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1832703</v>
      </c>
      <c r="AN59" s="334">
        <v>86731</v>
      </c>
      <c r="AO59" s="335">
        <v>93.2</v>
      </c>
      <c r="AP59" s="336">
        <v>43423</v>
      </c>
      <c r="AQ59" s="337">
        <v>-7.9</v>
      </c>
      <c r="AR59" s="338">
        <v>101.1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393024</v>
      </c>
      <c r="AN60" s="342">
        <v>18599</v>
      </c>
      <c r="AO60" s="343">
        <v>-12.6</v>
      </c>
      <c r="AP60" s="344">
        <v>22207</v>
      </c>
      <c r="AQ60" s="345">
        <v>-9.6999999999999993</v>
      </c>
      <c r="AR60" s="346">
        <v>-2.9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1085242</v>
      </c>
      <c r="AN61" s="349">
        <v>50388</v>
      </c>
      <c r="AO61" s="350">
        <v>13.9</v>
      </c>
      <c r="AP61" s="351">
        <v>48261</v>
      </c>
      <c r="AQ61" s="352">
        <v>-3.3</v>
      </c>
      <c r="AR61" s="338">
        <v>17.2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478195</v>
      </c>
      <c r="AN62" s="342">
        <v>22077</v>
      </c>
      <c r="AO62" s="343">
        <v>4.8</v>
      </c>
      <c r="AP62" s="344">
        <v>24941</v>
      </c>
      <c r="AQ62" s="345">
        <v>-2</v>
      </c>
      <c r="AR62" s="346">
        <v>6.8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2k2TEmDPJXqQ939ZhkVfP4exzKdCYljPy+zo2EaSlTEmNIoio0yrznPQNpUYVXF8SOxA7r6zUgyO2yKEXjIAw==" saltValue="EFibXiuACXm0Vg6E+x0T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HmgvKxlIPYK/Y6s4yt8sy3rUG83EKtRys4xm5gRTIdvs2cQlPRyVVPHXQrFdVMbFhIu+Z+W+qKDKMq6N16CnNw==" saltValue="Yb49HxpFvXApQ81KPpk7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JtklVsYeroIHtZFgNIzTlnHvBKa3CXDdE01rXH4xMyCBOaSoeTdPo+HBnRkOciUTdvxe6916lq4+SXeFzSeaeQ==" saltValue="o+xWGSgUMH7Qw22FL5IM0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8" t="s">
        <v>3</v>
      </c>
      <c r="D47" s="1138"/>
      <c r="E47" s="1139"/>
      <c r="F47" s="11">
        <v>16.03</v>
      </c>
      <c r="G47" s="12">
        <v>11.68</v>
      </c>
      <c r="H47" s="12">
        <v>16.43</v>
      </c>
      <c r="I47" s="12">
        <v>17.3</v>
      </c>
      <c r="J47" s="13">
        <v>19.43</v>
      </c>
    </row>
    <row r="48" spans="2:10" ht="57.75" customHeight="1" x14ac:dyDescent="0.15">
      <c r="B48" s="14"/>
      <c r="C48" s="1140" t="s">
        <v>4</v>
      </c>
      <c r="D48" s="1140"/>
      <c r="E48" s="1141"/>
      <c r="F48" s="15">
        <v>4.57</v>
      </c>
      <c r="G48" s="16">
        <v>6.43</v>
      </c>
      <c r="H48" s="16">
        <v>6.38</v>
      </c>
      <c r="I48" s="16">
        <v>6.58</v>
      </c>
      <c r="J48" s="17">
        <v>6.72</v>
      </c>
    </row>
    <row r="49" spans="2:10" ht="57.75" customHeight="1" thickBot="1" x14ac:dyDescent="0.2">
      <c r="B49" s="18"/>
      <c r="C49" s="1142" t="s">
        <v>5</v>
      </c>
      <c r="D49" s="1142"/>
      <c r="E49" s="1143"/>
      <c r="F49" s="19" t="s">
        <v>570</v>
      </c>
      <c r="G49" s="20" t="s">
        <v>571</v>
      </c>
      <c r="H49" s="20">
        <v>6.02</v>
      </c>
      <c r="I49" s="20">
        <v>2.31</v>
      </c>
      <c r="J49" s="21">
        <v>1.29</v>
      </c>
    </row>
    <row r="50" spans="2:10" x14ac:dyDescent="0.15"/>
  </sheetData>
  <sheetProtection algorithmName="SHA-512" hashValue="y49NsP3bXjIT2cwOSrygDqC8GBZfDY6+O5PZV5y69WcI8bKw1I5NL0IA4IylJgDkYePv3xsHPn+At6Qqe98UTg==" saltValue="GhVGiix/rMviFxgWPeZW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2024-03-22T07:36:03Z</cp:lastPrinted>
  <dcterms:created xsi:type="dcterms:W3CDTF">2024-02-05T01:55:08Z</dcterms:created>
  <dcterms:modified xsi:type="dcterms:W3CDTF">2024-03-22T07:46:29Z</dcterms:modified>
  <cp:category/>
</cp:coreProperties>
</file>