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10_完成版\"/>
    </mc:Choice>
  </mc:AlternateContent>
  <xr:revisionPtr revIDLastSave="0" documentId="13_ncr:1_{E16E2953-E642-4DFA-936C-15F862959BA4}"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O35" i="10"/>
  <c r="BE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s="1"/>
  <c r="BW34" i="10" l="1"/>
  <c r="BW35" i="10" s="1"/>
  <c r="BW36" i="10" s="1"/>
  <c r="BW37" i="10" s="1"/>
  <c r="BW38" i="10" s="1"/>
</calcChain>
</file>

<file path=xl/sharedStrings.xml><?xml version="1.0" encoding="utf-8"?>
<sst xmlns="http://schemas.openxmlformats.org/spreadsheetml/2006/main" count="1132" uniqueCount="599">
  <si>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</si>
  <si>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</si>
  <si>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</si>
  <si>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</si>
  <si>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</si>
  <si>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</si>
  <si>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</si>
  <si>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</si>
  <si>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</si>
  <si>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</si>
  <si>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</si>
  <si>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</si>
  <si>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</si>
  <si>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</si>
  <si>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</si>
  <si>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</si>
  <si>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</si>
  <si>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</si>
  <si>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</si>
  <si>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</si>
  <si>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</si>
  <si>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</si>
  <si>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</si>
  <si>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</si>
  <si>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</si>
  <si>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</si>
  <si>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</si>
  <si>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</si>
  <si>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</si>
  <si>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</si>
  <si>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</si>
  <si>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</si>
  <si>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</si>
  <si>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</si>
  <si>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</si>
  <si>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</si>
  <si>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</si>
  <si>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</si>
  <si>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</si>
  <si>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</si>
  <si>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</si>
  <si>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</si>
  <si>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</si>
  <si>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</si>
  <si>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</si>
  <si>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</si>
  <si>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</si>
  <si>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</si>
  <si>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</si>
  <si>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</si>
  <si>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</si>
  <si>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</si>
  <si>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</si>
  <si>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</si>
  <si>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</si>
  <si>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</si>
  <si>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</si>
  <si>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</si>
  <si>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</si>
  <si>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</si>
  <si>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</si>
  <si>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</si>
  <si>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</si>
  <si>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</si>
  <si>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</si>
  <si>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</si>
  <si>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</si>
  <si>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</si>
  <si>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</si>
  <si>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</si>
  <si>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</si>
  <si>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</si>
  <si>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</si>
  <si>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</si>
  <si>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</si>
  <si>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</si>
  <si>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</si>
  <si>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</si>
  <si>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</si>
  <si>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</si>
  <si>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</si>
  <si>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</si>
  <si>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</si>
  <si>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</si>
  <si>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</si>
  <si>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</si>
  <si>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</si>
  <si>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</si>
  <si>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</si>
  <si>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</si>
  <si>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</si>
  <si>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</si>
  <si>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</si>
  <si>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</si>
  <si>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</si>
  <si>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</si>
  <si>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</si>
  <si>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</si>
  <si>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</si>
  <si>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</si>
  <si>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</si>
  <si>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</si>
  <si>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</si>
  <si>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</si>
  <si>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</si>
  <si>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</si>
  <si>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</si>
  <si>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</si>
  <si>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</si>
  <si>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</si>
  <si>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</si>
  <si>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</si>
  <si>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</si>
  <si>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</si>
  <si>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</si>
  <si>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</si>
  <si>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</si>
  <si>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</si>
  <si>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</si>
  <si>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</si>
  <si>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</si>
  <si>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</si>
  <si>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</si>
  <si>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</si>
  <si>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</si>
  <si>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</si>
  <si>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</si>
  <si>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</si>
  <si>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</si>
  <si>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</si>
  <si>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</si>
  <si>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</si>
  <si>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</si>
  <si>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</si>
  <si>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</si>
  <si>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</si>
  <si>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</si>
  <si>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</si>
  <si>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</si>
  <si>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</si>
  <si>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</si>
  <si>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</si>
  <si>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</si>
  <si>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</si>
  <si>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</si>
  <si>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</si>
  <si>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</si>
  <si>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</si>
  <si>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</si>
  <si>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</si>
  <si>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</si>
  <si>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</si>
  <si>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</si>
  <si>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</si>
  <si>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</si>
  <si>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</si>
  <si>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</si>
  <si>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</si>
  <si>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</si>
  <si>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</si>
  <si>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</si>
  <si>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</si>
  <si>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</si>
  <si>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</si>
  <si>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</si>
  <si>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</si>
  <si>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</si>
  <si>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</si>
  <si>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</si>
  <si>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</si>
  <si>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</si>
  <si>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</si>
  <si>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</si>
  <si>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</si>
  <si>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</si>
  <si>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</si>
  <si>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</si>
  <si>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</si>
  <si>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</si>
  <si>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</si>
  <si>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</si>
  <si>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</si>
  <si>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</si>
  <si>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</si>
  <si>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</si>
  <si>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</si>
  <si>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</si>
  <si>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</si>
  <si>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</si>
  <si>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</si>
  <si>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</si>
  <si>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</si>
  <si>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</si>
  <si>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</si>
  <si>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</si>
  <si>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</si>
  <si>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</si>
  <si>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</si>
  <si>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</si>
  <si>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</si>
  <si>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</si>
  <si>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</si>
  <si>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</si>
  <si>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</si>
  <si>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</si>
  <si>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</si>
  <si>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</si>
  <si>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</si>
  <si>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</si>
  <si>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</si>
  <si>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</si>
  <si>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</si>
  <si>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</si>
  <si>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</si>
  <si>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</si>
  <si>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愛知県幸田町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</si>
  <si>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</si>
  <si>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</si>
  <si>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</si>
  <si>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</si>
  <si>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</si>
  <si>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</si>
  <si>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</si>
  <si>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</si>
  <si>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</si>
  <si>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</si>
  <si>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</si>
  <si>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</si>
  <si>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</si>
  <si>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</si>
  <si>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</si>
  <si>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</si>
  <si>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</si>
  <si>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</si>
  <si>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</si>
  <si>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</si>
  <si>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</si>
  <si>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</si>
  <si>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</si>
  <si>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</si>
  <si>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</si>
  <si>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</si>
  <si>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</si>
  <si>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</si>
  <si>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</si>
  <si>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</si>
  <si>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</si>
  <si>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</si>
  <si>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</si>
  <si>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</si>
  <si>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</si>
  <si>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</si>
  <si>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</si>
  <si>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</si>
  <si>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</si>
  <si>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</si>
  <si>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</si>
  <si>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</si>
  <si>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</si>
  <si>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</si>
  <si>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</si>
  <si>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</si>
  <si>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</si>
  <si>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</si>
  <si>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</si>
  <si>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</si>
  <si>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</si>
  <si>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</si>
  <si>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</si>
  <si>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</si>
  <si>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</si>
  <si>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</si>
  <si>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</si>
  <si>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</si>
  <si>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</si>
  <si>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</si>
  <si>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</si>
  <si>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</si>
  <si>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</si>
  <si>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</si>
  <si>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</si>
  <si>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</si>
  <si>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</si>
  <si>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</si>
  <si>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</si>
  <si>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</si>
  <si>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</si>
  <si>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</si>
  <si>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</si>
  <si>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</si>
  <si>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</si>
  <si>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</si>
  <si>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</si>
  <si>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</si>
  <si>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</si>
  <si>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</si>
  <si>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</si>
  <si>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</si>
  <si>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</si>
  <si>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</si>
  <si>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</si>
  <si>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</si>
  <si>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</si>
  <si>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</si>
  <si>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</si>
  <si>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</si>
  <si>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</si>
  <si>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</si>
  <si>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</si>
  <si>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</si>
  <si>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</si>
  <si>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</si>
  <si>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</si>
  <si>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</si>
  <si>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</si>
  <si>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</si>
  <si>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</si>
  <si>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</si>
  <si>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</si>
  <si>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</si>
  <si>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</si>
  <si>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</si>
  <si>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</si>
  <si>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</si>
  <si>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</si>
  <si>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</si>
  <si>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</si>
  <si>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</si>
  <si>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</si>
  <si>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</si>
  <si>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</si>
  <si>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</si>
  <si>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</si>
  <si>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</si>
  <si>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</si>
  <si>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</si>
  <si>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</si>
  <si>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</si>
  <si>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</si>
  <si>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</si>
  <si>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</si>
  <si>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</si>
  <si>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</si>
  <si>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</si>
  <si>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</si>
  <si>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</si>
  <si>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</si>
  <si>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</si>
  <si>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</si>
  <si>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</si>
  <si>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</si>
  <si>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</si>
  <si>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</si>
  <si>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</si>
  <si>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</si>
  <si>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</si>
  <si>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</si>
  <si>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</si>
  <si>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</si>
  <si>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</si>
  <si>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</si>
  <si>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</si>
  <si>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</si>
  <si>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</si>
  <si>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</si>
  <si>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</si>
  <si>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</si>
  <si>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</si>
  <si>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</si>
  <si>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</si>
  <si>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</si>
  <si>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</si>
  <si>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</si>
  <si>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</si>
  <si>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</si>
  <si>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</si>
  <si>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</si>
  <si>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</si>
  <si>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</si>
  <si>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</si>
  <si>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</si>
  <si>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</si>
  <si>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</si>
  <si>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</si>
  <si>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</si>
  <si>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</si>
  <si>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</si>
  <si>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</si>
  <si>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</si>
  <si>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</si>
  <si>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</si>
  <si>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</si>
  <si>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</si>
  <si>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</si>
  <si>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</si>
  <si>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</si>
  <si>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</si>
  <si>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</si>
  <si>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</si>
  <si>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</si>
  <si>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</si>
  <si>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</si>
  <si>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</si>
  <si>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</si>
  <si>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</si>
  <si>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</si>
  <si>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</si>
  <si>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</si>
  <si>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</si>
  <si>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</si>
  <si>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</si>
  <si>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</si>
  <si>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</si>
  <si>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</si>
  <si>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</si>
  <si>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</si>
  <si>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</si>
  <si>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</si>
  <si>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</si>
  <si>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</si>
  <si>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</si>
  <si>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</si>
  <si>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</si>
  <si>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</si>
  <si>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</si>
  <si>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</si>
  <si>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</si>
  <si>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</si>
  <si>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</si>
  <si>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</si>
  <si>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</si>
  <si>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</si>
  <si>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</si>
  <si>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</si>
  <si>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</si>
  <si>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</si>
  <si>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</si>
  <si>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</si>
  <si>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</si>
  <si>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</si>
  <si>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</si>
  <si>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</si>
  <si>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</si>
  <si>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</si>
  <si>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</si>
  <si>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</si>
  <si>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</si>
  <si>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</si>
  <si>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</si>
  <si>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</si>
  <si>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</si>
  <si>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</si>
  <si>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</si>
  <si>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</si>
  <si>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</si>
  <si>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</si>
  <si>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</si>
  <si>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</si>
  <si>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</si>
  <si>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</si>
  <si>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</si>
  <si>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</si>
  <si>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</si>
  <si>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</si>
  <si>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</si>
  <si>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</si>
  <si>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</si>
  <si>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</si>
  <si>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</si>
  <si>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</si>
  <si>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</si>
  <si>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</si>
  <si>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</si>
  <si>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</si>
  <si>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</si>
  <si>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</si>
  <si>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</si>
  <si>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</si>
  <si>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</si>
  <si>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</si>
  <si>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</si>
  <si>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</si>
  <si>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</si>
  <si>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</si>
  <si>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</si>
  <si>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</si>
  <si>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</si>
  <si>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</si>
  <si>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</si>
  <si>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</si>
  <si>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</si>
  <si>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</si>
  <si>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</si>
  <si>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</si>
  <si>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</si>
  <si>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</si>
  <si>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</si>
  <si>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</si>
  <si>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</si>
  <si>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</si>
  <si>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</si>
  <si>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</si>
  <si>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</si>
  <si>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</si>
  <si>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</si>
  <si>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</si>
  <si>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</si>
  <si>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</si>
  <si>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</si>
  <si>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</si>
  <si>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</si>
  <si>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</si>
  <si>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</si>
  <si>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</si>
  <si>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</si>
  <si>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</si>
  <si>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</si>
  <si>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</si>
  <si>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</si>
  <si>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</si>
  <si>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</si>
  <si>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</si>
  <si>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</si>
  <si>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</si>
  <si>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</si>
  <si>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</si>
  <si>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</si>
  <si>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</si>
  <si>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</si>
  <si>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</si>
  <si>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</si>
  <si>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</si>
  <si>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</si>
  <si>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</si>
  <si>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</si>
  <si>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</si>
  <si>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</si>
  <si>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</si>
  <si>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</si>
  <si>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</si>
  <si>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</si>
  <si>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</si>
  <si>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</si>
  <si>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</si>
  <si>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</si>
  <si>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</si>
  <si>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</si>
  <si>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</si>
  <si>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</si>
  <si>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</si>
  <si>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</si>
  <si>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</si>
  <si>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</si>
  <si>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</si>
  <si>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</si>
  <si>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</si>
  <si>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</si>
  <si>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</si>
  <si>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</si>
  <si>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</si>
  <si>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</si>
  <si>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</si>
  <si>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</si>
  <si>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</si>
  <si>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</si>
  <si>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</si>
  <si>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0.25</t>
  </si>
  <si>
    <t>▲ 6.47</t>
  </si>
  <si>
    <t>水道事業会計</t>
  </si>
  <si>
    <t>一般会計</t>
  </si>
  <si>
    <t>介護保険特別会計</t>
  </si>
  <si>
    <t>下水道事業会計</t>
  </si>
  <si>
    <t>土地取得特別会計</t>
  </si>
  <si>
    <t>国民健康保険特別会計</t>
  </si>
  <si>
    <t>後期高齢者医療特別会計</t>
  </si>
  <si>
    <t>幸田駅前土地区画整理事業特別会計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</si>
  <si>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</si>
  <si>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</si>
  <si>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</si>
  <si>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</si>
  <si>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</si>
  <si>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</si>
  <si>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</si>
  <si>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</si>
  <si>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</si>
  <si>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蒲郡市幸田町衛生組合</t>
    <rPh sb="0" eb="2">
      <t>ガマゴオリ</t>
    </rPh>
    <rPh sb="2" eb="3">
      <t>シ</t>
    </rPh>
    <rPh sb="3" eb="6">
      <t>コウタチョウ</t>
    </rPh>
    <rPh sb="6" eb="8">
      <t>エイセイ</t>
    </rPh>
    <rPh sb="8" eb="10">
      <t>クミアイ</t>
    </rPh>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</si>
  <si>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</si>
  <si>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</si>
  <si>
    <t>愛知県後期高齢者医療広域連合（一般会計）</t>
    <rPh sb="15" eb="17">
      <t>イッパン</t>
    </rPh>
    <rPh sb="17" eb="19">
      <t>カイケイ</t>
    </rPh>
    <phoneticPr fontId="2"/>
  </si>
  <si>
    <t>愛知県後期高齢者医療広域連合（特別会計）</t>
    <rPh sb="15" eb="17">
      <t>トクベツ</t>
    </rPh>
    <rPh sb="17" eb="19">
      <t>カイケイ</t>
    </rPh>
    <phoneticPr fontId="2"/>
  </si>
  <si>
    <t>-</t>
    <phoneticPr fontId="2"/>
  </si>
  <si>
    <t>-</t>
    <phoneticPr fontId="2"/>
  </si>
  <si>
    <t>-</t>
    <phoneticPr fontId="2"/>
  </si>
  <si>
    <t>教育施設整備基金</t>
    <rPh sb="0" eb="2">
      <t>キョウイク</t>
    </rPh>
    <rPh sb="2" eb="4">
      <t>シセツ</t>
    </rPh>
    <rPh sb="4" eb="6">
      <t>セイビ</t>
    </rPh>
    <rPh sb="6" eb="8">
      <t>キキン</t>
    </rPh>
    <phoneticPr fontId="5"/>
  </si>
  <si>
    <t>福祉施設整備基金</t>
    <rPh sb="0" eb="2">
      <t>フクシ</t>
    </rPh>
    <rPh sb="2" eb="4">
      <t>シセツ</t>
    </rPh>
    <rPh sb="4" eb="6">
      <t>セイビ</t>
    </rPh>
    <rPh sb="6" eb="8">
      <t>キキン</t>
    </rPh>
    <phoneticPr fontId="2"/>
  </si>
  <si>
    <t>新型コロナウイルス感染症対策基金</t>
    <rPh sb="0" eb="2">
      <t>シンガタ</t>
    </rPh>
    <rPh sb="9" eb="12">
      <t>カンセンショウ</t>
    </rPh>
    <rPh sb="12" eb="14">
      <t>タイサク</t>
    </rPh>
    <rPh sb="14" eb="16">
      <t>キキン</t>
    </rPh>
    <phoneticPr fontId="2"/>
  </si>
  <si>
    <t>都市施設整備基金</t>
    <rPh sb="0" eb="2">
      <t>トシ</t>
    </rPh>
    <rPh sb="2" eb="4">
      <t>シセツ</t>
    </rPh>
    <rPh sb="4" eb="6">
      <t>セイビ</t>
    </rPh>
    <rPh sb="6" eb="8">
      <t>キキン</t>
    </rPh>
    <phoneticPr fontId="2"/>
  </si>
  <si>
    <t>医療施設等整備基金</t>
    <rPh sb="0" eb="2">
      <t>イリョウ</t>
    </rPh>
    <rPh sb="2" eb="4">
      <t>シセツ</t>
    </rPh>
    <rPh sb="4" eb="5">
      <t>トウ</t>
    </rPh>
    <rPh sb="5" eb="7">
      <t>セイビ</t>
    </rPh>
    <rPh sb="7" eb="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</si>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</sst>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C4D1-48C9-95F0-51EB9C186F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39176</c:v>
                </c:pt>
                <c:pt idx="1">
                  <c:v>83747</c:v>
                </c:pt>
                <c:pt idx="2">
                  <c:v>71951</c:v>
                </c:pt>
                <c:pt idx="3">
                  <c:v>68551</c:v>
                </c:pt>
                <c:pt idx="4">
                  <c:v>59034</c:v>
                </c:pt>
              </c:numCache>
            </c:numRef>
          </c:val>
          <c:smooth val="0"/>
          <c:extLst>
            <c:ext xmlns:c16="http://schemas.microsoft.com/office/drawing/2014/chart" uri="{C3380CC4-5D6E-409C-BE32-E72D297353CC}">
              <c16:uniqueId val="{00000001-C4D1-48C9-95F0-51EB9C186F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7.48</c:v>
                </c:pt>
                <c:pt idx="1">
                  <c:v>7.08</c:v>
                </c:pt>
                <c:pt idx="2">
                  <c:v>9.0299999999999994</c:v>
                </c:pt>
                <c:pt idx="3">
                  <c:v>12.89</c:v>
                </c:pt>
                <c:pt idx="4">
                  <c:v>14.96</c:v>
                </c:pt>
              </c:numCache>
            </c:numRef>
          </c:val>
          <c:extLst>
            <c:ext xmlns:c16="http://schemas.microsoft.com/office/drawing/2014/chart" uri="{C3380CC4-5D6E-409C-BE32-E72D297353CC}">
              <c16:uniqueId val="{00000000-F773-4403-AB97-196603074A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27.75</c:v>
                </c:pt>
                <c:pt idx="1">
                  <c:v>31.15</c:v>
                </c:pt>
                <c:pt idx="2">
                  <c:v>24.54</c:v>
                </c:pt>
                <c:pt idx="3">
                  <c:v>26.03</c:v>
                </c:pt>
                <c:pt idx="4">
                  <c:v>26.43</c:v>
                </c:pt>
              </c:numCache>
            </c:numRef>
          </c:val>
          <c:extLst>
            <c:ext xmlns:c16="http://schemas.microsoft.com/office/drawing/2014/chart" uri="{C3380CC4-5D6E-409C-BE32-E72D297353CC}">
              <c16:uniqueId val="{00000001-F773-4403-AB97-196603074A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-0.25</c:v>
                </c:pt>
                <c:pt idx="1">
                  <c:v>4.58</c:v>
                </c:pt>
                <c:pt idx="2">
                  <c:v>-6.47</c:v>
                </c:pt>
                <c:pt idx="3">
                  <c:v>5.19</c:v>
                </c:pt>
                <c:pt idx="4">
                  <c:v>1.89</c:v>
                </c:pt>
              </c:numCache>
            </c:numRef>
          </c:val>
          <c:smooth val="0"/>
          <c:extLst>
            <c:ext xmlns:c16="http://schemas.microsoft.com/office/drawing/2014/chart" uri="{C3380CC4-5D6E-409C-BE32-E72D297353CC}">
              <c16:uniqueId val="{00000002-F773-4403-AB97-196603074A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01F-4ACB-898B-ADEAB24BD4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1F-4ACB-898B-ADEAB24BD491}"/>
            </c:ext>
          </c:extLst>
        </c:ser>
        <c:ser>
          <c:idx val="2"/>
          <c:order val="2"/>
          <c:tx>
            <c:strRef>
              <c:f>データシート!$A$29</c:f>
              <c:strCache>
                <c:ptCount val="1"/>
                <c:pt idx="0">
                  <c:v>幸田駅前土地区画整理事業特別会計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1F-4ACB-898B-ADEAB24BD49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801F-4ACB-898B-ADEAB24BD49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0.03</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4-801F-4ACB-898B-ADEAB24BD491}"/>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0.2</c:v>
                </c:pt>
                <c:pt idx="4">
                  <c:v>#N/A</c:v>
                </c:pt>
                <c:pt idx="5">
                  <c:v>0.21</c:v>
                </c:pt>
                <c:pt idx="6">
                  <c:v>#N/A</c:v>
                </c:pt>
                <c:pt idx="7">
                  <c:v>0.2</c:v>
                </c:pt>
                <c:pt idx="8">
                  <c:v>#N/A</c:v>
                </c:pt>
                <c:pt idx="9">
                  <c:v>0.24</c:v>
                </c:pt>
              </c:numCache>
            </c:numRef>
          </c:val>
          <c:extLst>
            <c:ext xmlns:c16="http://schemas.microsoft.com/office/drawing/2014/chart" uri="{C3380CC4-5D6E-409C-BE32-E72D297353CC}">
              <c16:uniqueId val="{00000005-801F-4ACB-898B-ADEAB24BD49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0.2</c:v>
                </c:pt>
                <c:pt idx="4">
                  <c:v>#N/A</c:v>
                </c:pt>
                <c:pt idx="5">
                  <c:v>0.24</c:v>
                </c:pt>
                <c:pt idx="6">
                  <c:v>#N/A</c:v>
                </c:pt>
                <c:pt idx="7">
                  <c:v>0.28000000000000003</c:v>
                </c:pt>
                <c:pt idx="8">
                  <c:v>#N/A</c:v>
                </c:pt>
                <c:pt idx="9">
                  <c:v>0.36</c:v>
                </c:pt>
              </c:numCache>
            </c:numRef>
          </c:val>
          <c:extLst>
            <c:ext xmlns:c16="http://schemas.microsoft.com/office/drawing/2014/chart" uri="{C3380CC4-5D6E-409C-BE32-E72D297353CC}">
              <c16:uniqueId val="{00000006-801F-4ACB-898B-ADEAB24BD4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0.22</c:v>
                </c:pt>
                <c:pt idx="2">
                  <c:v>#N/A</c:v>
                </c:pt>
                <c:pt idx="3">
                  <c:v>0.25</c:v>
                </c:pt>
                <c:pt idx="4">
                  <c:v>#N/A</c:v>
                </c:pt>
                <c:pt idx="5">
                  <c:v>0.61</c:v>
                </c:pt>
                <c:pt idx="6">
                  <c:v>#N/A</c:v>
                </c:pt>
                <c:pt idx="7">
                  <c:v>0.56999999999999995</c:v>
                </c:pt>
                <c:pt idx="8">
                  <c:v>#N/A</c:v>
                </c:pt>
                <c:pt idx="9">
                  <c:v>0.55000000000000004</c:v>
                </c:pt>
              </c:numCache>
            </c:numRef>
          </c:val>
          <c:extLst>
            <c:ext xmlns:c16="http://schemas.microsoft.com/office/drawing/2014/chart" uri="{C3380CC4-5D6E-409C-BE32-E72D297353CC}">
              <c16:uniqueId val="{00000007-801F-4ACB-898B-ADEAB24BD4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7.26</c:v>
                </c:pt>
                <c:pt idx="2">
                  <c:v>#N/A</c:v>
                </c:pt>
                <c:pt idx="3">
                  <c:v>6.87</c:v>
                </c:pt>
                <c:pt idx="4">
                  <c:v>#N/A</c:v>
                </c:pt>
                <c:pt idx="5">
                  <c:v>8.81</c:v>
                </c:pt>
                <c:pt idx="6">
                  <c:v>#N/A</c:v>
                </c:pt>
                <c:pt idx="7">
                  <c:v>12.68</c:v>
                </c:pt>
                <c:pt idx="8">
                  <c:v>#N/A</c:v>
                </c:pt>
                <c:pt idx="9">
                  <c:v>14.7</c:v>
                </c:pt>
              </c:numCache>
            </c:numRef>
          </c:val>
          <c:extLst>
            <c:ext xmlns:c16="http://schemas.microsoft.com/office/drawing/2014/chart" uri="{C3380CC4-5D6E-409C-BE32-E72D297353CC}">
              <c16:uniqueId val="{00000008-801F-4ACB-898B-ADEAB24BD4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15.07</c:v>
                </c:pt>
                <c:pt idx="2">
                  <c:v>#N/A</c:v>
                </c:pt>
                <c:pt idx="3">
                  <c:v>14.77</c:v>
                </c:pt>
                <c:pt idx="4">
                  <c:v>#N/A</c:v>
                </c:pt>
                <c:pt idx="5">
                  <c:v>15.72</c:v>
                </c:pt>
                <c:pt idx="6">
                  <c:v>#N/A</c:v>
                </c:pt>
                <c:pt idx="7">
                  <c:v>15.94</c:v>
                </c:pt>
                <c:pt idx="8">
                  <c:v>#N/A</c:v>
                </c:pt>
                <c:pt idx="9">
                  <c:v>15.9</c:v>
                </c:pt>
              </c:numCache>
            </c:numRef>
          </c:val>
          <c:extLst>
            <c:ext xmlns:c16="http://schemas.microsoft.com/office/drawing/2014/chart" uri="{C3380CC4-5D6E-409C-BE32-E72D297353CC}">
              <c16:uniqueId val="{00000009-801F-4ACB-898B-ADEAB24BD4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994</c:v>
                </c:pt>
                <c:pt idx="5">
                  <c:v>1049</c:v>
                </c:pt>
                <c:pt idx="8">
                  <c:v>999</c:v>
                </c:pt>
                <c:pt idx="11">
                  <c:v>969</c:v>
                </c:pt>
                <c:pt idx="14">
                  <c:v>904</c:v>
                </c:pt>
              </c:numCache>
            </c:numRef>
          </c:val>
          <c:extLst>
            <c:ext xmlns:c16="http://schemas.microsoft.com/office/drawing/2014/chart" uri="{C3380CC4-5D6E-409C-BE32-E72D297353CC}">
              <c16:uniqueId val="{00000000-A25E-429D-8335-E2639BB0EE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5E-429D-8335-E2639BB0EE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25E-429D-8335-E2639BB0EE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25</c:v>
                </c:pt>
                <c:pt idx="6">
                  <c:v>25</c:v>
                </c:pt>
                <c:pt idx="9">
                  <c:v>25</c:v>
                </c:pt>
                <c:pt idx="12">
                  <c:v>25</c:v>
                </c:pt>
              </c:numCache>
            </c:numRef>
          </c:val>
          <c:extLst>
            <c:ext xmlns:c16="http://schemas.microsoft.com/office/drawing/2014/chart" uri="{C3380CC4-5D6E-409C-BE32-E72D297353CC}">
              <c16:uniqueId val="{00000003-A25E-429D-8335-E2639BB0EE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389</c:v>
                </c:pt>
                <c:pt idx="3">
                  <c:v>384</c:v>
                </c:pt>
                <c:pt idx="6">
                  <c:v>388</c:v>
                </c:pt>
                <c:pt idx="9">
                  <c:v>393</c:v>
                </c:pt>
                <c:pt idx="12">
                  <c:v>379</c:v>
                </c:pt>
              </c:numCache>
            </c:numRef>
          </c:val>
          <c:extLst>
            <c:ext xmlns:c16="http://schemas.microsoft.com/office/drawing/2014/chart" uri="{C3380CC4-5D6E-409C-BE32-E72D297353CC}">
              <c16:uniqueId val="{00000004-A25E-429D-8335-E2639BB0EE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5E-429D-8335-E2639BB0EE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5E-429D-8335-E2639BB0EE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891</c:v>
                </c:pt>
                <c:pt idx="3">
                  <c:v>771</c:v>
                </c:pt>
                <c:pt idx="6">
                  <c:v>609</c:v>
                </c:pt>
                <c:pt idx="9">
                  <c:v>579</c:v>
                </c:pt>
                <c:pt idx="12">
                  <c:v>545</c:v>
                </c:pt>
              </c:numCache>
            </c:numRef>
          </c:val>
          <c:extLst>
            <c:ext xmlns:c16="http://schemas.microsoft.com/office/drawing/2014/chart" uri="{C3380CC4-5D6E-409C-BE32-E72D297353CC}">
              <c16:uniqueId val="{00000007-A25E-429D-8335-E2639BB0EE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311</c:v>
                </c:pt>
                <c:pt idx="2">
                  <c:v>#N/A</c:v>
                </c:pt>
                <c:pt idx="3">
                  <c:v>#N/A</c:v>
                </c:pt>
                <c:pt idx="4">
                  <c:v>131</c:v>
                </c:pt>
                <c:pt idx="5">
                  <c:v>#N/A</c:v>
                </c:pt>
                <c:pt idx="6">
                  <c:v>#N/A</c:v>
                </c:pt>
                <c:pt idx="7">
                  <c:v>23</c:v>
                </c:pt>
                <c:pt idx="8">
                  <c:v>#N/A</c:v>
                </c:pt>
                <c:pt idx="9">
                  <c:v>#N/A</c:v>
                </c:pt>
                <c:pt idx="10">
                  <c:v>28</c:v>
                </c:pt>
                <c:pt idx="11">
                  <c:v>#N/A</c:v>
                </c:pt>
                <c:pt idx="12">
                  <c:v>#N/A</c:v>
                </c:pt>
                <c:pt idx="13">
                  <c:v>45</c:v>
                </c:pt>
                <c:pt idx="14">
                  <c:v>#N/A</c:v>
                </c:pt>
              </c:numCache>
            </c:numRef>
          </c:val>
          <c:smooth val="0"/>
          <c:extLst>
            <c:ext xmlns:c16="http://schemas.microsoft.com/office/drawing/2014/chart" uri="{C3380CC4-5D6E-409C-BE32-E72D297353CC}">
              <c16:uniqueId val="{00000008-A25E-429D-8335-E2639BB0EE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6930</c:v>
                </c:pt>
                <c:pt idx="5">
                  <c:v>6276</c:v>
                </c:pt>
                <c:pt idx="8">
                  <c:v>5778</c:v>
                </c:pt>
                <c:pt idx="11">
                  <c:v>5211</c:v>
                </c:pt>
                <c:pt idx="14">
                  <c:v>4652</c:v>
                </c:pt>
              </c:numCache>
            </c:numRef>
          </c:val>
          <c:extLst>
            <c:ext xmlns:c16="http://schemas.microsoft.com/office/drawing/2014/chart" uri="{C3380CC4-5D6E-409C-BE32-E72D297353CC}">
              <c16:uniqueId val="{00000000-056E-4C62-9728-B42A593E06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1358</c:v>
                </c:pt>
                <c:pt idx="5">
                  <c:v>1288</c:v>
                </c:pt>
                <c:pt idx="8">
                  <c:v>1390</c:v>
                </c:pt>
                <c:pt idx="11">
                  <c:v>1232</c:v>
                </c:pt>
                <c:pt idx="14">
                  <c:v>1158</c:v>
                </c:pt>
              </c:numCache>
            </c:numRef>
          </c:val>
          <c:extLst>
            <c:ext xmlns:c16="http://schemas.microsoft.com/office/drawing/2014/chart" uri="{C3380CC4-5D6E-409C-BE32-E72D297353CC}">
              <c16:uniqueId val="{00000001-056E-4C62-9728-B42A593E06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5143</c:v>
                </c:pt>
                <c:pt idx="5">
                  <c:v>5275</c:v>
                </c:pt>
                <c:pt idx="8">
                  <c:v>4667</c:v>
                </c:pt>
                <c:pt idx="11">
                  <c:v>4787</c:v>
                </c:pt>
                <c:pt idx="14">
                  <c:v>4715</c:v>
                </c:pt>
              </c:numCache>
            </c:numRef>
          </c:val>
          <c:extLst>
            <c:ext xmlns:c16="http://schemas.microsoft.com/office/drawing/2014/chart" uri="{C3380CC4-5D6E-409C-BE32-E72D297353CC}">
              <c16:uniqueId val="{00000002-056E-4C62-9728-B42A593E06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6E-4C62-9728-B42A593E06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6E-4C62-9728-B42A593E06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6E-4C62-9728-B42A593E06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c:v>
                </c:pt>
                <c:pt idx="3">
                  <c:v>0</c:v>
                </c:pt>
                <c:pt idx="6">
                  <c:v>0</c:v>
                </c:pt>
                <c:pt idx="9">
                  <c:v>0</c:v>
                </c:pt>
                <c:pt idx="12">
                  <c:v>0</c:v>
                </c:pt>
              </c:numCache>
            </c:numRef>
          </c:val>
          <c:extLst>
            <c:ext xmlns:c16="http://schemas.microsoft.com/office/drawing/2014/chart" uri="{C3380CC4-5D6E-409C-BE32-E72D297353CC}">
              <c16:uniqueId val="{00000006-056E-4C62-9728-B42A593E06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266</c:v>
                </c:pt>
                <c:pt idx="3">
                  <c:v>242</c:v>
                </c:pt>
                <c:pt idx="6">
                  <c:v>218</c:v>
                </c:pt>
                <c:pt idx="9">
                  <c:v>193</c:v>
                </c:pt>
                <c:pt idx="12">
                  <c:v>169</c:v>
                </c:pt>
              </c:numCache>
            </c:numRef>
          </c:val>
          <c:extLst>
            <c:ext xmlns:c16="http://schemas.microsoft.com/office/drawing/2014/chart" uri="{C3380CC4-5D6E-409C-BE32-E72D297353CC}">
              <c16:uniqueId val="{00000007-056E-4C62-9728-B42A593E06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2819</c:v>
                </c:pt>
                <c:pt idx="3">
                  <c:v>2468</c:v>
                </c:pt>
                <c:pt idx="6">
                  <c:v>2290</c:v>
                </c:pt>
                <c:pt idx="9">
                  <c:v>2088</c:v>
                </c:pt>
                <c:pt idx="12">
                  <c:v>1966</c:v>
                </c:pt>
              </c:numCache>
            </c:numRef>
          </c:val>
          <c:extLst>
            <c:ext xmlns:c16="http://schemas.microsoft.com/office/drawing/2014/chart" uri="{C3380CC4-5D6E-409C-BE32-E72D297353CC}">
              <c16:uniqueId val="{00000008-056E-4C62-9728-B42A593E06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6E-4C62-9728-B42A593E06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4270</c:v>
                </c:pt>
                <c:pt idx="3">
                  <c:v>3655</c:v>
                </c:pt>
                <c:pt idx="6">
                  <c:v>3583</c:v>
                </c:pt>
                <c:pt idx="9">
                  <c:v>3575</c:v>
                </c:pt>
                <c:pt idx="12">
                  <c:v>3771</c:v>
                </c:pt>
              </c:numCache>
            </c:numRef>
          </c:val>
          <c:extLst>
            <c:ext xmlns:c16="http://schemas.microsoft.com/office/drawing/2014/chart" uri="{C3380CC4-5D6E-409C-BE32-E72D297353CC}">
              <c16:uniqueId val="{0000000A-056E-4C62-9728-B42A593E06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6E-4C62-9728-B42A593E06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2359</c:v>
                </c:pt>
                <c:pt idx="1">
                  <c:v>2490</c:v>
                </c:pt>
                <c:pt idx="2">
                  <c:v>2491</c:v>
                </c:pt>
              </c:numCache>
            </c:numRef>
          </c:val>
          <c:extLst>
            <c:ext xmlns:c16="http://schemas.microsoft.com/office/drawing/2014/chart" uri="{C3380CC4-5D6E-409C-BE32-E72D297353CC}">
              <c16:uniqueId val="{00000000-BBF7-4F16-ADD3-561C0FA6AB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BF7-4F16-ADD3-561C0FA6AB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1388</c:v>
                </c:pt>
                <c:pt idx="1">
                  <c:v>1472</c:v>
                </c:pt>
                <c:pt idx="2">
                  <c:v>1462</c:v>
                </c:pt>
              </c:numCache>
            </c:numRef>
          </c:val>
          <c:extLst>
            <c:ext xmlns:c16="http://schemas.microsoft.com/office/drawing/2014/chart" uri="{C3380CC4-5D6E-409C-BE32-E72D297353CC}">
              <c16:uniqueId val="{00000002-BBF7-4F16-ADD3-561C0FA6AB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における実質公債費比率は町民プールの建設や減収補填等に係る大型の地方債の終了により償還額が減少したことや起債を控えた自主財源による財政運営が数値に現れたものである。比率の減少に加え、長期的な財政運営及び住民負担の世代間公平の観点から起債機会を適切に見極めて活用していく方針となったことから令和３年度以降、数値にやや上昇が見られ、後年度においても緩やかに増加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また、好調を維持しているふるさと寄附金を適切に活用しながら、新たな安定財源の確保を目指し、良好な水準の維持に努める。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前年度に続きやや増加したが、充当可能財源等が将来負担額を上回っているため数値は負の数値で表されている。増加の要因は、農業集落排水事業における起債残高の減少に伴う公営企業債等繰入見込額が減少した一方で、土地取得特別会計における公共用地先行取得等事業債の発行等を始めとする起債残高の増加等により分子である将来負担額が増加したことによるもの。</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では近年、必要最低限に抑制してきた起債を長期的な財政運営と世代間負担の平準化の視点により、起債機会を適切に見極めて活用を図っていく考えであり、後年においても微増が見込まれるが、充当可能基金については一定水準を維持し、引き続き健全な財政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令和４年度末の基金残高は、普通会計で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新たな基金として新型コロナウイルス感染症対策基金を創設し、ふるさと寄附金を活用して積み立てた一方で、財政調整基金は、当初予定していた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新型コロナウイルス感染症の影響により予定した事業の中止又は規模縮小があって多くの不用額が発生したことに加え、ふるさと寄附金収入の上振れもあって取崩しの中止及び積立ての実行により基金残高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令和４年度は、物価高騰にも見舞われた状況の中、税収及びふるさと寄附金の上振れもあって当初予定していた取崩を中止することができたが、基金の積み増しまではできずやや減少となった。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財政調整基金においては、自動車関連企業の企業収益悪化等により過去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億円程度の法人町民税の減収があったことを踏まえて目標としている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指して引き続き積み立てる考えではあるが、感染症や物価高に見舞われた厳しい状況下にあっても決して社会活動を停滞させぬように、積極姿勢をとるべき時機として、今は財源を投入していく考えである。教育施設整備基金においては小中学校や町民会館・町民プールなどの社会教育施設の大規模改修に備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百万円の維持を目標に今後も積み立てと活用を図っていく。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教育施設整備基金：小中学校、社会教育施設等の整備</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福祉施設整備基金：福祉施設整備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都市施設整備基金：都市施設整備（幸田駅及び周辺整備、新駅及び周辺整備、土地区画整理事業、幸田中央公園用地取得事業）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医療施設等整備基金：医療施設等整備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教育施設整備基金：基金運用利子分の積立てにより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新型コロナウイルス感染症対策基金：新生児を持つ親等への支援や医療従事者の応援、修学旅行キャンセルに要する経費の財源と</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して有効に活用したことによる減となっている。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都市施設整備基金：現在推進する幸田中央公園の整備や三ケ根駅周辺整備の財源として活用できるように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教育施設整備基金：人口増加に伴う小中学校の増築や町民会館・町民プールなど社会教育施設の老朽化に伴う大規模改修に備えて</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百万円の確保・維持を目標に今後も積立てと活用を図っていく。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新型コロナウイルス感染症対策基金：時機をとらえた感染症対策の財源として有効に活用を図っていく。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福祉施設整備基金：福祉施設整備及び既存施設の老朽化対策として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百万円を目標に積み立てを行っていく。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都市施設整備基金：幸田中央公園整備や三ヶ根駅周辺整備の財源として積立てと活用を図っていく。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医療施設等整備基金：当面は積増しを行う予定はない。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令和４年度は、年度当初にあっては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取崩しを想定していたが、入札努力等によって生じた不用額の捕捉を行ったことに加え、税収及びふるさと寄附金の上振れもあって取崩しの中止及び基金利子分の積立ての実行により基金残高の微増となった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自動車関連企業の企業収益悪化等により過去</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億円程度の法人町民税の減収があったことを踏まえて目標としている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指して引き続き積み立てる考えではあるが、感染症や物価高に見舞われた厳しい状況下にあっても決して社会活動を停滞させぬように、積極姿勢をとるべき時機として、今は財源を投入していく考え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該当なし</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42,283
41,179
56.72
20,457,648
18,953,519
1,409,613
9,425,048
3,770,924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ポイント減少した。令和３年度に令和２年度国勢調査数値の適用があり測定単位（人口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）の底上げ等による需要額の増加、法人税割の減少による収入額の減少等が影響しているものである。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高水準に位置しているが、ここ数年は収入と需要が限りなく等しい状況が続いている。また、従来から特定１社（大手自動車部品関連企業）の業績情勢に左右される側面があり、安定的な新たな財源確保と歳出の一層の適正化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106136</xdr:rowOff>
    </xdr:from>
    <xdr:to>
      <xdr:col>23</xdr:col>
      <xdr:colOff>133350</xdr:colOff>
      <xdr:row>37</xdr:row>
      <xdr:rowOff>38100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783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2722</xdr:rowOff>
    </xdr:from>
    <xdr:to>
      <xdr:col>19</xdr:col>
      <xdr:colOff>133350</xdr:colOff>
      <xdr:row>36</xdr:row>
      <xdr:rowOff>106136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17492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122464</xdr:rowOff>
    </xdr:from>
    <xdr:to>
      <xdr:col>15</xdr:col>
      <xdr:colOff>82550</xdr:colOff>
      <xdr:row>36</xdr:row>
      <xdr:rowOff>2722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12321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122464</xdr:rowOff>
    </xdr:from>
    <xdr:to>
      <xdr:col>11</xdr:col>
      <xdr:colOff>31750</xdr:colOff>
      <xdr:row>36</xdr:row>
      <xdr:rowOff>54428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12321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55336</xdr:rowOff>
    </xdr:from>
    <xdr:to>
      <xdr:col>19</xdr:col>
      <xdr:colOff>184150</xdr:colOff>
      <xdr:row>36</xdr:row>
      <xdr:rowOff>156936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167113</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71664</xdr:rowOff>
    </xdr:from>
    <xdr:to>
      <xdr:col>11</xdr:col>
      <xdr:colOff>82550</xdr:colOff>
      <xdr:row>36</xdr:row>
      <xdr:rowOff>1814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3628</xdr:rowOff>
    </xdr:from>
    <xdr:to>
      <xdr:col>7</xdr:col>
      <xdr:colOff>31750</xdr:colOff>
      <xdr:row>36</xdr:row>
      <xdr:rowOff>105228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％増加した。人件費の増加が顕著となったものであり、常勤職員数の増（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が主な要因である。土地区画整理事業や住宅開発等による町人口の増加に伴う体制確保として、想定内の職員数の増加と認識しているが、人件費は経常経費を左右する大きな要因であり、今後においては速やかに適正値を見極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7838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5588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6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336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63</xdr:row>
      <xdr:rowOff>32258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0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64279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円の増加となった。人件費については、土地区画整理事業や住宅開発等による町人口の増加に伴う体制確保として常勤職員数の増（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物件費については、物価高騰による光熱水費の増等が影響している。物件費においては、ふるさと寄附に対する返礼品等に係る費用が増減に大きく影響しており、この決算額によっては類似団体平均と乖離す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69645</xdr:rowOff>
    </xdr:from>
    <xdr:to>
      <xdr:col>23</xdr:col>
      <xdr:colOff>133350</xdr:colOff>
      <xdr:row>87</xdr:row>
      <xdr:rowOff>155422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814345"/>
          <a:ext cx="838200" cy="25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15525</xdr:rowOff>
    </xdr:from>
    <xdr:to>
      <xdr:col>19</xdr:col>
      <xdr:colOff>133350</xdr:colOff>
      <xdr:row>86</xdr:row>
      <xdr:rowOff>69645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760225"/>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100233</xdr:rowOff>
    </xdr:from>
    <xdr:to>
      <xdr:col>15</xdr:col>
      <xdr:colOff>82550</xdr:colOff>
      <xdr:row>86</xdr:row>
      <xdr:rowOff>15525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73483"/>
          <a:ext cx="889000" cy="8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44621</xdr:rowOff>
    </xdr:from>
    <xdr:to>
      <xdr:col>11</xdr:col>
      <xdr:colOff>31750</xdr:colOff>
      <xdr:row>85</xdr:row>
      <xdr:rowOff>100233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46421"/>
          <a:ext cx="889000" cy="2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104622</xdr:rowOff>
    </xdr:from>
    <xdr:to>
      <xdr:col>23</xdr:col>
      <xdr:colOff>184150</xdr:colOff>
      <xdr:row>88</xdr:row>
      <xdr:rowOff>34772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2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76699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18845</xdr:rowOff>
    </xdr:from>
    <xdr:to>
      <xdr:col>19</xdr:col>
      <xdr:colOff>184150</xdr:colOff>
      <xdr:row>86</xdr:row>
      <xdr:rowOff>120445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105222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84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136175</xdr:rowOff>
    </xdr:from>
    <xdr:to>
      <xdr:col>15</xdr:col>
      <xdr:colOff>133350</xdr:colOff>
      <xdr:row>86</xdr:row>
      <xdr:rowOff>66325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51102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7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49433</xdr:rowOff>
    </xdr:from>
    <xdr:to>
      <xdr:col>11</xdr:col>
      <xdr:colOff>82550</xdr:colOff>
      <xdr:row>85</xdr:row>
      <xdr:rowOff>151033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135810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165271</xdr:rowOff>
    </xdr:from>
    <xdr:to>
      <xdr:col>7</xdr:col>
      <xdr:colOff>31750</xdr:colOff>
      <xdr:row>84</xdr:row>
      <xdr:rowOff>95421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80198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の減となった。経験年数の加算等により区分変更したことが影響しているが、近年で最も高い数値を示した平成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年度を境として変動は緩やかである。類似団体平均及び全国町村平均と比較しても高水準を示しているが、地域性や近隣市との均衡も勘案しつつ、適正水準を保持するよう努めていく。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473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40216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876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40216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27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93839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278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人当たり職員数は、前年度に続き微増となった。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土地区画整理事業や住宅開発等の推進により、人口増加を続けてきた。町人口の増加に伴う行政サービスの拡張等、今後においても一定数の職員数を確保することが必要となり、増加も見込まれるが、その場合においても計画的な定員管理に十分留意していかなければならない。</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159022</xdr:rowOff>
    </xdr:from>
    <xdr:to>
      <xdr:col>81</xdr:col>
      <xdr:colOff>44450</xdr:colOff>
      <xdr:row>62</xdr:row>
      <xdr:rowOff>35832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174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157299</xdr:rowOff>
    </xdr:from>
    <xdr:to>
      <xdr:col>77</xdr:col>
      <xdr:colOff>44450</xdr:colOff>
      <xdr:row>61</xdr:row>
      <xdr:rowOff>159022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1574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157299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743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91803</xdr:rowOff>
    </xdr:from>
    <xdr:to>
      <xdr:col>68</xdr:col>
      <xdr:colOff>152400</xdr:colOff>
      <xdr:row>61</xdr:row>
      <xdr:rowOff>115933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502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156482</xdr:rowOff>
    </xdr:from>
    <xdr:to>
      <xdr:col>81</xdr:col>
      <xdr:colOff>95250</xdr:colOff>
      <xdr:row>62</xdr:row>
      <xdr:rowOff>86632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128559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108222</xdr:rowOff>
    </xdr:from>
    <xdr:to>
      <xdr:col>77</xdr:col>
      <xdr:colOff>95250</xdr:colOff>
      <xdr:row>62</xdr:row>
      <xdr:rowOff>38372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23149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5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106499</xdr:rowOff>
    </xdr:from>
    <xdr:to>
      <xdr:col>73</xdr:col>
      <xdr:colOff>44450</xdr:colOff>
      <xdr:row>62</xdr:row>
      <xdr:rowOff>36649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21426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65133</xdr:rowOff>
    </xdr:from>
    <xdr:to>
      <xdr:col>68</xdr:col>
      <xdr:colOff>203200</xdr:colOff>
      <xdr:row>61</xdr:row>
      <xdr:rowOff>166733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41003</xdr:rowOff>
    </xdr:from>
    <xdr:to>
      <xdr:col>64</xdr:col>
      <xdr:colOff>152400</xdr:colOff>
      <xdr:row>61</xdr:row>
      <xdr:rowOff>142603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127380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％低下した。近年の起債を控えた自主財源による財政運営に加えて、大型地方債の償還が順調に終了してきたことによる。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公債費比率の水準を考慮しつつ、長期的な財政運営と世代間負担の平準化の視点により、起債機会を適切に見極めて活用を図っていく考えであり、後年において緩やかな上昇に転じる見込み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115994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069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310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129540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1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62654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将来負担比率は、将来負担額を充当可能財源が上回り数値化されなかった。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今後についても基金残高の一定確保を念頭として、起債機会を適切に見極め、将来負担に配慮した財政運営を行っていく。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42,283
41,179
56.72
20,457,648
18,953,519
1,409,613
9,425,048
3,770,924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人件費に係る経常収支比率は、前年度と変動はないが、類似団体内で最も高い値を示している。これは、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土地区画整理事業や住宅開発等による町人口の増加に伴う体制確保として常勤職員数の増が主な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である。類似団体との比較においては、町単独で消防本部を設置していることも要因の１つとなっている。行政サービスの拡張等に対応するため、更なる人員確保も必要であるが、費用・人員双方の総量を最適配分できるよう速やかに安定水準に至らせ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100330</xdr:rowOff>
    </xdr:from>
    <xdr:to>
      <xdr:col>24</xdr:col>
      <xdr:colOff>25400</xdr:colOff>
      <xdr:row>41</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06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344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49530</xdr:rowOff>
    </xdr:from>
    <xdr:to>
      <xdr:col>24</xdr:col>
      <xdr:colOff>76200</xdr:colOff>
      <xdr:row>41</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129557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49530</xdr:rowOff>
    </xdr:from>
    <xdr:to>
      <xdr:col>20</xdr:col>
      <xdr:colOff>38100</xdr:colOff>
      <xdr:row>41</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主な要因としては、物価高騰による光熱水費等の上昇が影響している。類似団体平均及び愛知県平均と比較しても上回る数値となっているが、ふるさと寄附に対する返礼品等の経費に係る割合が非常に高く、その結果に大きく左右されるため、それを勘案した上で適正比を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114300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4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63500</xdr:rowOff>
    </xdr:from>
    <xdr:to>
      <xdr:col>78</xdr:col>
      <xdr:colOff>69850</xdr:colOff>
      <xdr:row>18</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4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38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19</xdr:row>
      <xdr:rowOff>146050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4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類似団体平均との比較では低い順位を示しているが、愛知県平均・全国平均との比較数値では下回っており、幾分かは地域性が現れているものと解される。扶助費としては、近年は多くの支援給付による特異年度もあるが、それを除いても年々増加を続けている。特に障害者手帳取得者の増加が顕著であるところに福祉サービス事業所の増加もあって利用機会も増しており、今後も増加傾向は続くことを確実視する。高齢化の影響に加え、新たな区画整理事業の開始を見越しており、こども医療扶助費の対象拡大等、今後においても動向の推移に留意し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69850</xdr:rowOff>
    </xdr:from>
    <xdr:to>
      <xdr:col>24</xdr:col>
      <xdr:colOff>25400</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356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61</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平均よりも低い水準に転じている。維持補修費においては小中学校施設及び給食センターにおける修繕費の増加、繰出金においては高齢化に伴う事業費の増、施設維持管理費の増等により後期高齢者医療特別会計及び下水道事業会計への繰出金の増加が影響している。いずれも今後も上昇が見込まれるが、維持補修費については後年度に集中することのないよう計画的に進め、長寿命化対策も検討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57</xdr:row>
      <xdr:rowOff>26307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030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129722</xdr:rowOff>
    </xdr:from>
    <xdr:to>
      <xdr:col>78</xdr:col>
      <xdr:colOff>69850</xdr:colOff>
      <xdr:row>56</xdr:row>
      <xdr:rowOff>1815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55</xdr:row>
      <xdr:rowOff>129722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78922</xdr:rowOff>
    </xdr:from>
    <xdr:to>
      <xdr:col>74</xdr:col>
      <xdr:colOff>31750</xdr:colOff>
      <xdr:row>56</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19249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13607</xdr:rowOff>
    </xdr:from>
    <xdr:to>
      <xdr:col>69</xdr:col>
      <xdr:colOff>142875</xdr:colOff>
      <xdr:row>55</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125384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し尿収集処理事業に係る一部事務組合への負担金において、建設費に係る一部償還の終了に伴う焼却単価の減少等が要因である。類似団体内順位でも高水準を位置しているが、一定の目的を果たした補助金等については廃止も視野に入れて検討するなどして経費の抑制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21844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％減少した。要因としては、近年の起債を控えた自主財源による財政運営に加えて、大型地方債の償還が順調に終了してきたことによる。類似団体平均と比較しても高水準を示している。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公債費比率等の水準を考慮しつつ、長期的な財政運営と世代間負担の平準化の視点により、起債機会を適切に見極めて活用していく考えであり、緩やかながらも数値上昇に転じる見込み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106426</xdr:rowOff>
    </xdr:from>
    <xdr:to>
      <xdr:col>24</xdr:col>
      <xdr:colOff>25400</xdr:colOff>
      <xdr:row>73</xdr:row>
      <xdr:rowOff>161290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6222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677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17272</xdr:rowOff>
    </xdr:from>
    <xdr:to>
      <xdr:col>15</xdr:col>
      <xdr:colOff>98425</xdr:colOff>
      <xdr:row>75</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7045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110998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60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55626</xdr:rowOff>
    </xdr:from>
    <xdr:to>
      <xdr:col>24</xdr:col>
      <xdr:colOff>76200</xdr:colOff>
      <xdr:row>73</xdr:row>
      <xdr:rowOff>157226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72153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41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137922</xdr:rowOff>
    </xdr:from>
    <xdr:to>
      <xdr:col>15</xdr:col>
      <xdr:colOff>149225</xdr:colOff>
      <xdr:row>74</xdr:row>
      <xdr:rowOff>68072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78249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60198</xdr:rowOff>
    </xdr:from>
    <xdr:to>
      <xdr:col>6</xdr:col>
      <xdr:colOff>171450</xdr:colOff>
      <xdr:row>75</xdr:row>
      <xdr:rowOff>161798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525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公債費以外として総括的にとらえると、類似団体・全国・愛知県平均と比較しても低い水準を示している。扶助費等においては幾分かの地域性が要因であると考えられ、人件費の増加が主な要因である。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費用・人員双方の総量を最適配分できるよう速やかに安定水準に至らせるよう努めていく。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また、物件費においてはふるさと寄附の返礼品等の経費に係る割合が高く、その結果によっては今後大きく影響を及ぼす可能性があることに留意が必要である。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152146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281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6006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99515"/>
          <a:ext cx="8890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9923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64364</xdr:rowOff>
    </xdr:from>
    <xdr:to>
      <xdr:col>29</xdr:col>
      <xdr:colOff>127000</xdr:colOff>
      <xdr:row>17</xdr:row>
      <xdr:rowOff>128943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6639"/>
          <a:ext cx="647700" cy="6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128943</xdr:rowOff>
    </xdr:from>
    <xdr:to>
      <xdr:col>26</xdr:col>
      <xdr:colOff>50800</xdr:colOff>
      <xdr:row>18</xdr:row>
      <xdr:rowOff>26873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1218"/>
          <a:ext cx="698500" cy="6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26873</xdr:rowOff>
    </xdr:from>
    <xdr:to>
      <xdr:col>22</xdr:col>
      <xdr:colOff>114300</xdr:colOff>
      <xdr:row>18</xdr:row>
      <xdr:rowOff>146831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0598"/>
          <a:ext cx="698500" cy="11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137439</xdr:rowOff>
    </xdr:from>
    <xdr:to>
      <xdr:col>18</xdr:col>
      <xdr:colOff>177800</xdr:colOff>
      <xdr:row>18</xdr:row>
      <xdr:rowOff>146831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1164"/>
          <a:ext cx="698500" cy="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5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30091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78143</xdr:rowOff>
    </xdr:from>
    <xdr:to>
      <xdr:col>26</xdr:col>
      <xdr:colOff>101600</xdr:colOff>
      <xdr:row>18</xdr:row>
      <xdr:rowOff>8293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18470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0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147523</xdr:rowOff>
    </xdr:from>
    <xdr:to>
      <xdr:col>22</xdr:col>
      <xdr:colOff>165100</xdr:colOff>
      <xdr:row>18</xdr:row>
      <xdr:rowOff>77673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87850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96031</xdr:rowOff>
    </xdr:from>
    <xdr:to>
      <xdr:col>19</xdr:col>
      <xdr:colOff>38100</xdr:colOff>
      <xdr:row>19</xdr:row>
      <xdr:rowOff>26181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10958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86639</xdr:rowOff>
    </xdr:from>
    <xdr:to>
      <xdr:col>15</xdr:col>
      <xdr:colOff>101600</xdr:colOff>
      <xdr:row>19</xdr:row>
      <xdr:rowOff>16790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03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47637</xdr:rowOff>
    </xdr:from>
    <xdr:to>
      <xdr:col>29</xdr:col>
      <xdr:colOff>127000</xdr:colOff>
      <xdr:row>38</xdr:row>
      <xdr:rowOff>64821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15237"/>
          <a:ext cx="647700" cy="1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64821</xdr:rowOff>
    </xdr:from>
    <xdr:to>
      <xdr:col>26</xdr:col>
      <xdr:colOff>50800</xdr:colOff>
      <xdr:row>38</xdr:row>
      <xdr:rowOff>68135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32421"/>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313575</xdr:rowOff>
    </xdr:from>
    <xdr:to>
      <xdr:col>22</xdr:col>
      <xdr:colOff>114300</xdr:colOff>
      <xdr:row>38</xdr:row>
      <xdr:rowOff>68135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38275"/>
          <a:ext cx="698500" cy="9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149365</xdr:rowOff>
    </xdr:from>
    <xdr:to>
      <xdr:col>18</xdr:col>
      <xdr:colOff>177800</xdr:colOff>
      <xdr:row>37</xdr:row>
      <xdr:rowOff>313575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74065"/>
          <a:ext cx="698500" cy="16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339737</xdr:rowOff>
    </xdr:from>
    <xdr:to>
      <xdr:col>29</xdr:col>
      <xdr:colOff>177800</xdr:colOff>
      <xdr:row>38</xdr:row>
      <xdr:rowOff>98437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6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248314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14021</xdr:rowOff>
    </xdr:from>
    <xdr:to>
      <xdr:col>26</xdr:col>
      <xdr:colOff>101600</xdr:colOff>
      <xdr:row>38</xdr:row>
      <xdr:rowOff>115621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8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100398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7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17335</xdr:rowOff>
    </xdr:from>
    <xdr:to>
      <xdr:col>22</xdr:col>
      <xdr:colOff>165100</xdr:colOff>
      <xdr:row>38</xdr:row>
      <xdr:rowOff>118935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8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103712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7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262775</xdr:rowOff>
    </xdr:from>
    <xdr:to>
      <xdr:col>19</xdr:col>
      <xdr:colOff>38100</xdr:colOff>
      <xdr:row>38</xdr:row>
      <xdr:rowOff>21475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7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98565</xdr:rowOff>
    </xdr:from>
    <xdr:to>
      <xdr:col>15</xdr:col>
      <xdr:colOff>101600</xdr:colOff>
      <xdr:row>37</xdr:row>
      <xdr:rowOff>200165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184942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42,283
41,179
56.72
20,457,648
18,953,519
1,409,613
9,425,048
3,770,924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157923</xdr:rowOff>
    </xdr:from>
    <xdr:to>
      <xdr:col>24</xdr:col>
      <xdr:colOff>63500</xdr:colOff>
      <xdr:row>35</xdr:row>
      <xdr:rowOff>56718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87223"/>
          <a:ext cx="8382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56718</xdr:rowOff>
    </xdr:from>
    <xdr:to>
      <xdr:col>19</xdr:col>
      <xdr:colOff>177800</xdr:colOff>
      <xdr:row>35</xdr:row>
      <xdr:rowOff>118277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7468"/>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118277</xdr:rowOff>
    </xdr:from>
    <xdr:to>
      <xdr:col>15</xdr:col>
      <xdr:colOff>50800</xdr:colOff>
      <xdr:row>36</xdr:row>
      <xdr:rowOff>143358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19027"/>
          <a:ext cx="889000" cy="1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121379</xdr:rowOff>
    </xdr:from>
    <xdr:to>
      <xdr:col>10</xdr:col>
      <xdr:colOff>114300</xdr:colOff>
      <xdr:row>36</xdr:row>
      <xdr:rowOff>143358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93579"/>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107123</xdr:rowOff>
    </xdr:from>
    <xdr:to>
      <xdr:col>24</xdr:col>
      <xdr:colOff>114300</xdr:colOff>
      <xdr:row>35</xdr:row>
      <xdr:rowOff>37273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130000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5918</xdr:rowOff>
    </xdr:from>
    <xdr:to>
      <xdr:col>20</xdr:col>
      <xdr:colOff>38100</xdr:colOff>
      <xdr:row>35</xdr:row>
      <xdr:rowOff>107518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124045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67477</xdr:rowOff>
    </xdr:from>
    <xdr:to>
      <xdr:col>15</xdr:col>
      <xdr:colOff>101600</xdr:colOff>
      <xdr:row>35</xdr:row>
      <xdr:rowOff>169077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4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92558</xdr:rowOff>
    </xdr:from>
    <xdr:to>
      <xdr:col>10</xdr:col>
      <xdr:colOff>165100</xdr:colOff>
      <xdr:row>37</xdr:row>
      <xdr:rowOff>22708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39235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70579</xdr:rowOff>
    </xdr:from>
    <xdr:to>
      <xdr:col>6</xdr:col>
      <xdr:colOff>38100</xdr:colOff>
      <xdr:row>37</xdr:row>
      <xdr:rowOff>729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17256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106215</xdr:rowOff>
    </xdr:from>
    <xdr:to>
      <xdr:col>24</xdr:col>
      <xdr:colOff>63500</xdr:colOff>
      <xdr:row>55</xdr:row>
      <xdr:rowOff>95341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64515"/>
          <a:ext cx="838200" cy="16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95341</xdr:rowOff>
    </xdr:from>
    <xdr:to>
      <xdr:col>19</xdr:col>
      <xdr:colOff>177800</xdr:colOff>
      <xdr:row>55</xdr:row>
      <xdr:rowOff>125723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25091"/>
          <a:ext cx="889000" cy="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66591</xdr:rowOff>
    </xdr:from>
    <xdr:to>
      <xdr:col>15</xdr:col>
      <xdr:colOff>50800</xdr:colOff>
      <xdr:row>55</xdr:row>
      <xdr:rowOff>125723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96341"/>
          <a:ext cx="889000" cy="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66591</xdr:rowOff>
    </xdr:from>
    <xdr:to>
      <xdr:col>10</xdr:col>
      <xdr:colOff>114300</xdr:colOff>
      <xdr:row>56</xdr:row>
      <xdr:rowOff>131623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96341"/>
          <a:ext cx="889000" cy="23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55415</xdr:rowOff>
    </xdr:from>
    <xdr:to>
      <xdr:col>24</xdr:col>
      <xdr:colOff>114300</xdr:colOff>
      <xdr:row>54</xdr:row>
      <xdr:rowOff>157015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78292</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6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44541</xdr:rowOff>
    </xdr:from>
    <xdr:to>
      <xdr:col>20</xdr:col>
      <xdr:colOff>38100</xdr:colOff>
      <xdr:row>55</xdr:row>
      <xdr:rowOff>146141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162668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4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74923</xdr:rowOff>
    </xdr:from>
    <xdr:to>
      <xdr:col>15</xdr:col>
      <xdr:colOff>101600</xdr:colOff>
      <xdr:row>56</xdr:row>
      <xdr:rowOff>5073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21600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15791</xdr:rowOff>
    </xdr:from>
    <xdr:to>
      <xdr:col>10</xdr:col>
      <xdr:colOff>165100</xdr:colOff>
      <xdr:row>55</xdr:row>
      <xdr:rowOff>117391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133918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2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80823</xdr:rowOff>
    </xdr:from>
    <xdr:to>
      <xdr:col>6</xdr:col>
      <xdr:colOff>38100</xdr:colOff>
      <xdr:row>57</xdr:row>
      <xdr:rowOff>10973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27500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1054</xdr:rowOff>
    </xdr:from>
    <xdr:to>
      <xdr:col>24</xdr:col>
      <xdr:colOff>63500</xdr:colOff>
      <xdr:row>75</xdr:row>
      <xdr:rowOff>65348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688354"/>
          <a:ext cx="838200" cy="2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159988</xdr:rowOff>
    </xdr:from>
    <xdr:to>
      <xdr:col>19</xdr:col>
      <xdr:colOff>177800</xdr:colOff>
      <xdr:row>75</xdr:row>
      <xdr:rowOff>65348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847288"/>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159988</xdr:rowOff>
    </xdr:from>
    <xdr:to>
      <xdr:col>15</xdr:col>
      <xdr:colOff>50800</xdr:colOff>
      <xdr:row>75</xdr:row>
      <xdr:rowOff>49346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47288"/>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138671</xdr:rowOff>
    </xdr:from>
    <xdr:to>
      <xdr:col>10</xdr:col>
      <xdr:colOff>114300</xdr:colOff>
      <xdr:row>75</xdr:row>
      <xdr:rowOff>49346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25971"/>
          <a:ext cx="8890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121704</xdr:rowOff>
    </xdr:from>
    <xdr:to>
      <xdr:col>24</xdr:col>
      <xdr:colOff>114300</xdr:colOff>
      <xdr:row>74</xdr:row>
      <xdr:rowOff>51854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144581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4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14548</xdr:rowOff>
    </xdr:from>
    <xdr:to>
      <xdr:col>20</xdr:col>
      <xdr:colOff>38100</xdr:colOff>
      <xdr:row>75</xdr:row>
      <xdr:rowOff>116148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132675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64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109188</xdr:rowOff>
    </xdr:from>
    <xdr:to>
      <xdr:col>15</xdr:col>
      <xdr:colOff>101600</xdr:colOff>
      <xdr:row>75</xdr:row>
      <xdr:rowOff>39338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55865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57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169996</xdr:rowOff>
    </xdr:from>
    <xdr:to>
      <xdr:col>10</xdr:col>
      <xdr:colOff>165100</xdr:colOff>
      <xdr:row>75</xdr:row>
      <xdr:rowOff>100146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116673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6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87871</xdr:rowOff>
    </xdr:from>
    <xdr:to>
      <xdr:col>6</xdr:col>
      <xdr:colOff>38100</xdr:colOff>
      <xdr:row>75</xdr:row>
      <xdr:rowOff>18021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34548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71958</xdr:rowOff>
    </xdr:from>
    <xdr:to>
      <xdr:col>24</xdr:col>
      <xdr:colOff>63500</xdr:colOff>
      <xdr:row>95</xdr:row>
      <xdr:rowOff>26943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16808"/>
          <a:ext cx="838200" cy="29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71958</xdr:rowOff>
    </xdr:from>
    <xdr:to>
      <xdr:col>19</xdr:col>
      <xdr:colOff>177800</xdr:colOff>
      <xdr:row>96</xdr:row>
      <xdr:rowOff>9092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16808"/>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9092</xdr:rowOff>
    </xdr:from>
    <xdr:to>
      <xdr:col>15</xdr:col>
      <xdr:colOff>50800</xdr:colOff>
      <xdr:row>96</xdr:row>
      <xdr:rowOff>111125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8292"/>
          <a:ext cx="889000" cy="1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111125</xdr:rowOff>
    </xdr:from>
    <xdr:to>
      <xdr:col>10</xdr:col>
      <xdr:colOff>114300</xdr:colOff>
      <xdr:row>97</xdr:row>
      <xdr:rowOff>33668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7032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147593</xdr:rowOff>
    </xdr:from>
    <xdr:to>
      <xdr:col>24</xdr:col>
      <xdr:colOff>114300</xdr:colOff>
      <xdr:row>95</xdr:row>
      <xdr:rowOff>77743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126020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21158</xdr:rowOff>
    </xdr:from>
    <xdr:to>
      <xdr:col>20</xdr:col>
      <xdr:colOff>38100</xdr:colOff>
      <xdr:row>93</xdr:row>
      <xdr:rowOff>122758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139285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129742</xdr:rowOff>
    </xdr:from>
    <xdr:to>
      <xdr:col>15</xdr:col>
      <xdr:colOff>101600</xdr:colOff>
      <xdr:row>96</xdr:row>
      <xdr:rowOff>59892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76419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60325</xdr:rowOff>
    </xdr:from>
    <xdr:to>
      <xdr:col>10</xdr:col>
      <xdr:colOff>165100</xdr:colOff>
      <xdr:row>96</xdr:row>
      <xdr:rowOff>161925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153052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154318</xdr:rowOff>
    </xdr:from>
    <xdr:to>
      <xdr:col>6</xdr:col>
      <xdr:colOff>38100</xdr:colOff>
      <xdr:row>97</xdr:row>
      <xdr:rowOff>84468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75595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121532</xdr:rowOff>
    </xdr:from>
    <xdr:to>
      <xdr:col>55</xdr:col>
      <xdr:colOff>0</xdr:colOff>
      <xdr:row>39</xdr:row>
      <xdr:rowOff>14841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636632"/>
          <a:ext cx="8382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67332</xdr:rowOff>
    </xdr:from>
    <xdr:to>
      <xdr:col>50</xdr:col>
      <xdr:colOff>114300</xdr:colOff>
      <xdr:row>39</xdr:row>
      <xdr:rowOff>14841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553732"/>
          <a:ext cx="889000" cy="1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67332</xdr:rowOff>
    </xdr:from>
    <xdr:to>
      <xdr:col>45</xdr:col>
      <xdr:colOff>177800</xdr:colOff>
      <xdr:row>39</xdr:row>
      <xdr:rowOff>50960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553732"/>
          <a:ext cx="889000" cy="118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45038</xdr:rowOff>
    </xdr:from>
    <xdr:to>
      <xdr:col>41</xdr:col>
      <xdr:colOff>50800</xdr:colOff>
      <xdr:row>39</xdr:row>
      <xdr:rowOff>50960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73158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70732</xdr:rowOff>
    </xdr:from>
    <xdr:to>
      <xdr:col>55</xdr:col>
      <xdr:colOff>50800</xdr:colOff>
      <xdr:row>39</xdr:row>
      <xdr:rowOff>882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157109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0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135491</xdr:rowOff>
    </xdr:from>
    <xdr:to>
      <xdr:col>50</xdr:col>
      <xdr:colOff>165100</xdr:colOff>
      <xdr:row>39</xdr:row>
      <xdr:rowOff>65641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56768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74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16532</xdr:rowOff>
    </xdr:from>
    <xdr:to>
      <xdr:col>46</xdr:col>
      <xdr:colOff>38100</xdr:colOff>
      <xdr:row>32</xdr:row>
      <xdr:rowOff>118132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5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109259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160</xdr:rowOff>
    </xdr:from>
    <xdr:to>
      <xdr:col>41</xdr:col>
      <xdr:colOff>101600</xdr:colOff>
      <xdr:row>39</xdr:row>
      <xdr:rowOff>101760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92887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165688</xdr:rowOff>
    </xdr:from>
    <xdr:to>
      <xdr:col>36</xdr:col>
      <xdr:colOff>165100</xdr:colOff>
      <xdr:row>39</xdr:row>
      <xdr:rowOff>95838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86965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38452</xdr:rowOff>
    </xdr:from>
    <xdr:to>
      <xdr:col>55</xdr:col>
      <xdr:colOff>0</xdr:colOff>
      <xdr:row>55</xdr:row>
      <xdr:rowOff>142051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468202"/>
          <a:ext cx="838200" cy="10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1440</xdr:rowOff>
    </xdr:from>
    <xdr:to>
      <xdr:col>50</xdr:col>
      <xdr:colOff>114300</xdr:colOff>
      <xdr:row>55</xdr:row>
      <xdr:rowOff>38452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31190"/>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44483</xdr:rowOff>
    </xdr:from>
    <xdr:to>
      <xdr:col>45</xdr:col>
      <xdr:colOff>177800</xdr:colOff>
      <xdr:row>55</xdr:row>
      <xdr:rowOff>1440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302783"/>
          <a:ext cx="889000" cy="12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44483</xdr:rowOff>
    </xdr:from>
    <xdr:to>
      <xdr:col>41</xdr:col>
      <xdr:colOff>50800</xdr:colOff>
      <xdr:row>57</xdr:row>
      <xdr:rowOff>15320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02783"/>
          <a:ext cx="889000" cy="48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91251</xdr:rowOff>
    </xdr:from>
    <xdr:to>
      <xdr:col>55</xdr:col>
      <xdr:colOff>50800</xdr:colOff>
      <xdr:row>56</xdr:row>
      <xdr:rowOff>21401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114128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7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159102</xdr:rowOff>
    </xdr:from>
    <xdr:to>
      <xdr:col>50</xdr:col>
      <xdr:colOff>165100</xdr:colOff>
      <xdr:row>55</xdr:row>
      <xdr:rowOff>89252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1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105779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9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122090</xdr:rowOff>
    </xdr:from>
    <xdr:to>
      <xdr:col>46</xdr:col>
      <xdr:colOff>38100</xdr:colOff>
      <xdr:row>55</xdr:row>
      <xdr:rowOff>52240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3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68767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165133</xdr:rowOff>
    </xdr:from>
    <xdr:to>
      <xdr:col>41</xdr:col>
      <xdr:colOff>101600</xdr:colOff>
      <xdr:row>54</xdr:row>
      <xdr:rowOff>95283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111810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02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135970</xdr:rowOff>
    </xdr:from>
    <xdr:to>
      <xdr:col>36</xdr:col>
      <xdr:colOff>165100</xdr:colOff>
      <xdr:row>57</xdr:row>
      <xdr:rowOff>66120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57247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45762</xdr:rowOff>
    </xdr:from>
    <xdr:to>
      <xdr:col>55</xdr:col>
      <xdr:colOff>0</xdr:colOff>
      <xdr:row>78</xdr:row>
      <xdr:rowOff>95678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18862"/>
          <a:ext cx="838200" cy="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4564</xdr:rowOff>
    </xdr:from>
    <xdr:to>
      <xdr:col>50</xdr:col>
      <xdr:colOff>114300</xdr:colOff>
      <xdr:row>78</xdr:row>
      <xdr:rowOff>45762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77664"/>
          <a:ext cx="889000" cy="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26315</xdr:rowOff>
    </xdr:from>
    <xdr:to>
      <xdr:col>45</xdr:col>
      <xdr:colOff>177800</xdr:colOff>
      <xdr:row>78</xdr:row>
      <xdr:rowOff>4564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27965"/>
          <a:ext cx="889000" cy="14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26315</xdr:rowOff>
    </xdr:from>
    <xdr:to>
      <xdr:col>41</xdr:col>
      <xdr:colOff>50800</xdr:colOff>
      <xdr:row>78</xdr:row>
      <xdr:rowOff>108186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27965"/>
          <a:ext cx="889000" cy="2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44878</xdr:rowOff>
    </xdr:from>
    <xdr:to>
      <xdr:col>55</xdr:col>
      <xdr:colOff>50800</xdr:colOff>
      <xdr:row>78</xdr:row>
      <xdr:rowOff>146478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23305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166412</xdr:rowOff>
    </xdr:from>
    <xdr:to>
      <xdr:col>50</xdr:col>
      <xdr:colOff>165100</xdr:colOff>
      <xdr:row>78</xdr:row>
      <xdr:rowOff>96562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87689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6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125214</xdr:rowOff>
    </xdr:from>
    <xdr:to>
      <xdr:col>46</xdr:col>
      <xdr:colOff>38100</xdr:colOff>
      <xdr:row>78</xdr:row>
      <xdr:rowOff>55364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71891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146965</xdr:rowOff>
    </xdr:from>
    <xdr:to>
      <xdr:col>41</xdr:col>
      <xdr:colOff>101600</xdr:colOff>
      <xdr:row>77</xdr:row>
      <xdr:rowOff>77115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93642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57386</xdr:rowOff>
    </xdr:from>
    <xdr:to>
      <xdr:col>36</xdr:col>
      <xdr:colOff>165100</xdr:colOff>
      <xdr:row>78</xdr:row>
      <xdr:rowOff>158986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150113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74712</xdr:rowOff>
    </xdr:from>
    <xdr:to>
      <xdr:col>55</xdr:col>
      <xdr:colOff>0</xdr:colOff>
      <xdr:row>97</xdr:row>
      <xdr:rowOff>18706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533912"/>
          <a:ext cx="8382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1005</xdr:rowOff>
    </xdr:from>
    <xdr:to>
      <xdr:col>50</xdr:col>
      <xdr:colOff>114300</xdr:colOff>
      <xdr:row>96</xdr:row>
      <xdr:rowOff>74712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460205"/>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1005</xdr:rowOff>
    </xdr:from>
    <xdr:to>
      <xdr:col>45</xdr:col>
      <xdr:colOff>177800</xdr:colOff>
      <xdr:row>97</xdr:row>
      <xdr:rowOff>56865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460205"/>
          <a:ext cx="889000" cy="2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56865</xdr:rowOff>
    </xdr:from>
    <xdr:to>
      <xdr:col>41</xdr:col>
      <xdr:colOff>50800</xdr:colOff>
      <xdr:row>97</xdr:row>
      <xdr:rowOff>156942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87515"/>
          <a:ext cx="889000" cy="10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139356</xdr:rowOff>
    </xdr:from>
    <xdr:to>
      <xdr:col>55</xdr:col>
      <xdr:colOff>50800</xdr:colOff>
      <xdr:row>97</xdr:row>
      <xdr:rowOff>69506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117783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23912</xdr:rowOff>
    </xdr:from>
    <xdr:to>
      <xdr:col>50</xdr:col>
      <xdr:colOff>165100</xdr:colOff>
      <xdr:row>96</xdr:row>
      <xdr:rowOff>125512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142039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121655</xdr:rowOff>
    </xdr:from>
    <xdr:to>
      <xdr:col>46</xdr:col>
      <xdr:colOff>38100</xdr:colOff>
      <xdr:row>96</xdr:row>
      <xdr:rowOff>51805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68332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1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6065</xdr:rowOff>
    </xdr:from>
    <xdr:to>
      <xdr:col>41</xdr:col>
      <xdr:colOff>101600</xdr:colOff>
      <xdr:row>97</xdr:row>
      <xdr:rowOff>107665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98792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106142</xdr:rowOff>
    </xdr:from>
    <xdr:to>
      <xdr:col>36</xdr:col>
      <xdr:colOff>165100</xdr:colOff>
      <xdr:row>98</xdr:row>
      <xdr:rowOff>36292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27419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67152</xdr:rowOff>
    </xdr:from>
    <xdr:to>
      <xdr:col>85</xdr:col>
      <xdr:colOff>127000</xdr:colOff>
      <xdr:row>39</xdr:row>
      <xdr:rowOff>98144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53702"/>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98144</xdr:rowOff>
    </xdr:from>
    <xdr:to>
      <xdr:col>81</xdr:col>
      <xdr:colOff>50800</xdr:colOff>
      <xdr:row>39</xdr:row>
      <xdr:rowOff>98715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8469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97213</xdr:rowOff>
    </xdr:from>
    <xdr:to>
      <xdr:col>76</xdr:col>
      <xdr:colOff>114300</xdr:colOff>
      <xdr:row>39</xdr:row>
      <xdr:rowOff>98715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3763"/>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95466</xdr:rowOff>
    </xdr:from>
    <xdr:to>
      <xdr:col>71</xdr:col>
      <xdr:colOff>177800</xdr:colOff>
      <xdr:row>39</xdr:row>
      <xdr:rowOff>97213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2016"/>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16352</xdr:rowOff>
    </xdr:from>
    <xdr:to>
      <xdr:col>85</xdr:col>
      <xdr:colOff>177800</xdr:colOff>
      <xdr:row>39</xdr:row>
      <xdr:rowOff>117952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47344</xdr:rowOff>
    </xdr:from>
    <xdr:to>
      <xdr:col>81</xdr:col>
      <xdr:colOff>101600</xdr:colOff>
      <xdr:row>39</xdr:row>
      <xdr:rowOff>148944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140071</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6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47915</xdr:rowOff>
    </xdr:from>
    <xdr:to>
      <xdr:col>76</xdr:col>
      <xdr:colOff>165100</xdr:colOff>
      <xdr:row>39</xdr:row>
      <xdr:rowOff>149515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140642</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35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46413</xdr:rowOff>
    </xdr:from>
    <xdr:to>
      <xdr:col>72</xdr:col>
      <xdr:colOff>38100</xdr:colOff>
      <xdr:row>39</xdr:row>
      <xdr:rowOff>148013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139140</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2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44666</xdr:rowOff>
    </xdr:from>
    <xdr:to>
      <xdr:col>67</xdr:col>
      <xdr:colOff>101600</xdr:colOff>
      <xdr:row>39</xdr:row>
      <xdr:rowOff>146266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137393</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3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128232</xdr:rowOff>
    </xdr:from>
    <xdr:to>
      <xdr:col>85</xdr:col>
      <xdr:colOff>127000</xdr:colOff>
      <xdr:row>77</xdr:row>
      <xdr:rowOff>141796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329882"/>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114764</xdr:rowOff>
    </xdr:from>
    <xdr:to>
      <xdr:col>81</xdr:col>
      <xdr:colOff>50800</xdr:colOff>
      <xdr:row>77</xdr:row>
      <xdr:rowOff>128232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316414"/>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40639</xdr:rowOff>
    </xdr:from>
    <xdr:to>
      <xdr:col>76</xdr:col>
      <xdr:colOff>114300</xdr:colOff>
      <xdr:row>77</xdr:row>
      <xdr:rowOff>114764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242289"/>
          <a:ext cx="889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154236</xdr:rowOff>
    </xdr:from>
    <xdr:to>
      <xdr:col>71</xdr:col>
      <xdr:colOff>177800</xdr:colOff>
      <xdr:row>77</xdr:row>
      <xdr:rowOff>40639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184436"/>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90996</xdr:rowOff>
    </xdr:from>
    <xdr:to>
      <xdr:col>85</xdr:col>
      <xdr:colOff>177800</xdr:colOff>
      <xdr:row>78</xdr:row>
      <xdr:rowOff>21146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5923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77432</xdr:rowOff>
    </xdr:from>
    <xdr:to>
      <xdr:col>81</xdr:col>
      <xdr:colOff>101600</xdr:colOff>
      <xdr:row>78</xdr:row>
      <xdr:rowOff>7582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170159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63964</xdr:rowOff>
    </xdr:from>
    <xdr:to>
      <xdr:col>76</xdr:col>
      <xdr:colOff>165100</xdr:colOff>
      <xdr:row>77</xdr:row>
      <xdr:rowOff>165564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156691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161289</xdr:rowOff>
    </xdr:from>
    <xdr:to>
      <xdr:col>72</xdr:col>
      <xdr:colOff>38100</xdr:colOff>
      <xdr:row>77</xdr:row>
      <xdr:rowOff>91439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82566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103436</xdr:rowOff>
    </xdr:from>
    <xdr:to>
      <xdr:col>67</xdr:col>
      <xdr:colOff>101600</xdr:colOff>
      <xdr:row>77</xdr:row>
      <xdr:rowOff>33586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24713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113511</xdr:rowOff>
    </xdr:from>
    <xdr:to>
      <xdr:col>85</xdr:col>
      <xdr:colOff>127000</xdr:colOff>
      <xdr:row>98</xdr:row>
      <xdr:rowOff>138374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915611"/>
          <a:ext cx="8382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113511</xdr:rowOff>
    </xdr:from>
    <xdr:to>
      <xdr:col>81</xdr:col>
      <xdr:colOff>50800</xdr:colOff>
      <xdr:row>98</xdr:row>
      <xdr:rowOff>122403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15611"/>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56682</xdr:rowOff>
    </xdr:from>
    <xdr:to>
      <xdr:col>76</xdr:col>
      <xdr:colOff>114300</xdr:colOff>
      <xdr:row>98</xdr:row>
      <xdr:rowOff>122403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58782"/>
          <a:ext cx="889000" cy="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56682</xdr:rowOff>
    </xdr:from>
    <xdr:to>
      <xdr:col>71</xdr:col>
      <xdr:colOff>177800</xdr:colOff>
      <xdr:row>98</xdr:row>
      <xdr:rowOff>89284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58782"/>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87574</xdr:rowOff>
    </xdr:from>
    <xdr:to>
      <xdr:col>85</xdr:col>
      <xdr:colOff>177800</xdr:colOff>
      <xdr:row>99</xdr:row>
      <xdr:rowOff>17724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2501</xdr:rowOff>
    </xdr:from>
    <xdr:ext cx="378565"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04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62711</xdr:rowOff>
    </xdr:from>
    <xdr:to>
      <xdr:col>81</xdr:col>
      <xdr:colOff>101600</xdr:colOff>
      <xdr:row>98</xdr:row>
      <xdr:rowOff>164311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155438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9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71603</xdr:rowOff>
    </xdr:from>
    <xdr:to>
      <xdr:col>76</xdr:col>
      <xdr:colOff>165100</xdr:colOff>
      <xdr:row>99</xdr:row>
      <xdr:rowOff>1753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164330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5882</xdr:rowOff>
    </xdr:from>
    <xdr:to>
      <xdr:col>72</xdr:col>
      <xdr:colOff>38100</xdr:colOff>
      <xdr:row>98</xdr:row>
      <xdr:rowOff>107482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124009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38484</xdr:rowOff>
    </xdr:from>
    <xdr:to>
      <xdr:col>67</xdr:col>
      <xdr:colOff>101600</xdr:colOff>
      <xdr:row>98</xdr:row>
      <xdr:rowOff>140084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131211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171133</xdr:rowOff>
    </xdr:from>
    <xdr:to>
      <xdr:col>116</xdr:col>
      <xdr:colOff>63500</xdr:colOff>
      <xdr:row>33</xdr:row>
      <xdr:rowOff>2730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657533"/>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8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2730</xdr:rowOff>
    </xdr:from>
    <xdr:to>
      <xdr:col>111</xdr:col>
      <xdr:colOff>177800</xdr:colOff>
      <xdr:row>33</xdr:row>
      <xdr:rowOff>84455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660580"/>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84455</xdr:rowOff>
    </xdr:from>
    <xdr:to>
      <xdr:col>107</xdr:col>
      <xdr:colOff>50800</xdr:colOff>
      <xdr:row>33</xdr:row>
      <xdr:rowOff>124651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742305"/>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166197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124651</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5782501"/>
          <a:ext cx="889000" cy="9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120333</xdr:rowOff>
    </xdr:from>
    <xdr:to>
      <xdr:col>116</xdr:col>
      <xdr:colOff>114300</xdr:colOff>
      <xdr:row>33</xdr:row>
      <xdr:rowOff>50483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143210</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45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123380</xdr:rowOff>
    </xdr:from>
    <xdr:to>
      <xdr:col>112</xdr:col>
      <xdr:colOff>38100</xdr:colOff>
      <xdr:row>33</xdr:row>
      <xdr:rowOff>53530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6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70057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38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33655</xdr:rowOff>
    </xdr:from>
    <xdr:to>
      <xdr:col>107</xdr:col>
      <xdr:colOff>101600</xdr:colOff>
      <xdr:row>33</xdr:row>
      <xdr:rowOff>135255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151782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4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73851</xdr:rowOff>
    </xdr:from>
    <xdr:to>
      <xdr:col>102</xdr:col>
      <xdr:colOff>165100</xdr:colOff>
      <xdr:row>34</xdr:row>
      <xdr:rowOff>4001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7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20528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50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116967</xdr:rowOff>
    </xdr:from>
    <xdr:to>
      <xdr:col>116</xdr:col>
      <xdr:colOff>63500</xdr:colOff>
      <xdr:row>57</xdr:row>
      <xdr:rowOff>118618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889617"/>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118618</xdr:rowOff>
    </xdr:from>
    <xdr:to>
      <xdr:col>111</xdr:col>
      <xdr:colOff>177800</xdr:colOff>
      <xdr:row>57</xdr:row>
      <xdr:rowOff>118872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8912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117602</xdr:rowOff>
    </xdr:from>
    <xdr:to>
      <xdr:col>107</xdr:col>
      <xdr:colOff>50800</xdr:colOff>
      <xdr:row>57</xdr:row>
      <xdr:rowOff>118872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89025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114808</xdr:rowOff>
    </xdr:from>
    <xdr:to>
      <xdr:col>102</xdr:col>
      <xdr:colOff>114300</xdr:colOff>
      <xdr:row>57</xdr:row>
      <xdr:rowOff>117602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88745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66167</xdr:rowOff>
    </xdr:from>
    <xdr:to>
      <xdr:col>116</xdr:col>
      <xdr:colOff>114300</xdr:colOff>
      <xdr:row>57</xdr:row>
      <xdr:rowOff>167767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8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44594</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81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67818</xdr:rowOff>
    </xdr:from>
    <xdr:to>
      <xdr:col>112</xdr:col>
      <xdr:colOff>38100</xdr:colOff>
      <xdr:row>57</xdr:row>
      <xdr:rowOff>169418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8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160545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93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68072</xdr:rowOff>
    </xdr:from>
    <xdr:to>
      <xdr:col>107</xdr:col>
      <xdr:colOff>101600</xdr:colOff>
      <xdr:row>57</xdr:row>
      <xdr:rowOff>169672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160799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9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66802</xdr:rowOff>
    </xdr:from>
    <xdr:to>
      <xdr:col>102</xdr:col>
      <xdr:colOff>165100</xdr:colOff>
      <xdr:row>57</xdr:row>
      <xdr:rowOff>168402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159529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9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64008</xdr:rowOff>
    </xdr:from>
    <xdr:to>
      <xdr:col>98</xdr:col>
      <xdr:colOff>38100</xdr:colOff>
      <xdr:row>57</xdr:row>
      <xdr:rowOff>165608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8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156735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108610</xdr:rowOff>
    </xdr:from>
    <xdr:to>
      <xdr:col>116</xdr:col>
      <xdr:colOff>63500</xdr:colOff>
      <xdr:row>77</xdr:row>
      <xdr:rowOff>46455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38810"/>
          <a:ext cx="838200" cy="10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22062</xdr:rowOff>
    </xdr:from>
    <xdr:to>
      <xdr:col>111</xdr:col>
      <xdr:colOff>177800</xdr:colOff>
      <xdr:row>77</xdr:row>
      <xdr:rowOff>46455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23712"/>
          <a:ext cx="8890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22062</xdr:rowOff>
    </xdr:from>
    <xdr:to>
      <xdr:col>107</xdr:col>
      <xdr:colOff>50800</xdr:colOff>
      <xdr:row>77</xdr:row>
      <xdr:rowOff>133482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23712"/>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106964</xdr:rowOff>
    </xdr:from>
    <xdr:to>
      <xdr:col>102</xdr:col>
      <xdr:colOff>114300</xdr:colOff>
      <xdr:row>77</xdr:row>
      <xdr:rowOff>133482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37164"/>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57810</xdr:rowOff>
    </xdr:from>
    <xdr:to>
      <xdr:col>116</xdr:col>
      <xdr:colOff>114300</xdr:colOff>
      <xdr:row>76</xdr:row>
      <xdr:rowOff>159410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36237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167105</xdr:rowOff>
    </xdr:from>
    <xdr:to>
      <xdr:col>112</xdr:col>
      <xdr:colOff>38100</xdr:colOff>
      <xdr:row>77</xdr:row>
      <xdr:rowOff>97255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88382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142712</xdr:rowOff>
    </xdr:from>
    <xdr:to>
      <xdr:col>107</xdr:col>
      <xdr:colOff>101600</xdr:colOff>
      <xdr:row>77</xdr:row>
      <xdr:rowOff>72862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63989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82682</xdr:rowOff>
    </xdr:from>
    <xdr:to>
      <xdr:col>102</xdr:col>
      <xdr:colOff>165100</xdr:colOff>
      <xdr:row>78</xdr:row>
      <xdr:rowOff>12832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3959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56164</xdr:rowOff>
    </xdr:from>
    <xdr:to>
      <xdr:col>98</xdr:col>
      <xdr:colOff>38100</xdr:colOff>
      <xdr:row>76</xdr:row>
      <xdr:rowOff>157764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148891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7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類似団体平均との比較では、特に人件費、物件費、維持補修費、投資及び出資金が上回る数値となっている。人件費は令和４年度においては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土地区画整理事業や住宅開発等による町人口の増加に伴う体制確保として常勤職員数の増（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増要因もあるが、当町においては消防本部を単独で設置していることも大きな要因である。人口の増加に伴う行政サービス拡張のため、今後の職員の増加も見込まれるが、費用・人員双方の適正値を意識して定員管理を行っていく。物件費は令和４年度においては物価高騰による光熱水費の上昇等の増要因もあるが、当町においてはふるさと寄附に対する返礼品等に係る費用が大きく影響しており、それを考慮したうえでの適正値を判断して抑制に努めなければならない。維持補修費は公共施設の老朽化に伴う対応が主であ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に整備した幸田町民会館、幸田町立図書館及び幸田町民プールに係る大規模修繕を計画的に進めているところだが、その他の公共施設についても計画的な修繕を行い、長期的な財政運営を意識した歳出が求められる。投資及び出資金については令和元年度から公共下水道事業特別会計が公営企業会計に移行したことにより増加し、令和４年度も前年度に続き維持管理費用の増加により微増はしたが、ほぼ同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災害復旧事業費、貸付金、普通建設事業費、公債費、繰出金、扶助費、積立金は類似団体平均を下回っており、中でも公債費については近年の起債を抑制した自主財源による財政運営が数値として現れて減少を続けているが、長期的な財政運営及び住民負担の世代間公平の観点から起債機会を適切に見極めて活用していく方針であり、後年度においては緩やかに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42,283
41,179
56.72
20,457,648
18,953,519
1,409,613
9,425,048
3,770,924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109220</xdr:rowOff>
    </xdr:from>
    <xdr:to>
      <xdr:col>24</xdr:col>
      <xdr:colOff>63500</xdr:colOff>
      <xdr:row>36</xdr:row>
      <xdr:rowOff>140843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1420"/>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140843</xdr:rowOff>
    </xdr:from>
    <xdr:to>
      <xdr:col>19</xdr:col>
      <xdr:colOff>177800</xdr:colOff>
      <xdr:row>36</xdr:row>
      <xdr:rowOff>169799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304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105410</xdr:rowOff>
    </xdr:from>
    <xdr:to>
      <xdr:col>15</xdr:col>
      <xdr:colOff>50800</xdr:colOff>
      <xdr:row>36</xdr:row>
      <xdr:rowOff>169799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761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38354</xdr:rowOff>
    </xdr:from>
    <xdr:to>
      <xdr:col>10</xdr:col>
      <xdr:colOff>114300</xdr:colOff>
      <xdr:row>36</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67654"/>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58420</xdr:rowOff>
    </xdr:from>
    <xdr:to>
      <xdr:col>24</xdr:col>
      <xdr:colOff>114300</xdr:colOff>
      <xdr:row>36</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90043</xdr:rowOff>
    </xdr:from>
    <xdr:to>
      <xdr:col>20</xdr:col>
      <xdr:colOff>38100</xdr:colOff>
      <xdr:row>37</xdr:row>
      <xdr:rowOff>20193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11320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118999</xdr:rowOff>
    </xdr:from>
    <xdr:to>
      <xdr:col>15</xdr:col>
      <xdr:colOff>101600</xdr:colOff>
      <xdr:row>37</xdr:row>
      <xdr:rowOff>49149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40276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54610</xdr:rowOff>
    </xdr:from>
    <xdr:to>
      <xdr:col>10</xdr:col>
      <xdr:colOff>165100</xdr:colOff>
      <xdr:row>36</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159004</xdr:rowOff>
    </xdr:from>
    <xdr:to>
      <xdr:col>6</xdr:col>
      <xdr:colOff>38100</xdr:colOff>
      <xdr:row>34</xdr:row>
      <xdr:rowOff>89154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105681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102182</xdr:rowOff>
    </xdr:from>
    <xdr:to>
      <xdr:col>24</xdr:col>
      <xdr:colOff>63500</xdr:colOff>
      <xdr:row>57</xdr:row>
      <xdr:rowOff>109358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74832"/>
          <a:ext cx="8382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83224</xdr:rowOff>
    </xdr:from>
    <xdr:to>
      <xdr:col>19</xdr:col>
      <xdr:colOff>177800</xdr:colOff>
      <xdr:row>57</xdr:row>
      <xdr:rowOff>109358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84424"/>
          <a:ext cx="889000" cy="19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83224</xdr:rowOff>
    </xdr:from>
    <xdr:to>
      <xdr:col>15</xdr:col>
      <xdr:colOff>50800</xdr:colOff>
      <xdr:row>57</xdr:row>
      <xdr:rowOff>100680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84424"/>
          <a:ext cx="8890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100680</xdr:rowOff>
    </xdr:from>
    <xdr:to>
      <xdr:col>10</xdr:col>
      <xdr:colOff>114300</xdr:colOff>
      <xdr:row>58</xdr:row>
      <xdr:rowOff>2942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3330"/>
          <a:ext cx="889000" cy="7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51382</xdr:rowOff>
    </xdr:from>
    <xdr:to>
      <xdr:col>24</xdr:col>
      <xdr:colOff>114300</xdr:colOff>
      <xdr:row>57</xdr:row>
      <xdr:rowOff>152982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74259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58558</xdr:rowOff>
    </xdr:from>
    <xdr:to>
      <xdr:col>20</xdr:col>
      <xdr:colOff>38100</xdr:colOff>
      <xdr:row>57</xdr:row>
      <xdr:rowOff>160158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32424</xdr:rowOff>
    </xdr:from>
    <xdr:to>
      <xdr:col>15</xdr:col>
      <xdr:colOff>101600</xdr:colOff>
      <xdr:row>56</xdr:row>
      <xdr:rowOff>134024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150551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0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49880</xdr:rowOff>
    </xdr:from>
    <xdr:to>
      <xdr:col>10</xdr:col>
      <xdr:colOff>165100</xdr:colOff>
      <xdr:row>57</xdr:row>
      <xdr:rowOff>151480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168007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123592</xdr:rowOff>
    </xdr:from>
    <xdr:to>
      <xdr:col>6</xdr:col>
      <xdr:colOff>38100</xdr:colOff>
      <xdr:row>58</xdr:row>
      <xdr:rowOff>53742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44869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140881</xdr:rowOff>
    </xdr:from>
    <xdr:to>
      <xdr:col>24</xdr:col>
      <xdr:colOff>63500</xdr:colOff>
      <xdr:row>76</xdr:row>
      <xdr:rowOff>89624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99631"/>
          <a:ext cx="838200" cy="1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140881</xdr:rowOff>
    </xdr:from>
    <xdr:to>
      <xdr:col>19</xdr:col>
      <xdr:colOff>177800</xdr:colOff>
      <xdr:row>78</xdr:row>
      <xdr:rowOff>11430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99631"/>
          <a:ext cx="889000" cy="38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11430</xdr:rowOff>
    </xdr:from>
    <xdr:to>
      <xdr:col>15</xdr:col>
      <xdr:colOff>50800</xdr:colOff>
      <xdr:row>79</xdr:row>
      <xdr:rowOff>8420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84530"/>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8420</xdr:rowOff>
    </xdr:from>
    <xdr:to>
      <xdr:col>10</xdr:col>
      <xdr:colOff>114300</xdr:colOff>
      <xdr:row>79</xdr:row>
      <xdr:rowOff>89751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52970"/>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38824</xdr:rowOff>
    </xdr:from>
    <xdr:to>
      <xdr:col>24</xdr:col>
      <xdr:colOff>114300</xdr:colOff>
      <xdr:row>76</xdr:row>
      <xdr:rowOff>140424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61701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90081</xdr:rowOff>
    </xdr:from>
    <xdr:to>
      <xdr:col>20</xdr:col>
      <xdr:colOff>38100</xdr:colOff>
      <xdr:row>76</xdr:row>
      <xdr:rowOff>20231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36758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2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132080</xdr:rowOff>
    </xdr:from>
    <xdr:to>
      <xdr:col>15</xdr:col>
      <xdr:colOff>101600</xdr:colOff>
      <xdr:row>78</xdr:row>
      <xdr:rowOff>62230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78757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129070</xdr:rowOff>
    </xdr:from>
    <xdr:to>
      <xdr:col>10</xdr:col>
      <xdr:colOff>165100</xdr:colOff>
      <xdr:row>79</xdr:row>
      <xdr:rowOff>59220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50347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38951</xdr:rowOff>
    </xdr:from>
    <xdr:to>
      <xdr:col>6</xdr:col>
      <xdr:colOff>38100</xdr:colOff>
      <xdr:row>79</xdr:row>
      <xdr:rowOff>140551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131678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123165</xdr:rowOff>
    </xdr:from>
    <xdr:to>
      <xdr:col>24</xdr:col>
      <xdr:colOff>63500</xdr:colOff>
      <xdr:row>97</xdr:row>
      <xdr:rowOff>138557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53815"/>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1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138557</xdr:rowOff>
    </xdr:from>
    <xdr:to>
      <xdr:col>19</xdr:col>
      <xdr:colOff>177800</xdr:colOff>
      <xdr:row>99</xdr:row>
      <xdr:rowOff>4254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9207"/>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158445</xdr:rowOff>
    </xdr:from>
    <xdr:to>
      <xdr:col>15</xdr:col>
      <xdr:colOff>50800</xdr:colOff>
      <xdr:row>99</xdr:row>
      <xdr:rowOff>4254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446195"/>
          <a:ext cx="889000" cy="5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158445</xdr:rowOff>
    </xdr:from>
    <xdr:to>
      <xdr:col>10</xdr:col>
      <xdr:colOff>114300</xdr:colOff>
      <xdr:row>98</xdr:row>
      <xdr:rowOff>27115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46195"/>
          <a:ext cx="889000" cy="3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72365</xdr:rowOff>
    </xdr:from>
    <xdr:to>
      <xdr:col>24</xdr:col>
      <xdr:colOff>114300</xdr:colOff>
      <xdr:row>98</xdr:row>
      <xdr:rowOff>2515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50792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87757</xdr:rowOff>
    </xdr:from>
    <xdr:to>
      <xdr:col>20</xdr:col>
      <xdr:colOff>38100</xdr:colOff>
      <xdr:row>98</xdr:row>
      <xdr:rowOff>17907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9034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124904</xdr:rowOff>
    </xdr:from>
    <xdr:to>
      <xdr:col>15</xdr:col>
      <xdr:colOff>101600</xdr:colOff>
      <xdr:row>99</xdr:row>
      <xdr:rowOff>55054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46181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107645</xdr:rowOff>
    </xdr:from>
    <xdr:to>
      <xdr:col>10</xdr:col>
      <xdr:colOff>165100</xdr:colOff>
      <xdr:row>96</xdr:row>
      <xdr:rowOff>37795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147765</xdr:rowOff>
    </xdr:from>
    <xdr:to>
      <xdr:col>6</xdr:col>
      <xdr:colOff>38100</xdr:colOff>
      <xdr:row>98</xdr:row>
      <xdr:rowOff>77915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69042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127127</xdr:rowOff>
    </xdr:from>
    <xdr:to>
      <xdr:col>55</xdr:col>
      <xdr:colOff>0</xdr:colOff>
      <xdr:row>37</xdr:row>
      <xdr:rowOff>150749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70777"/>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150749</xdr:rowOff>
    </xdr:from>
    <xdr:to>
      <xdr:col>50</xdr:col>
      <xdr:colOff>114300</xdr:colOff>
      <xdr:row>37</xdr:row>
      <xdr:rowOff>162941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9439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159893</xdr:rowOff>
    </xdr:from>
    <xdr:to>
      <xdr:col>45</xdr:col>
      <xdr:colOff>177800</xdr:colOff>
      <xdr:row>37</xdr:row>
      <xdr:rowOff>162941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0354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108077</xdr:rowOff>
    </xdr:from>
    <xdr:to>
      <xdr:col>41</xdr:col>
      <xdr:colOff>50800</xdr:colOff>
      <xdr:row>37</xdr:row>
      <xdr:rowOff>159893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108827"/>
          <a:ext cx="889000" cy="3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76327</xdr:rowOff>
    </xdr:from>
    <xdr:to>
      <xdr:col>55</xdr:col>
      <xdr:colOff>50800</xdr:colOff>
      <xdr:row>38</xdr:row>
      <xdr:rowOff>6477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54754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9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99949</xdr:rowOff>
    </xdr:from>
    <xdr:to>
      <xdr:col>50</xdr:col>
      <xdr:colOff>165100</xdr:colOff>
      <xdr:row>38</xdr:row>
      <xdr:rowOff>30099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21226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3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112141</xdr:rowOff>
    </xdr:from>
    <xdr:to>
      <xdr:col>46</xdr:col>
      <xdr:colOff>38100</xdr:colOff>
      <xdr:row>38</xdr:row>
      <xdr:rowOff>42290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33418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109093</xdr:rowOff>
    </xdr:from>
    <xdr:to>
      <xdr:col>41</xdr:col>
      <xdr:colOff>101600</xdr:colOff>
      <xdr:row>38</xdr:row>
      <xdr:rowOff>39243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30370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4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57277</xdr:rowOff>
    </xdr:from>
    <xdr:to>
      <xdr:col>36</xdr:col>
      <xdr:colOff>165100</xdr:colOff>
      <xdr:row>35</xdr:row>
      <xdr:rowOff>158877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3954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60490</xdr:rowOff>
    </xdr:from>
    <xdr:to>
      <xdr:col>55</xdr:col>
      <xdr:colOff>0</xdr:colOff>
      <xdr:row>57</xdr:row>
      <xdr:rowOff>67787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33140"/>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67787</xdr:rowOff>
    </xdr:from>
    <xdr:to>
      <xdr:col>50</xdr:col>
      <xdr:colOff>114300</xdr:colOff>
      <xdr:row>57</xdr:row>
      <xdr:rowOff>67958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4043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67958</xdr:rowOff>
    </xdr:from>
    <xdr:to>
      <xdr:col>45</xdr:col>
      <xdr:colOff>177800</xdr:colOff>
      <xdr:row>57</xdr:row>
      <xdr:rowOff>111792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40608"/>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111792</xdr:rowOff>
    </xdr:from>
    <xdr:to>
      <xdr:col>41</xdr:col>
      <xdr:colOff>50800</xdr:colOff>
      <xdr:row>57</xdr:row>
      <xdr:rowOff>132556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844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9690</xdr:rowOff>
    </xdr:from>
    <xdr:to>
      <xdr:col>55</xdr:col>
      <xdr:colOff>50800</xdr:colOff>
      <xdr:row>57</xdr:row>
      <xdr:rowOff>111290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159567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16987</xdr:rowOff>
    </xdr:from>
    <xdr:to>
      <xdr:col>50</xdr:col>
      <xdr:colOff>165100</xdr:colOff>
      <xdr:row>57</xdr:row>
      <xdr:rowOff>118587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109714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17158</xdr:rowOff>
    </xdr:from>
    <xdr:to>
      <xdr:col>46</xdr:col>
      <xdr:colOff>38100</xdr:colOff>
      <xdr:row>57</xdr:row>
      <xdr:rowOff>118758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135285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60992</xdr:rowOff>
    </xdr:from>
    <xdr:to>
      <xdr:col>41</xdr:col>
      <xdr:colOff>101600</xdr:colOff>
      <xdr:row>57</xdr:row>
      <xdr:rowOff>162592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153719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81756</xdr:rowOff>
    </xdr:from>
    <xdr:to>
      <xdr:col>36</xdr:col>
      <xdr:colOff>165100</xdr:colOff>
      <xdr:row>58</xdr:row>
      <xdr:rowOff>11906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59069</xdr:rowOff>
    </xdr:from>
    <xdr:to>
      <xdr:col>55</xdr:col>
      <xdr:colOff>0</xdr:colOff>
      <xdr:row>78</xdr:row>
      <xdr:rowOff>145904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32169"/>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170462</xdr:rowOff>
    </xdr:from>
    <xdr:to>
      <xdr:col>50</xdr:col>
      <xdr:colOff>114300</xdr:colOff>
      <xdr:row>78</xdr:row>
      <xdr:rowOff>145904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72112"/>
          <a:ext cx="889000" cy="1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170462</xdr:rowOff>
    </xdr:from>
    <xdr:to>
      <xdr:col>45</xdr:col>
      <xdr:colOff>177800</xdr:colOff>
      <xdr:row>78</xdr:row>
      <xdr:rowOff>118441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72112"/>
          <a:ext cx="8890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118441</xdr:rowOff>
    </xdr:from>
    <xdr:to>
      <xdr:col>41</xdr:col>
      <xdr:colOff>50800</xdr:colOff>
      <xdr:row>78</xdr:row>
      <xdr:rowOff>152371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1541"/>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8269</xdr:rowOff>
    </xdr:from>
    <xdr:to>
      <xdr:col>55</xdr:col>
      <xdr:colOff>50800</xdr:colOff>
      <xdr:row>78</xdr:row>
      <xdr:rowOff>109869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158146</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95104</xdr:rowOff>
    </xdr:from>
    <xdr:to>
      <xdr:col>50</xdr:col>
      <xdr:colOff>165100</xdr:colOff>
      <xdr:row>79</xdr:row>
      <xdr:rowOff>25254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16381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119662</xdr:rowOff>
    </xdr:from>
    <xdr:to>
      <xdr:col>46</xdr:col>
      <xdr:colOff>38100</xdr:colOff>
      <xdr:row>78</xdr:row>
      <xdr:rowOff>49812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40939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67641</xdr:rowOff>
    </xdr:from>
    <xdr:to>
      <xdr:col>41</xdr:col>
      <xdr:colOff>101600</xdr:colOff>
      <xdr:row>78</xdr:row>
      <xdr:rowOff>169241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160368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101571</xdr:rowOff>
    </xdr:from>
    <xdr:to>
      <xdr:col>36</xdr:col>
      <xdr:colOff>165100</xdr:colOff>
      <xdr:row>79</xdr:row>
      <xdr:rowOff>31721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22848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19845</xdr:rowOff>
    </xdr:from>
    <xdr:to>
      <xdr:col>55</xdr:col>
      <xdr:colOff>0</xdr:colOff>
      <xdr:row>96</xdr:row>
      <xdr:rowOff>71600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79045"/>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71600</xdr:rowOff>
    </xdr:from>
    <xdr:to>
      <xdr:col>50</xdr:col>
      <xdr:colOff>114300</xdr:colOff>
      <xdr:row>96</xdr:row>
      <xdr:rowOff>97478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30800"/>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97478</xdr:rowOff>
    </xdr:from>
    <xdr:to>
      <xdr:col>45</xdr:col>
      <xdr:colOff>177800</xdr:colOff>
      <xdr:row>97</xdr:row>
      <xdr:rowOff>164457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56678"/>
          <a:ext cx="889000" cy="23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160365</xdr:rowOff>
    </xdr:from>
    <xdr:to>
      <xdr:col>41</xdr:col>
      <xdr:colOff>50800</xdr:colOff>
      <xdr:row>97</xdr:row>
      <xdr:rowOff>164457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91015"/>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140495</xdr:rowOff>
    </xdr:from>
    <xdr:to>
      <xdr:col>55</xdr:col>
      <xdr:colOff>50800</xdr:colOff>
      <xdr:row>96</xdr:row>
      <xdr:rowOff>70645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118922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20800</xdr:rowOff>
    </xdr:from>
    <xdr:to>
      <xdr:col>50</xdr:col>
      <xdr:colOff>165100</xdr:colOff>
      <xdr:row>96</xdr:row>
      <xdr:rowOff>122400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113527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46678</xdr:rowOff>
    </xdr:from>
    <xdr:to>
      <xdr:col>46</xdr:col>
      <xdr:colOff>38100</xdr:colOff>
      <xdr:row>96</xdr:row>
      <xdr:rowOff>148278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139405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113657</xdr:rowOff>
    </xdr:from>
    <xdr:to>
      <xdr:col>41</xdr:col>
      <xdr:colOff>101600</xdr:colOff>
      <xdr:row>98</xdr:row>
      <xdr:rowOff>43807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34934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109565</xdr:rowOff>
    </xdr:from>
    <xdr:to>
      <xdr:col>36</xdr:col>
      <xdr:colOff>165100</xdr:colOff>
      <xdr:row>98</xdr:row>
      <xdr:rowOff>39715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30842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3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15067</xdr:rowOff>
    </xdr:from>
    <xdr:to>
      <xdr:col>85</xdr:col>
      <xdr:colOff>127000</xdr:colOff>
      <xdr:row>37</xdr:row>
      <xdr:rowOff>66822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58717"/>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66822</xdr:rowOff>
    </xdr:from>
    <xdr:to>
      <xdr:col>81</xdr:col>
      <xdr:colOff>50800</xdr:colOff>
      <xdr:row>37</xdr:row>
      <xdr:rowOff>68423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1047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68423</xdr:rowOff>
    </xdr:from>
    <xdr:to>
      <xdr:col>76</xdr:col>
      <xdr:colOff>114300</xdr:colOff>
      <xdr:row>37</xdr:row>
      <xdr:rowOff>136271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12073"/>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136271</xdr:rowOff>
    </xdr:from>
    <xdr:to>
      <xdr:col>71</xdr:col>
      <xdr:colOff>177800</xdr:colOff>
      <xdr:row>37</xdr:row>
      <xdr:rowOff>155473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7992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135717</xdr:rowOff>
    </xdr:from>
    <xdr:to>
      <xdr:col>85</xdr:col>
      <xdr:colOff>177800</xdr:colOff>
      <xdr:row>37</xdr:row>
      <xdr:rowOff>65867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114144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16022</xdr:rowOff>
    </xdr:from>
    <xdr:to>
      <xdr:col>81</xdr:col>
      <xdr:colOff>101600</xdr:colOff>
      <xdr:row>37</xdr:row>
      <xdr:rowOff>117622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108749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17623</xdr:rowOff>
    </xdr:from>
    <xdr:to>
      <xdr:col>76</xdr:col>
      <xdr:colOff>165100</xdr:colOff>
      <xdr:row>37</xdr:row>
      <xdr:rowOff>119223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110350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85471</xdr:rowOff>
    </xdr:from>
    <xdr:to>
      <xdr:col>72</xdr:col>
      <xdr:colOff>38100</xdr:colOff>
      <xdr:row>38</xdr:row>
      <xdr:rowOff>15621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104673</xdr:rowOff>
    </xdr:from>
    <xdr:to>
      <xdr:col>67</xdr:col>
      <xdr:colOff>101600</xdr:colOff>
      <xdr:row>38</xdr:row>
      <xdr:rowOff>34823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25950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67479</xdr:rowOff>
    </xdr:from>
    <xdr:to>
      <xdr:col>85</xdr:col>
      <xdr:colOff>127000</xdr:colOff>
      <xdr:row>55</xdr:row>
      <xdr:rowOff>111272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97229"/>
          <a:ext cx="838200" cy="4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50236</xdr:rowOff>
    </xdr:from>
    <xdr:to>
      <xdr:col>81</xdr:col>
      <xdr:colOff>50800</xdr:colOff>
      <xdr:row>55</xdr:row>
      <xdr:rowOff>111272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137086"/>
          <a:ext cx="889000" cy="4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50236</xdr:rowOff>
    </xdr:from>
    <xdr:to>
      <xdr:col>76</xdr:col>
      <xdr:colOff>114300</xdr:colOff>
      <xdr:row>53</xdr:row>
      <xdr:rowOff>67103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137086"/>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67103</xdr:rowOff>
    </xdr:from>
    <xdr:to>
      <xdr:col>71</xdr:col>
      <xdr:colOff>177800</xdr:colOff>
      <xdr:row>55</xdr:row>
      <xdr:rowOff>89457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153953"/>
          <a:ext cx="889000" cy="3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16679</xdr:rowOff>
    </xdr:from>
    <xdr:to>
      <xdr:col>85</xdr:col>
      <xdr:colOff>177800</xdr:colOff>
      <xdr:row>55</xdr:row>
      <xdr:rowOff>118279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39556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60472</xdr:rowOff>
    </xdr:from>
    <xdr:to>
      <xdr:col>81</xdr:col>
      <xdr:colOff>101600</xdr:colOff>
      <xdr:row>55</xdr:row>
      <xdr:rowOff>162072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6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170886</xdr:rowOff>
    </xdr:from>
    <xdr:to>
      <xdr:col>76</xdr:col>
      <xdr:colOff>165100</xdr:colOff>
      <xdr:row>53</xdr:row>
      <xdr:rowOff>101036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0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117563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8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16303</xdr:rowOff>
    </xdr:from>
    <xdr:to>
      <xdr:col>72</xdr:col>
      <xdr:colOff>38100</xdr:colOff>
      <xdr:row>53</xdr:row>
      <xdr:rowOff>117903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1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134430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8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38657</xdr:rowOff>
    </xdr:from>
    <xdr:to>
      <xdr:col>67</xdr:col>
      <xdr:colOff>101600</xdr:colOff>
      <xdr:row>55</xdr:row>
      <xdr:rowOff>140257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6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156784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4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67152</xdr:rowOff>
    </xdr:from>
    <xdr:to>
      <xdr:col>85</xdr:col>
      <xdr:colOff>127000</xdr:colOff>
      <xdr:row>79</xdr:row>
      <xdr:rowOff>98144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11702"/>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98144</xdr:rowOff>
    </xdr:from>
    <xdr:to>
      <xdr:col>81</xdr:col>
      <xdr:colOff>50800</xdr:colOff>
      <xdr:row>79</xdr:row>
      <xdr:rowOff>98715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269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97213</xdr:rowOff>
    </xdr:from>
    <xdr:to>
      <xdr:col>76</xdr:col>
      <xdr:colOff>114300</xdr:colOff>
      <xdr:row>79</xdr:row>
      <xdr:rowOff>98715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1763"/>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95465</xdr:rowOff>
    </xdr:from>
    <xdr:to>
      <xdr:col>71</xdr:col>
      <xdr:colOff>177800</xdr:colOff>
      <xdr:row>79</xdr:row>
      <xdr:rowOff>97213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0015"/>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16352</xdr:rowOff>
    </xdr:from>
    <xdr:to>
      <xdr:col>85</xdr:col>
      <xdr:colOff>177800</xdr:colOff>
      <xdr:row>79</xdr:row>
      <xdr:rowOff>117952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47344</xdr:rowOff>
    </xdr:from>
    <xdr:to>
      <xdr:col>81</xdr:col>
      <xdr:colOff>101600</xdr:colOff>
      <xdr:row>79</xdr:row>
      <xdr:rowOff>148944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140071</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84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47915</xdr:rowOff>
    </xdr:from>
    <xdr:to>
      <xdr:col>76</xdr:col>
      <xdr:colOff>165100</xdr:colOff>
      <xdr:row>79</xdr:row>
      <xdr:rowOff>149515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140642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85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46413</xdr:rowOff>
    </xdr:from>
    <xdr:to>
      <xdr:col>72</xdr:col>
      <xdr:colOff>38100</xdr:colOff>
      <xdr:row>79</xdr:row>
      <xdr:rowOff>148013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139140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44665</xdr:rowOff>
    </xdr:from>
    <xdr:to>
      <xdr:col>67</xdr:col>
      <xdr:colOff>101600</xdr:colOff>
      <xdr:row>79</xdr:row>
      <xdr:rowOff>146265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137392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128232</xdr:rowOff>
    </xdr:from>
    <xdr:to>
      <xdr:col>85</xdr:col>
      <xdr:colOff>127000</xdr:colOff>
      <xdr:row>97</xdr:row>
      <xdr:rowOff>141796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8882"/>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114764</xdr:rowOff>
    </xdr:from>
    <xdr:to>
      <xdr:col>81</xdr:col>
      <xdr:colOff>50800</xdr:colOff>
      <xdr:row>97</xdr:row>
      <xdr:rowOff>128232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45414"/>
          <a:ext cx="889000" cy="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40639</xdr:rowOff>
    </xdr:from>
    <xdr:to>
      <xdr:col>76</xdr:col>
      <xdr:colOff>114300</xdr:colOff>
      <xdr:row>97</xdr:row>
      <xdr:rowOff>114764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71289"/>
          <a:ext cx="889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154236</xdr:rowOff>
    </xdr:from>
    <xdr:to>
      <xdr:col>71</xdr:col>
      <xdr:colOff>177800</xdr:colOff>
      <xdr:row>97</xdr:row>
      <xdr:rowOff>40639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13436"/>
          <a:ext cx="889000" cy="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90996</xdr:rowOff>
    </xdr:from>
    <xdr:to>
      <xdr:col>85</xdr:col>
      <xdr:colOff>177800</xdr:colOff>
      <xdr:row>98</xdr:row>
      <xdr:rowOff>21146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5923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77432</xdr:rowOff>
    </xdr:from>
    <xdr:to>
      <xdr:col>81</xdr:col>
      <xdr:colOff>101600</xdr:colOff>
      <xdr:row>98</xdr:row>
      <xdr:rowOff>7582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170159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63964</xdr:rowOff>
    </xdr:from>
    <xdr:to>
      <xdr:col>76</xdr:col>
      <xdr:colOff>165100</xdr:colOff>
      <xdr:row>97</xdr:row>
      <xdr:rowOff>165564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156691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161289</xdr:rowOff>
    </xdr:from>
    <xdr:to>
      <xdr:col>72</xdr:col>
      <xdr:colOff>38100</xdr:colOff>
      <xdr:row>97</xdr:row>
      <xdr:rowOff>91439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82566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103436</xdr:rowOff>
    </xdr:from>
    <xdr:to>
      <xdr:col>67</xdr:col>
      <xdr:colOff>101600</xdr:colOff>
      <xdr:row>97</xdr:row>
      <xdr:rowOff>33586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24713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類似団体平均との比較では、総務費、民生費、教育費が上回っている。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令和４年度においては幸田町長選挙をはじめとした選挙事業の皆増のほか、愛知県企業庁開発により須美前山地区工業団地開発事業への取り組み等によるものである。民生費については、大きなウェイトを占める扶助費の年々の増加及び増加する障害者福祉サービス利用者等に対応するための福祉施策構想実現に向けた計画推進を行ったことが影響している。区画整理事業の進展により住宅開発等が進み、若い世代の人口増加もあり、それに伴う児童増加に対応するための施設整備費用の増加、扶助費の増加が今後も見込まれるが、義務的経費の抑制は難しいため、施設については計画的な整備及び長寿命化対策が必要である。教育費については、スクールソーシャルワーカーやスクールサポートスタッフの配置、ＩＣＴ支援員の活用等による人件費の増等、歳出ベースは確実に上昇してきており、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年前に整備した幸田町民会館、幸田町立図書館、幸田町民プールに係る計画的な大規模修繕費も歳出額に大きく影響している。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類似団体平均を下回っているが、うち公債費については長期的な財政運営及び住民負担の世代間公平の観点から起債機会を適切に見極めて活用していく方針であり、後年度においては緩やかな増加が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財政調整基金残高は令和元年度末において目標とする</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達成することができたが、令和２年度においては会計年度任用職員制度や幼児教育・保育の無償化などに係る義務的経費の増加に対する財源とするための取崩しに加え、予期し得なかった新型コロナウイルス感染症対策事業に要する経費の財源とするため、大幅な取崩しが必要となった。令和３年度及び令和４年度はふるさと寄附金収入の上振れもあって当初予定していた取崩しの中止により基金残高の増に繋がっている。先述のふるさと寄附金の上振れのほか、税収の上振れもあり実質単年度収支増にも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全ての会計において赤字額はないため、連結実質赤字比率は算出されていない。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一般会計については、税収の上振れに対して、入札努力等によって生じた不用額により黒字額の増加要因となっている。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水道事業会計については給水人口の増加に伴う給水収益の堅調な伸びと企業債償還が終了していることから健全な財政運営を維持している。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ついては令和元年度から公共下水道事業特別会計を公営企業会計へ移行しているが、農業集落排水事業特別会計についても令和６年４月１日移行を予定しているため一般会計からの繰出金等、費用増加が見込まれている。いずれの公営企業においても経営戦略に沿った事業推進により健全な運営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20457648</v>
      </c>
      <c r="BO4" s="371"/>
      <c r="BP4" s="371"/>
      <c r="BQ4" s="371"/>
      <c r="BR4" s="371"/>
      <c r="BS4" s="371"/>
      <c r="BT4" s="371"/>
      <c r="BU4" s="372"/>
      <c r="BV4" s="370">
        <v>20251930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v>
      </c>
      <c r="CU4" s="377"/>
      <c r="CV4" s="377"/>
      <c r="CW4" s="377"/>
      <c r="CX4" s="377"/>
      <c r="CY4" s="377"/>
      <c r="CZ4" s="377"/>
      <c r="DA4" s="378"/>
      <c r="DB4" s="376">
        <v>12.9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18953519</v>
      </c>
      <c r="BO5" s="408"/>
      <c r="BP5" s="408"/>
      <c r="BQ5" s="408"/>
      <c r="BR5" s="408"/>
      <c r="BS5" s="408"/>
      <c r="BT5" s="408"/>
      <c r="BU5" s="409"/>
      <c r="BV5" s="407">
        <v>18872466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89.7</v>
      </c>
      <c r="CU5" s="405"/>
      <c r="CV5" s="405"/>
      <c r="CW5" s="405"/>
      <c r="CX5" s="405"/>
      <c r="CY5" s="405"/>
      <c r="CZ5" s="405"/>
      <c r="DA5" s="406"/>
      <c r="DB5" s="404">
        <v>88.8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1504129</v>
      </c>
      <c r="BO6" s="408"/>
      <c r="BP6" s="408"/>
      <c r="BQ6" s="408"/>
      <c r="BR6" s="408"/>
      <c r="BS6" s="408"/>
      <c r="BT6" s="408"/>
      <c r="BU6" s="409"/>
      <c r="BV6" s="407">
        <v>1379464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89.7</v>
      </c>
      <c r="CU6" s="445"/>
      <c r="CV6" s="445"/>
      <c r="CW6" s="445"/>
      <c r="CX6" s="445"/>
      <c r="CY6" s="445"/>
      <c r="CZ6" s="445"/>
      <c r="DA6" s="446"/>
      <c r="DB6" s="444">
        <v>88.8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94516</v>
      </c>
      <c r="BO7" s="408"/>
      <c r="BP7" s="408"/>
      <c r="BQ7" s="408"/>
      <c r="BR7" s="408"/>
      <c r="BS7" s="408"/>
      <c r="BT7" s="408"/>
      <c r="BU7" s="409"/>
      <c r="BV7" s="407">
        <v>146404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9425048</v>
      </c>
      <c r="CU7" s="408"/>
      <c r="CV7" s="408"/>
      <c r="CW7" s="408"/>
      <c r="CX7" s="408"/>
      <c r="CY7" s="408"/>
      <c r="CZ7" s="408"/>
      <c r="DA7" s="409"/>
      <c r="DB7" s="407">
        <v>9567239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1409613</v>
      </c>
      <c r="BO8" s="408"/>
      <c r="BP8" s="408"/>
      <c r="BQ8" s="408"/>
      <c r="BR8" s="408"/>
      <c r="BS8" s="408"/>
      <c r="BT8" s="408"/>
      <c r="BU8" s="409"/>
      <c r="BV8" s="407">
        <v>1233060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1.05</v>
      </c>
      <c r="CU8" s="448"/>
      <c r="CV8" s="448"/>
      <c r="CW8" s="448"/>
      <c r="CX8" s="448"/>
      <c r="CY8" s="448"/>
      <c r="CZ8" s="448"/>
      <c r="DA8" s="449"/>
      <c r="DB8" s="447">
        <v>1.1100000000000001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42449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176553</v>
      </c>
      <c r="BO9" s="408"/>
      <c r="BP9" s="408"/>
      <c r="BQ9" s="408"/>
      <c r="BR9" s="408"/>
      <c r="BS9" s="408"/>
      <c r="BT9" s="408"/>
      <c r="BU9" s="409"/>
      <c r="BV9" s="407">
        <v>365062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3.5</v>
      </c>
      <c r="CU9" s="405"/>
      <c r="CV9" s="405"/>
      <c r="CW9" s="405"/>
      <c r="CX9" s="405"/>
      <c r="CY9" s="405"/>
      <c r="CZ9" s="405"/>
      <c r="DA9" s="406"/>
      <c r="DB9" s="404">
        <v>3.9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39549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1179</v>
      </c>
      <c r="BO10" s="408"/>
      <c r="BP10" s="408"/>
      <c r="BQ10" s="408"/>
      <c r="BR10" s="408"/>
      <c r="BS10" s="408"/>
      <c r="BT10" s="408"/>
      <c r="BU10" s="409"/>
      <c r="BV10" s="407">
        <v>131597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42283</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41179</v>
      </c>
      <c r="S13" s="492"/>
      <c r="T13" s="492"/>
      <c r="U13" s="492"/>
      <c r="V13" s="493"/>
      <c r="W13" s="423" t="s">
        <v>139</v>
      </c>
      <c r="X13" s="424"/>
      <c r="Y13" s="424"/>
      <c r="Z13" s="424"/>
      <c r="AA13" s="424"/>
      <c r="AB13" s="414"/>
      <c r="AC13" s="458">
        <v>695</v>
      </c>
      <c r="AD13" s="459"/>
      <c r="AE13" s="459"/>
      <c r="AF13" s="459"/>
      <c r="AG13" s="501"/>
      <c r="AH13" s="458">
        <v>755</v>
      </c>
      <c r="AI13" s="459"/>
      <c r="AJ13" s="459"/>
      <c r="AK13" s="459"/>
      <c r="AL13" s="460"/>
      <c r="AM13" s="436" t="s">
        <v>140</v>
      </c>
      <c r="AN13" s="437"/>
      <c r="AO13" s="437"/>
      <c r="AP13" s="437"/>
      <c r="AQ13" s="437"/>
      <c r="AR13" s="437"/>
      <c r="AS13" s="437"/>
      <c r="AT13" s="438"/>
      <c r="AU13" s="439" t="s">
        <v>104</v>
      </c>
      <c r="AV13" s="440"/>
      <c r="AW13" s="440"/>
      <c r="AX13" s="440"/>
      <c r="AY13" s="441" t="s">
        <v>141</v>
      </c>
      <c r="AZ13" s="442"/>
      <c r="BA13" s="442"/>
      <c r="BB13" s="442"/>
      <c r="BC13" s="442"/>
      <c r="BD13" s="442"/>
      <c r="BE13" s="442"/>
      <c r="BF13" s="442"/>
      <c r="BG13" s="442"/>
      <c r="BH13" s="442"/>
      <c r="BI13" s="442"/>
      <c r="BJ13" s="442"/>
      <c r="BK13" s="442"/>
      <c r="BL13" s="442"/>
      <c r="BM13" s="443"/>
      <c r="BN13" s="407">
        <v>177732</v>
      </c>
      <c r="BO13" s="408"/>
      <c r="BP13" s="408"/>
      <c r="BQ13" s="408"/>
      <c r="BR13" s="408"/>
      <c r="BS13" s="408"/>
      <c r="BT13" s="408"/>
      <c r="BU13" s="409"/>
      <c r="BV13" s="407">
        <v>496659</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0.3</v>
      </c>
      <c r="CU13" s="405"/>
      <c r="CV13" s="405"/>
      <c r="CW13" s="405"/>
      <c r="CX13" s="405"/>
      <c r="CY13" s="405"/>
      <c r="CZ13" s="405"/>
      <c r="DA13" s="406"/>
      <c r="DB13" s="404">
        <v>0.6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42532</v>
      </c>
      <c r="S14" s="492"/>
      <c r="T14" s="492"/>
      <c r="U14" s="492"/>
      <c r="V14" s="493"/>
      <c r="W14" s="397"/>
      <c r="X14" s="398"/>
      <c r="Y14" s="398"/>
      <c r="Z14" s="398"/>
      <c r="AA14" s="398"/>
      <c r="AB14" s="387"/>
      <c r="AC14" s="494">
        <v>3.3</v>
      </c>
      <c r="AD14" s="495"/>
      <c r="AE14" s="495"/>
      <c r="AF14" s="495"/>
      <c r="AG14" s="496"/>
      <c r="AH14" s="494">
        <v>3.8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41410</v>
      </c>
      <c r="S15" s="492"/>
      <c r="T15" s="492"/>
      <c r="U15" s="492"/>
      <c r="V15" s="493"/>
      <c r="W15" s="423" t="s">
        <v>146</v>
      </c>
      <c r="X15" s="424"/>
      <c r="Y15" s="424"/>
      <c r="Z15" s="424"/>
      <c r="AA15" s="424"/>
      <c r="AB15" s="414"/>
      <c r="AC15" s="458">
        <v>9862</v>
      </c>
      <c r="AD15" s="459"/>
      <c r="AE15" s="459"/>
      <c r="AF15" s="459"/>
      <c r="AG15" s="501"/>
      <c r="AH15" s="458">
        <v>8831</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7390977</v>
      </c>
      <c r="BO15" s="371"/>
      <c r="BP15" s="371"/>
      <c r="BQ15" s="371"/>
      <c r="BR15" s="371"/>
      <c r="BS15" s="371"/>
      <c r="BT15" s="371"/>
      <c r="BU15" s="372"/>
      <c r="BV15" s="370">
        <v>7463861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46.2</v>
      </c>
      <c r="AD16" s="495"/>
      <c r="AE16" s="495"/>
      <c r="AF16" s="495"/>
      <c r="AG16" s="496"/>
      <c r="AH16" s="494">
        <v>45</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7194501</v>
      </c>
      <c r="BO16" s="408"/>
      <c r="BP16" s="408"/>
      <c r="BQ16" s="408"/>
      <c r="BR16" s="408"/>
      <c r="BS16" s="408"/>
      <c r="BT16" s="408"/>
      <c r="BU16" s="409"/>
      <c r="BV16" s="407">
        <v>7309955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150</v>
      </c>
      <c r="S17" s="514"/>
      <c r="T17" s="514"/>
      <c r="U17" s="514"/>
      <c r="V17" s="515"/>
      <c r="W17" s="423" t="s">
        <v>153</v>
      </c>
      <c r="X17" s="424"/>
      <c r="Y17" s="424"/>
      <c r="Z17" s="424"/>
      <c r="AA17" s="424"/>
      <c r="AB17" s="414"/>
      <c r="AC17" s="458">
        <v>10784</v>
      </c>
      <c r="AD17" s="459"/>
      <c r="AE17" s="459"/>
      <c r="AF17" s="459"/>
      <c r="AG17" s="501"/>
      <c r="AH17" s="458">
        <v>10029</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9425048</v>
      </c>
      <c r="BO17" s="408"/>
      <c r="BP17" s="408"/>
      <c r="BQ17" s="408"/>
      <c r="BR17" s="408"/>
      <c r="BS17" s="408"/>
      <c r="BT17" s="408"/>
      <c r="BU17" s="409"/>
      <c r="BV17" s="407">
        <v>9567239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155</v>
      </c>
      <c r="C18" s="450"/>
      <c r="D18" s="450"/>
      <c r="E18" s="530"/>
      <c r="F18" s="530"/>
      <c r="G18" s="530"/>
      <c r="H18" s="530"/>
      <c r="I18" s="530"/>
      <c r="J18" s="530"/>
      <c r="K18" s="530"/>
      <c r="L18" s="531">
        <v>56.72</v>
      </c>
      <c r="M18" s="531"/>
      <c r="N18" s="531"/>
      <c r="O18" s="531"/>
      <c r="P18" s="531"/>
      <c r="Q18" s="531"/>
      <c r="R18" s="532"/>
      <c r="S18" s="532"/>
      <c r="T18" s="532"/>
      <c r="U18" s="532"/>
      <c r="V18" s="533"/>
      <c r="W18" s="425"/>
      <c r="X18" s="426"/>
      <c r="Y18" s="426"/>
      <c r="Z18" s="426"/>
      <c r="AA18" s="426"/>
      <c r="AB18" s="417"/>
      <c r="AC18" s="534">
        <v>50.5</v>
      </c>
      <c r="AD18" s="535"/>
      <c r="AE18" s="535"/>
      <c r="AF18" s="535"/>
      <c r="AG18" s="536"/>
      <c r="AH18" s="534">
        <v>51.1</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8983830</v>
      </c>
      <c r="BO18" s="408"/>
      <c r="BP18" s="408"/>
      <c r="BQ18" s="408"/>
      <c r="BR18" s="408"/>
      <c r="BS18" s="408"/>
      <c r="BT18" s="408"/>
      <c r="BU18" s="409"/>
      <c r="BV18" s="407">
        <v>8611898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157</v>
      </c>
      <c r="C19" s="450"/>
      <c r="D19" s="450"/>
      <c r="E19" s="530"/>
      <c r="F19" s="530"/>
      <c r="G19" s="530"/>
      <c r="H19" s="530"/>
      <c r="I19" s="530"/>
      <c r="J19" s="530"/>
      <c r="K19" s="530"/>
      <c r="L19" s="538">
        <v>748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15571504</v>
      </c>
      <c r="BO19" s="408"/>
      <c r="BP19" s="408"/>
      <c r="BQ19" s="408"/>
      <c r="BR19" s="408"/>
      <c r="BS19" s="408"/>
      <c r="BT19" s="408"/>
      <c r="BU19" s="409"/>
      <c r="BV19" s="407">
        <v>14653494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159</v>
      </c>
      <c r="C20" s="450"/>
      <c r="D20" s="450"/>
      <c r="E20" s="530"/>
      <c r="F20" s="530"/>
      <c r="G20" s="530"/>
      <c r="H20" s="530"/>
      <c r="I20" s="530"/>
      <c r="J20" s="530"/>
      <c r="K20" s="530"/>
      <c r="L20" s="538">
        <v>15810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3770924</v>
      </c>
      <c r="BO22" s="371"/>
      <c r="BP22" s="371"/>
      <c r="BQ22" s="371"/>
      <c r="BR22" s="371"/>
      <c r="BS22" s="371"/>
      <c r="BT22" s="371"/>
      <c r="BU22" s="372"/>
      <c r="BV22" s="370">
        <v>3575153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1850684</v>
      </c>
      <c r="BO23" s="408"/>
      <c r="BP23" s="408"/>
      <c r="BQ23" s="408"/>
      <c r="BR23" s="408"/>
      <c r="BS23" s="408"/>
      <c r="BT23" s="408"/>
      <c r="BU23" s="409"/>
      <c r="BV23" s="407">
        <v>1853339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169</v>
      </c>
      <c r="F24" s="437"/>
      <c r="G24" s="437"/>
      <c r="H24" s="437"/>
      <c r="I24" s="437"/>
      <c r="J24" s="437"/>
      <c r="K24" s="438"/>
      <c r="L24" s="458">
        <v>1</v>
      </c>
      <c r="M24" s="459"/>
      <c r="N24" s="459"/>
      <c r="O24" s="459"/>
      <c r="P24" s="501"/>
      <c r="Q24" s="458">
        <v>8600</v>
      </c>
      <c r="R24" s="459"/>
      <c r="S24" s="459"/>
      <c r="T24" s="459"/>
      <c r="U24" s="459"/>
      <c r="V24" s="501"/>
      <c r="W24" s="553"/>
      <c r="X24" s="554"/>
      <c r="Y24" s="555"/>
      <c r="Z24" s="457" t="s">
        <v>170</v>
      </c>
      <c r="AA24" s="437"/>
      <c r="AB24" s="437"/>
      <c r="AC24" s="437"/>
      <c r="AD24" s="437"/>
      <c r="AE24" s="437"/>
      <c r="AF24" s="437"/>
      <c r="AG24" s="438"/>
      <c r="AH24" s="458">
        <v>346</v>
      </c>
      <c r="AI24" s="459"/>
      <c r="AJ24" s="459"/>
      <c r="AK24" s="459"/>
      <c r="AL24" s="501"/>
      <c r="AM24" s="458">
        <v>997172</v>
      </c>
      <c r="AN24" s="459"/>
      <c r="AO24" s="459"/>
      <c r="AP24" s="459"/>
      <c r="AQ24" s="459"/>
      <c r="AR24" s="501"/>
      <c r="AS24" s="458">
        <v>2882</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3267866</v>
      </c>
      <c r="BO24" s="408"/>
      <c r="BP24" s="408"/>
      <c r="BQ24" s="408"/>
      <c r="BR24" s="408"/>
      <c r="BS24" s="408"/>
      <c r="BT24" s="408"/>
      <c r="BU24" s="409"/>
      <c r="BV24" s="407">
        <v>3002067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172</v>
      </c>
      <c r="F25" s="437"/>
      <c r="G25" s="437"/>
      <c r="H25" s="437"/>
      <c r="I25" s="437"/>
      <c r="J25" s="437"/>
      <c r="K25" s="438"/>
      <c r="L25" s="458">
        <v>1</v>
      </c>
      <c r="M25" s="459"/>
      <c r="N25" s="459"/>
      <c r="O25" s="459"/>
      <c r="P25" s="501"/>
      <c r="Q25" s="458">
        <v>6700</v>
      </c>
      <c r="R25" s="459"/>
      <c r="S25" s="459"/>
      <c r="T25" s="459"/>
      <c r="U25" s="459"/>
      <c r="V25" s="501"/>
      <c r="W25" s="553"/>
      <c r="X25" s="554"/>
      <c r="Y25" s="555"/>
      <c r="Z25" s="457" t="s">
        <v>173</v>
      </c>
      <c r="AA25" s="437"/>
      <c r="AB25" s="437"/>
      <c r="AC25" s="437"/>
      <c r="AD25" s="437"/>
      <c r="AE25" s="437"/>
      <c r="AF25" s="437"/>
      <c r="AG25" s="438"/>
      <c r="AH25" s="458">
        <v>61</v>
      </c>
      <c r="AI25" s="459"/>
      <c r="AJ25" s="459"/>
      <c r="AK25" s="459"/>
      <c r="AL25" s="501"/>
      <c r="AM25" s="458">
        <v>166103</v>
      </c>
      <c r="AN25" s="459"/>
      <c r="AO25" s="459"/>
      <c r="AP25" s="459"/>
      <c r="AQ25" s="459"/>
      <c r="AR25" s="501"/>
      <c r="AS25" s="458">
        <v>2723</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2088964</v>
      </c>
      <c r="BO25" s="371"/>
      <c r="BP25" s="371"/>
      <c r="BQ25" s="371"/>
      <c r="BR25" s="371"/>
      <c r="BS25" s="371"/>
      <c r="BT25" s="371"/>
      <c r="BU25" s="372"/>
      <c r="BV25" s="370">
        <v>2727351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175</v>
      </c>
      <c r="F26" s="437"/>
      <c r="G26" s="437"/>
      <c r="H26" s="437"/>
      <c r="I26" s="437"/>
      <c r="J26" s="437"/>
      <c r="K26" s="438"/>
      <c r="L26" s="458">
        <v>1</v>
      </c>
      <c r="M26" s="459"/>
      <c r="N26" s="459"/>
      <c r="O26" s="459"/>
      <c r="P26" s="501"/>
      <c r="Q26" s="458">
        <v>6200</v>
      </c>
      <c r="R26" s="459"/>
      <c r="S26" s="459"/>
      <c r="T26" s="459"/>
      <c r="U26" s="459"/>
      <c r="V26" s="501"/>
      <c r="W26" s="553"/>
      <c r="X26" s="554"/>
      <c r="Y26" s="555"/>
      <c r="Z26" s="457" t="s">
        <v>176</v>
      </c>
      <c r="AA26" s="559"/>
      <c r="AB26" s="559"/>
      <c r="AC26" s="559"/>
      <c r="AD26" s="559"/>
      <c r="AE26" s="559"/>
      <c r="AF26" s="559"/>
      <c r="AG26" s="560"/>
      <c r="AH26" s="458">
        <v>13</v>
      </c>
      <c r="AI26" s="459"/>
      <c r="AJ26" s="459"/>
      <c r="AK26" s="459"/>
      <c r="AL26" s="501"/>
      <c r="AM26" s="458">
        <v>33800</v>
      </c>
      <c r="AN26" s="459"/>
      <c r="AO26" s="459"/>
      <c r="AP26" s="459"/>
      <c r="AQ26" s="459"/>
      <c r="AR26" s="501"/>
      <c r="AS26" s="458">
        <v>2600</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4200</v>
      </c>
      <c r="R27" s="459"/>
      <c r="S27" s="459"/>
      <c r="T27" s="459"/>
      <c r="U27" s="459"/>
      <c r="V27" s="501"/>
      <c r="W27" s="553"/>
      <c r="X27" s="554"/>
      <c r="Y27" s="555"/>
      <c r="Z27" s="457" t="s">
        <v>180</v>
      </c>
      <c r="AA27" s="437"/>
      <c r="AB27" s="437"/>
      <c r="AC27" s="437"/>
      <c r="AD27" s="437"/>
      <c r="AE27" s="437"/>
      <c r="AF27" s="437"/>
      <c r="AG27" s="438"/>
      <c r="AH27" s="458">
        <v>3</v>
      </c>
      <c r="AI27" s="459"/>
      <c r="AJ27" s="459"/>
      <c r="AK27" s="459"/>
      <c r="AL27" s="501"/>
      <c r="AM27" s="458">
        <v>12486</v>
      </c>
      <c r="AN27" s="459"/>
      <c r="AO27" s="459"/>
      <c r="AP27" s="459"/>
      <c r="AQ27" s="459"/>
      <c r="AR27" s="501"/>
      <c r="AS27" s="458">
        <v>4162</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189494</v>
      </c>
      <c r="BO27" s="527"/>
      <c r="BP27" s="527"/>
      <c r="BQ27" s="527"/>
      <c r="BR27" s="527"/>
      <c r="BS27" s="527"/>
      <c r="BT27" s="527"/>
      <c r="BU27" s="528"/>
      <c r="BV27" s="526">
        <v>206381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3300</v>
      </c>
      <c r="R28" s="459"/>
      <c r="S28" s="459"/>
      <c r="T28" s="459"/>
      <c r="U28" s="459"/>
      <c r="V28" s="501"/>
      <c r="W28" s="553"/>
      <c r="X28" s="554"/>
      <c r="Y28" s="555"/>
      <c r="Z28" s="457" t="s">
        <v>183</v>
      </c>
      <c r="AA28" s="437"/>
      <c r="AB28" s="437"/>
      <c r="AC28" s="437"/>
      <c r="AD28" s="437"/>
      <c r="AE28" s="437"/>
      <c r="AF28" s="437"/>
      <c r="AG28" s="438"/>
      <c r="AH28" s="458" t="s">
        <v>129</v>
      </c>
      <c r="AI28" s="459"/>
      <c r="AJ28" s="459"/>
      <c r="AK28" s="459"/>
      <c r="AL28" s="501"/>
      <c r="AM28" s="458" t="s">
        <v>137</v>
      </c>
      <c r="AN28" s="459"/>
      <c r="AO28" s="459"/>
      <c r="AP28" s="459"/>
      <c r="AQ28" s="459"/>
      <c r="AR28" s="501"/>
      <c r="AS28" s="458" t="s">
        <v>137</v>
      </c>
      <c r="AT28" s="459"/>
      <c r="AU28" s="459"/>
      <c r="AV28" s="459"/>
      <c r="AW28" s="459"/>
      <c r="AX28" s="460"/>
      <c r="AY28" s="561" t="s">
        <v>184</v>
      </c>
      <c r="AZ28" s="562"/>
      <c r="BA28" s="562"/>
      <c r="BB28" s="563"/>
      <c r="BC28" s="367" t="s">
        <v>50</v>
      </c>
      <c r="BD28" s="368"/>
      <c r="BE28" s="368"/>
      <c r="BF28" s="368"/>
      <c r="BG28" s="368"/>
      <c r="BH28" s="368"/>
      <c r="BI28" s="368"/>
      <c r="BJ28" s="368"/>
      <c r="BK28" s="368"/>
      <c r="BL28" s="368"/>
      <c r="BM28" s="369"/>
      <c r="BN28" s="370">
        <v>2491301</v>
      </c>
      <c r="BO28" s="371"/>
      <c r="BP28" s="371"/>
      <c r="BQ28" s="371"/>
      <c r="BR28" s="371"/>
      <c r="BS28" s="371"/>
      <c r="BT28" s="371"/>
      <c r="BU28" s="372"/>
      <c r="BV28" s="370">
        <v>2490122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14</v>
      </c>
      <c r="M29" s="459"/>
      <c r="N29" s="459"/>
      <c r="O29" s="459"/>
      <c r="P29" s="501"/>
      <c r="Q29" s="458">
        <v>3000</v>
      </c>
      <c r="R29" s="459"/>
      <c r="S29" s="459"/>
      <c r="T29" s="459"/>
      <c r="U29" s="459"/>
      <c r="V29" s="501"/>
      <c r="W29" s="556"/>
      <c r="X29" s="557"/>
      <c r="Y29" s="558"/>
      <c r="Z29" s="457" t="s">
        <v>186</v>
      </c>
      <c r="AA29" s="437"/>
      <c r="AB29" s="437"/>
      <c r="AC29" s="437"/>
      <c r="AD29" s="437"/>
      <c r="AE29" s="437"/>
      <c r="AF29" s="437"/>
      <c r="AG29" s="438"/>
      <c r="AH29" s="458">
        <v>349</v>
      </c>
      <c r="AI29" s="459"/>
      <c r="AJ29" s="459"/>
      <c r="AK29" s="459"/>
      <c r="AL29" s="501"/>
      <c r="AM29" s="458">
        <v>1009658</v>
      </c>
      <c r="AN29" s="459"/>
      <c r="AO29" s="459"/>
      <c r="AP29" s="459"/>
      <c r="AQ29" s="459"/>
      <c r="AR29" s="501"/>
      <c r="AS29" s="458">
        <v>2893</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t="s">
        <v>129</v>
      </c>
      <c r="BO29" s="408"/>
      <c r="BP29" s="408"/>
      <c r="BQ29" s="408"/>
      <c r="BR29" s="408"/>
      <c r="BS29" s="408"/>
      <c r="BT29" s="408"/>
      <c r="BU29" s="409"/>
      <c r="BV29" s="407" t="s">
        <v>188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1461550</v>
      </c>
      <c r="BO30" s="527"/>
      <c r="BP30" s="527"/>
      <c r="BQ30" s="527"/>
      <c r="BR30" s="527"/>
      <c r="BS30" s="527"/>
      <c r="BT30" s="527"/>
      <c r="BU30" s="528"/>
      <c r="BV30" s="526">
        <v>1472281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蒲郡市幸田町衛生組合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岡崎市額田郡模範造林組合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幸田駅前土地区画整理事業特別会計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愛知県市町村職員退職手当組合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愛知県後期高齢者医療広域連合（一般会計）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愛知県後期高齢者医療広域連合（特別会計）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hEVZibBmRZM3gd/HPki1DQRweNIdYzVrv0CfBUEgCsCKhTzZYIbmIqa2Idy9dnG9QBytY9I61uErbE1m5j9iAg==" saltValue="3NtNkt7L2viUU70VlZZM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568</v>
      </c>
      <c r="D34" s="1151"/>
      <c r="E34" s="1152"/>
      <c r="F34" s="32">
        <v>15.07</v>
      </c>
      <c r="G34" s="33">
        <v>14.77</v>
      </c>
      <c r="H34" s="33">
        <v>15.72</v>
      </c>
      <c r="I34" s="33">
        <v>15.94</v>
      </c>
      <c r="J34" s="34">
        <v>15.9</v>
      </c>
      <c r="K34" s="22"/>
      <c r="L34" s="22"/>
      <c r="M34" s="22"/>
      <c r="N34" s="22"/>
      <c r="O34" s="22"/>
      <c r="P34" s="22"/>
    </row>
    <row r="35" spans="1:16" ht="39" customHeight="1" x14ac:dyDescent="0.15">
      <c r="A35" s="22"/>
      <c r="B35" s="35"/>
      <c r="C35" s="1145" t="s">
        <v>569</v>
      </c>
      <c r="D35" s="1146"/>
      <c r="E35" s="1147"/>
      <c r="F35" s="36">
        <v>7.26</v>
      </c>
      <c r="G35" s="37">
        <v>6.87</v>
      </c>
      <c r="H35" s="37">
        <v>8.81</v>
      </c>
      <c r="I35" s="37">
        <v>12.68</v>
      </c>
      <c r="J35" s="38">
        <v>14.7</v>
      </c>
      <c r="K35" s="22"/>
      <c r="L35" s="22"/>
      <c r="M35" s="22"/>
      <c r="N35" s="22"/>
      <c r="O35" s="22"/>
      <c r="P35" s="22"/>
    </row>
    <row r="36" spans="1:16" ht="39" customHeight="1" x14ac:dyDescent="0.15">
      <c r="A36" s="22"/>
      <c r="B36" s="35"/>
      <c r="C36" s="1145" t="s">
        <v>570</v>
      </c>
      <c r="D36" s="1146"/>
      <c r="E36" s="1147"/>
      <c r="F36" s="36">
        <v>0.22</v>
      </c>
      <c r="G36" s="37">
        <v>0.25</v>
      </c>
      <c r="H36" s="37">
        <v>0.61</v>
      </c>
      <c r="I36" s="37">
        <v>0.56999999999999995</v>
      </c>
      <c r="J36" s="38">
        <v>0.55000000000000004</v>
      </c>
      <c r="K36" s="22"/>
      <c r="L36" s="22"/>
      <c r="M36" s="22"/>
      <c r="N36" s="22"/>
      <c r="O36" s="22"/>
      <c r="P36" s="22"/>
    </row>
    <row r="37" spans="1:16" ht="39" customHeight="1" x14ac:dyDescent="0.15">
      <c r="A37" s="22"/>
      <c r="B37" s="35"/>
      <c r="C37" s="1145" t="s">
        <v>571</v>
      </c>
      <c r="D37" s="1146"/>
      <c r="E37" s="1147"/>
      <c r="F37" s="36" t="s">
        <v>519</v>
      </c>
      <c r="G37" s="37">
        <v>0.2</v>
      </c>
      <c r="H37" s="37">
        <v>0.24</v>
      </c>
      <c r="I37" s="37">
        <v>0.28000000000000003</v>
      </c>
      <c r="J37" s="38">
        <v>0.36</v>
      </c>
      <c r="K37" s="22"/>
      <c r="L37" s="22"/>
      <c r="M37" s="22"/>
      <c r="N37" s="22"/>
      <c r="O37" s="22"/>
      <c r="P37" s="22"/>
    </row>
    <row r="38" spans="1:16" ht="39" customHeight="1" x14ac:dyDescent="0.15">
      <c r="A38" s="22"/>
      <c r="B38" s="35"/>
      <c r="C38" s="1145" t="s">
        <v>572</v>
      </c>
      <c r="D38" s="1146"/>
      <c r="E38" s="1147"/>
      <c r="F38" s="36">
        <v>0.21</v>
      </c>
      <c r="G38" s="37">
        <v>0.2</v>
      </c>
      <c r="H38" s="37">
        <v>0.21</v>
      </c>
      <c r="I38" s="37">
        <v>0.2</v>
      </c>
      <c r="J38" s="38">
        <v>0.24</v>
      </c>
      <c r="K38" s="22"/>
      <c r="L38" s="22"/>
      <c r="M38" s="22"/>
      <c r="N38" s="22"/>
      <c r="O38" s="22"/>
      <c r="P38" s="22"/>
    </row>
    <row r="39" spans="1:16" ht="39" customHeight="1" x14ac:dyDescent="0.15">
      <c r="A39" s="22"/>
      <c r="B39" s="35"/>
      <c r="C39" s="1145" t="s">
        <v>573</v>
      </c>
      <c r="D39" s="1146"/>
      <c r="E39" s="1147"/>
      <c r="F39" s="36">
        <v>0.01</v>
      </c>
      <c r="G39" s="37">
        <v>0.03</v>
      </c>
      <c r="H39" s="37">
        <v>0.08</v>
      </c>
      <c r="I39" s="37">
        <v>7.0000000000000007E-2</v>
      </c>
      <c r="J39" s="38">
        <v>7.0000000000000007E-2</v>
      </c>
      <c r="K39" s="22"/>
      <c r="L39" s="22"/>
      <c r="M39" s="22"/>
      <c r="N39" s="22"/>
      <c r="O39" s="22"/>
      <c r="P39" s="22"/>
    </row>
    <row r="40" spans="1:16" ht="39" customHeight="1" x14ac:dyDescent="0.15">
      <c r="A40" s="22"/>
      <c r="B40" s="35"/>
      <c r="C40" s="1145" t="s">
        <v>574</v>
      </c>
      <c r="D40" s="1146"/>
      <c r="E40" s="1147"/>
      <c r="F40" s="36">
        <v>0</v>
      </c>
      <c r="G40" s="37">
        <v>0</v>
      </c>
      <c r="H40" s="37">
        <v>0</v>
      </c>
      <c r="I40" s="37">
        <v>0</v>
      </c>
      <c r="J40" s="38">
        <v>0.01</v>
      </c>
      <c r="K40" s="22"/>
      <c r="L40" s="22"/>
      <c r="M40" s="22"/>
      <c r="N40" s="22"/>
      <c r="O40" s="22"/>
      <c r="P40" s="22"/>
    </row>
    <row r="41" spans="1:16" ht="39" customHeight="1" x14ac:dyDescent="0.15">
      <c r="A41" s="22"/>
      <c r="B41" s="35"/>
      <c r="C41" s="1145" t="s">
        <v>575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576</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577</v>
      </c>
      <c r="D43" s="1149"/>
      <c r="E43" s="1150"/>
      <c r="F43" s="41">
        <v>0.83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FJL5hnmmIklWa5Ot5X0go2Lue1kC/FGmKZ6VpXzzdIKjRL0EG5IRw7UpaiEa0iwr0Kj15fcu3iNnVgw701Cvg==" saltValue="EhcP1EybhrGGQCnW31I6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891</v>
      </c>
      <c r="L45" s="60">
        <v>771</v>
      </c>
      <c r="M45" s="60">
        <v>609</v>
      </c>
      <c r="N45" s="60">
        <v>579</v>
      </c>
      <c r="O45" s="61">
        <v>545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15</v>
      </c>
      <c r="F48" s="1161"/>
      <c r="G48" s="1161"/>
      <c r="H48" s="1161"/>
      <c r="I48" s="1161"/>
      <c r="J48" s="1162"/>
      <c r="K48" s="63">
        <v>389</v>
      </c>
      <c r="L48" s="64">
        <v>384</v>
      </c>
      <c r="M48" s="64">
        <v>388</v>
      </c>
      <c r="N48" s="64">
        <v>393</v>
      </c>
      <c r="O48" s="65">
        <v>379</v>
      </c>
      <c r="P48" s="48"/>
      <c r="Q48" s="48"/>
      <c r="R48" s="48"/>
      <c r="S48" s="48"/>
      <c r="T48" s="48"/>
      <c r="U48" s="48"/>
    </row>
    <row r="49" spans="1:21" ht="30.75" customHeight="1" x14ac:dyDescent="0.15">
      <c r="A49" s="48"/>
      <c r="B49" s="1155"/>
      <c r="C49" s="1156"/>
      <c r="D49" s="62"/>
      <c r="E49" s="1161" t="s">
        <v>16</v>
      </c>
      <c r="F49" s="1161"/>
      <c r="G49" s="1161"/>
      <c r="H49" s="1161"/>
      <c r="I49" s="1161"/>
      <c r="J49" s="1162"/>
      <c r="K49" s="63">
        <v>25</v>
      </c>
      <c r="L49" s="64">
        <v>25</v>
      </c>
      <c r="M49" s="64">
        <v>25</v>
      </c>
      <c r="N49" s="64">
        <v>25</v>
      </c>
      <c r="O49" s="65">
        <v>25</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519</v>
      </c>
      <c r="L50" s="64" t="s">
        <v>519</v>
      </c>
      <c r="M50" s="64" t="s">
        <v>519</v>
      </c>
      <c r="N50" s="64" t="s">
        <v>519</v>
      </c>
      <c r="O50" s="65" t="s">
        <v>519</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994</v>
      </c>
      <c r="L52" s="64">
        <v>1049</v>
      </c>
      <c r="M52" s="64">
        <v>999</v>
      </c>
      <c r="N52" s="64">
        <v>969</v>
      </c>
      <c r="O52" s="65">
        <v>904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311</v>
      </c>
      <c r="L53" s="69">
        <v>131</v>
      </c>
      <c r="M53" s="69">
        <v>23</v>
      </c>
      <c r="N53" s="69">
        <v>28</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592</v>
      </c>
      <c r="L58" s="84" t="s">
        <v>592</v>
      </c>
      <c r="M58" s="84" t="s">
        <v>592</v>
      </c>
      <c r="N58" s="84" t="s">
        <v>592</v>
      </c>
      <c r="O58" s="85" t="s">
        <v>592</v>
      </c>
    </row>
    <row r="59" spans="1:21" ht="31.5" customHeight="1" x14ac:dyDescent="0.15">
      <c r="B59" s="1171"/>
      <c r="C59" s="1172"/>
      <c r="D59" s="1178" t="s">
        <v>28</v>
      </c>
      <c r="E59" s="1179"/>
      <c r="F59" s="1179"/>
      <c r="G59" s="1179"/>
      <c r="H59" s="1179"/>
      <c r="I59" s="1179"/>
      <c r="J59" s="1180"/>
      <c r="K59" s="86" t="s">
        <v>592</v>
      </c>
      <c r="L59" s="87" t="s">
        <v>592</v>
      </c>
      <c r="M59" s="87" t="s">
        <v>592</v>
      </c>
      <c r="N59" s="87" t="s">
        <v>592</v>
      </c>
      <c r="O59" s="88" t="s">
        <v>592</v>
      </c>
    </row>
    <row r="60" spans="1:21" ht="31.5" customHeight="1" thickBot="1" x14ac:dyDescent="0.2">
      <c r="B60" s="1173"/>
      <c r="C60" s="1174"/>
      <c r="D60" s="1181" t="s">
        <v>29</v>
      </c>
      <c r="E60" s="1182"/>
      <c r="F60" s="1182"/>
      <c r="G60" s="1182"/>
      <c r="H60" s="1182"/>
      <c r="I60" s="1182"/>
      <c r="J60" s="1183"/>
      <c r="K60" s="89" t="s">
        <v>592</v>
      </c>
      <c r="L60" s="90" t="s">
        <v>592</v>
      </c>
      <c r="M60" s="90" t="s">
        <v>592</v>
      </c>
      <c r="N60" s="90" t="s">
        <v>592</v>
      </c>
      <c r="O60" s="91" t="s">
        <v>592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ccxDUPr8HycU6prkdBANS/Bas7O2CiXZ1HJNBxSmWyHx6oJ4YDLGLPh8QTgagwp6A1VWLVg++8ai42QMjNKw==" saltValue="6krHLoA9SR1sro4a/3/sV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84" t="s">
        <v>32</v>
      </c>
      <c r="C41" s="1185"/>
      <c r="D41" s="105"/>
      <c r="E41" s="1190" t="s">
        <v>33</v>
      </c>
      <c r="F41" s="1190"/>
      <c r="G41" s="1190"/>
      <c r="H41" s="1191"/>
      <c r="I41" s="355">
        <v>4270</v>
      </c>
      <c r="J41" s="356">
        <v>3655</v>
      </c>
      <c r="K41" s="356">
        <v>3583</v>
      </c>
      <c r="L41" s="356">
        <v>3575</v>
      </c>
      <c r="M41" s="357">
        <v>3771</v>
      </c>
    </row>
    <row r="42" spans="2:13" ht="27.75" customHeight="1" x14ac:dyDescent="0.15">
      <c r="B42" s="1186"/>
      <c r="C42" s="1187"/>
      <c r="D42" s="106"/>
      <c r="E42" s="1192" t="s">
        <v>34</v>
      </c>
      <c r="F42" s="1192"/>
      <c r="G42" s="1192"/>
      <c r="H42" s="1193"/>
      <c r="I42" s="358" t="s">
        <v>519</v>
      </c>
      <c r="J42" s="359" t="s">
        <v>519</v>
      </c>
      <c r="K42" s="359" t="s">
        <v>519</v>
      </c>
      <c r="L42" s="359" t="s">
        <v>519</v>
      </c>
      <c r="M42" s="360" t="s">
        <v>519</v>
      </c>
    </row>
    <row r="43" spans="2:13" ht="27.75" customHeight="1" x14ac:dyDescent="0.15">
      <c r="B43" s="1186"/>
      <c r="C43" s="1187"/>
      <c r="D43" s="106"/>
      <c r="E43" s="1192" t="s">
        <v>35</v>
      </c>
      <c r="F43" s="1192"/>
      <c r="G43" s="1192"/>
      <c r="H43" s="1193"/>
      <c r="I43" s="358">
        <v>2819</v>
      </c>
      <c r="J43" s="359">
        <v>2468</v>
      </c>
      <c r="K43" s="359">
        <v>2290</v>
      </c>
      <c r="L43" s="359">
        <v>2088</v>
      </c>
      <c r="M43" s="360">
        <v>1966</v>
      </c>
    </row>
    <row r="44" spans="2:13" ht="27.75" customHeight="1" x14ac:dyDescent="0.15">
      <c r="B44" s="1186"/>
      <c r="C44" s="1187"/>
      <c r="D44" s="106"/>
      <c r="E44" s="1192" t="s">
        <v>36</v>
      </c>
      <c r="F44" s="1192"/>
      <c r="G44" s="1192"/>
      <c r="H44" s="1193"/>
      <c r="I44" s="358">
        <v>266</v>
      </c>
      <c r="J44" s="359">
        <v>242</v>
      </c>
      <c r="K44" s="359">
        <v>218</v>
      </c>
      <c r="L44" s="359">
        <v>193</v>
      </c>
      <c r="M44" s="360">
        <v>169</v>
      </c>
    </row>
    <row r="45" spans="2:13" ht="27.75" customHeight="1" x14ac:dyDescent="0.15">
      <c r="B45" s="1186"/>
      <c r="C45" s="1187"/>
      <c r="D45" s="106"/>
      <c r="E45" s="1192" t="s">
        <v>37</v>
      </c>
      <c r="F45" s="1192"/>
      <c r="G45" s="1192"/>
      <c r="H45" s="1193"/>
      <c r="I45" s="358">
        <v>25</v>
      </c>
      <c r="J45" s="359" t="s">
        <v>519</v>
      </c>
      <c r="K45" s="359" t="s">
        <v>519</v>
      </c>
      <c r="L45" s="359" t="s">
        <v>519</v>
      </c>
      <c r="M45" s="360" t="s">
        <v>519</v>
      </c>
    </row>
    <row r="46" spans="2:13" ht="27.75" customHeight="1" x14ac:dyDescent="0.15">
      <c r="B46" s="1186"/>
      <c r="C46" s="1187"/>
      <c r="D46" s="107"/>
      <c r="E46" s="1192" t="s">
        <v>38</v>
      </c>
      <c r="F46" s="1192"/>
      <c r="G46" s="1192"/>
      <c r="H46" s="1193"/>
      <c r="I46" s="358" t="s">
        <v>519</v>
      </c>
      <c r="J46" s="359" t="s">
        <v>519</v>
      </c>
      <c r="K46" s="359" t="s">
        <v>519</v>
      </c>
      <c r="L46" s="359" t="s">
        <v>519</v>
      </c>
      <c r="M46" s="360" t="s">
        <v>519</v>
      </c>
    </row>
    <row r="47" spans="2:13" ht="27.75" customHeight="1" x14ac:dyDescent="0.15">
      <c r="B47" s="1186"/>
      <c r="C47" s="1187"/>
      <c r="D47" s="108"/>
      <c r="E47" s="1194" t="s">
        <v>39</v>
      </c>
      <c r="F47" s="1195"/>
      <c r="G47" s="1195"/>
      <c r="H47" s="1196"/>
      <c r="I47" s="358" t="s">
        <v>519</v>
      </c>
      <c r="J47" s="359" t="s">
        <v>519</v>
      </c>
      <c r="K47" s="359" t="s">
        <v>519</v>
      </c>
      <c r="L47" s="359" t="s">
        <v>519</v>
      </c>
      <c r="M47" s="360" t="s">
        <v>519</v>
      </c>
    </row>
    <row r="48" spans="2:13" ht="27.75" customHeight="1" x14ac:dyDescent="0.15">
      <c r="B48" s="1186"/>
      <c r="C48" s="1187"/>
      <c r="D48" s="106"/>
      <c r="E48" s="1192" t="s">
        <v>40</v>
      </c>
      <c r="F48" s="1192"/>
      <c r="G48" s="1192"/>
      <c r="H48" s="1193"/>
      <c r="I48" s="358" t="s">
        <v>519</v>
      </c>
      <c r="J48" s="359" t="s">
        <v>519</v>
      </c>
      <c r="K48" s="359" t="s">
        <v>519</v>
      </c>
      <c r="L48" s="359" t="s">
        <v>519</v>
      </c>
      <c r="M48" s="360" t="s">
        <v>519</v>
      </c>
    </row>
    <row r="49" spans="2:13" ht="27.75" customHeight="1" x14ac:dyDescent="0.15">
      <c r="B49" s="1188"/>
      <c r="C49" s="1189"/>
      <c r="D49" s="106"/>
      <c r="E49" s="1192" t="s">
        <v>41</v>
      </c>
      <c r="F49" s="1192"/>
      <c r="G49" s="1192"/>
      <c r="H49" s="1193"/>
      <c r="I49" s="358" t="s">
        <v>519</v>
      </c>
      <c r="J49" s="359" t="s">
        <v>519</v>
      </c>
      <c r="K49" s="359" t="s">
        <v>519</v>
      </c>
      <c r="L49" s="359" t="s">
        <v>519</v>
      </c>
      <c r="M49" s="360" t="s">
        <v>519</v>
      </c>
    </row>
    <row r="50" spans="2:13" ht="27.75" customHeight="1" x14ac:dyDescent="0.15">
      <c r="B50" s="1197" t="s">
        <v>42</v>
      </c>
      <c r="C50" s="1198"/>
      <c r="D50" s="109"/>
      <c r="E50" s="1192" t="s">
        <v>43</v>
      </c>
      <c r="F50" s="1192"/>
      <c r="G50" s="1192"/>
      <c r="H50" s="1193"/>
      <c r="I50" s="358">
        <v>5143</v>
      </c>
      <c r="J50" s="359">
        <v>5275</v>
      </c>
      <c r="K50" s="359">
        <v>4667</v>
      </c>
      <c r="L50" s="359">
        <v>4787</v>
      </c>
      <c r="M50" s="360">
        <v>4715</v>
      </c>
    </row>
    <row r="51" spans="2:13" ht="27.75" customHeight="1" x14ac:dyDescent="0.15">
      <c r="B51" s="1186"/>
      <c r="C51" s="1187"/>
      <c r="D51" s="106"/>
      <c r="E51" s="1192" t="s">
        <v>44</v>
      </c>
      <c r="F51" s="1192"/>
      <c r="G51" s="1192"/>
      <c r="H51" s="1193"/>
      <c r="I51" s="358">
        <v>1358</v>
      </c>
      <c r="J51" s="359">
        <v>1288</v>
      </c>
      <c r="K51" s="359">
        <v>1390</v>
      </c>
      <c r="L51" s="359">
        <v>1232</v>
      </c>
      <c r="M51" s="360">
        <v>1158</v>
      </c>
    </row>
    <row r="52" spans="2:13" ht="27.75" customHeight="1" x14ac:dyDescent="0.15">
      <c r="B52" s="1188"/>
      <c r="C52" s="1189"/>
      <c r="D52" s="106"/>
      <c r="E52" s="1192" t="s">
        <v>45</v>
      </c>
      <c r="F52" s="1192"/>
      <c r="G52" s="1192"/>
      <c r="H52" s="1193"/>
      <c r="I52" s="358">
        <v>6930</v>
      </c>
      <c r="J52" s="359">
        <v>6276</v>
      </c>
      <c r="K52" s="359">
        <v>5778</v>
      </c>
      <c r="L52" s="359">
        <v>5211</v>
      </c>
      <c r="M52" s="360">
        <v>4652</v>
      </c>
    </row>
    <row r="53" spans="2:13" ht="27.75" customHeight="1" thickBot="1" x14ac:dyDescent="0.2">
      <c r="B53" s="1199" t="s">
        <v>46</v>
      </c>
      <c r="C53" s="1200"/>
      <c r="D53" s="110"/>
      <c r="E53" s="1201" t="s">
        <v>47</v>
      </c>
      <c r="F53" s="1201"/>
      <c r="G53" s="1201"/>
      <c r="H53" s="1202"/>
      <c r="I53" s="361">
        <v>-6052</v>
      </c>
      <c r="J53" s="362">
        <v>-6474</v>
      </c>
      <c r="K53" s="362">
        <v>-5745</v>
      </c>
      <c r="L53" s="362">
        <v>-5373</v>
      </c>
      <c r="M53" s="363">
        <v>-4620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5rIhU6idism9MQk3g+L6ikN3kejdMP0j0z9bAWyaeNmV8WxptOBP8PUdJrVxOORxrwDWhIgXXeJn49tWcPPXZg==" saltValue="JtcMfMFfXVd++xjExe4O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2359</v>
      </c>
      <c r="G55" s="122">
        <v>2490</v>
      </c>
      <c r="H55" s="123">
        <v>2491</v>
      </c>
    </row>
    <row r="56" spans="2:8" ht="52.5" customHeight="1" x14ac:dyDescent="0.15">
      <c r="B56" s="124"/>
      <c r="C56" s="1213" t="s">
        <v>51</v>
      </c>
      <c r="D56" s="1213"/>
      <c r="E56" s="1214"/>
      <c r="F56" s="125" t="s">
        <v>519</v>
      </c>
      <c r="G56" s="125" t="s">
        <v>519</v>
      </c>
      <c r="H56" s="126" t="s">
        <v>519</v>
      </c>
    </row>
    <row r="57" spans="2:8" ht="53.25" customHeight="1" x14ac:dyDescent="0.15">
      <c r="B57" s="124"/>
      <c r="C57" s="1215" t="s">
        <v>52</v>
      </c>
      <c r="D57" s="1215"/>
      <c r="E57" s="1216"/>
      <c r="F57" s="127">
        <v>1388</v>
      </c>
      <c r="G57" s="127">
        <v>1472</v>
      </c>
      <c r="H57" s="128">
        <v>1462</v>
      </c>
    </row>
    <row r="58" spans="2:8" ht="45.75" customHeight="1" x14ac:dyDescent="0.15">
      <c r="B58" s="129"/>
      <c r="C58" s="1203" t="s">
        <v>593</v>
      </c>
      <c r="D58" s="1204"/>
      <c r="E58" s="1205"/>
      <c r="F58" s="130">
        <v>1163</v>
      </c>
      <c r="G58" s="130">
        <v>1164</v>
      </c>
      <c r="H58" s="131">
        <v>1165</v>
      </c>
    </row>
    <row r="59" spans="2:8" ht="45.75" customHeight="1" x14ac:dyDescent="0.15">
      <c r="B59" s="129"/>
      <c r="C59" s="1203" t="s">
        <v>594</v>
      </c>
      <c r="D59" s="1204"/>
      <c r="E59" s="1205"/>
      <c r="F59" s="130">
        <v>12</v>
      </c>
      <c r="G59" s="130">
        <v>112</v>
      </c>
      <c r="H59" s="131">
        <v>112</v>
      </c>
    </row>
    <row r="60" spans="2:8" ht="45.75" customHeight="1" x14ac:dyDescent="0.15">
      <c r="B60" s="129"/>
      <c r="C60" s="1203" t="s">
        <v>595</v>
      </c>
      <c r="D60" s="1204"/>
      <c r="E60" s="1205"/>
      <c r="F60" s="130">
        <v>157</v>
      </c>
      <c r="G60" s="130">
        <v>130</v>
      </c>
      <c r="H60" s="131">
        <v>109</v>
      </c>
    </row>
    <row r="61" spans="2:8" ht="45.75" customHeight="1" x14ac:dyDescent="0.15">
      <c r="B61" s="129"/>
      <c r="C61" s="1203" t="s">
        <v>596</v>
      </c>
      <c r="D61" s="1204"/>
      <c r="E61" s="1205"/>
      <c r="F61" s="130">
        <v>54</v>
      </c>
      <c r="G61" s="130">
        <v>64</v>
      </c>
      <c r="H61" s="131">
        <v>74</v>
      </c>
    </row>
    <row r="62" spans="2:8" ht="45.75" customHeight="1" thickBot="1" x14ac:dyDescent="0.2">
      <c r="B62" s="132"/>
      <c r="C62" s="1206" t="s">
        <v>597</v>
      </c>
      <c r="D62" s="1207"/>
      <c r="E62" s="1208"/>
      <c r="F62" s="133">
        <v>2</v>
      </c>
      <c r="G62" s="133">
        <v>2</v>
      </c>
      <c r="H62" s="134">
        <v>2</v>
      </c>
    </row>
    <row r="63" spans="2:8" ht="52.5" customHeight="1" thickBot="1" x14ac:dyDescent="0.2">
      <c r="B63" s="135"/>
      <c r="C63" s="1209" t="s">
        <v>53</v>
      </c>
      <c r="D63" s="1209"/>
      <c r="E63" s="1210"/>
      <c r="F63" s="136">
        <v>3746</v>
      </c>
      <c r="G63" s="136">
        <v>3962</v>
      </c>
      <c r="H63" s="137">
        <v>3953</v>
      </c>
    </row>
    <row r="64" spans="2:8" x14ac:dyDescent="0.15"/>
  </sheetData>
  <sheetProtection algorithmName="SHA-512" hashValue="+7h7VxlCIXkbKoGMrpIsEtVFLP0o9cMgG0BtP00To6Z0CR+PFFQpD0COFJvU0/A1gcyB7jLY8yBEK0Y2vrh+0g==" saltValue="ZhU940odMHL1jb9rbbTI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39176</v>
      </c>
      <c r="E3" s="156"/>
      <c r="F3" s="157">
        <v>53869</v>
      </c>
      <c r="G3" s="158"/>
      <c r="H3" s="159"/>
    </row>
    <row r="4" spans="1:8" x14ac:dyDescent="0.15">
      <c r="A4" s="160"/>
      <c r="B4" s="161"/>
      <c r="C4" s="162"/>
      <c r="D4" s="163">
        <v>32689</v>
      </c>
      <c r="E4" s="164"/>
      <c r="F4" s="165">
        <v>35046</v>
      </c>
      <c r="G4" s="166"/>
      <c r="H4" s="167"/>
    </row>
    <row r="5" spans="1:8" x14ac:dyDescent="0.15">
      <c r="A5" s="148" t="s">
        <v>553</v>
      </c>
      <c r="B5" s="153"/>
      <c r="C5" s="154"/>
      <c r="D5" s="155">
        <v>83747</v>
      </c>
      <c r="E5" s="156"/>
      <c r="F5" s="157">
        <v>59119</v>
      </c>
      <c r="G5" s="158"/>
      <c r="H5" s="159"/>
    </row>
    <row r="6" spans="1:8" x14ac:dyDescent="0.15">
      <c r="A6" s="160"/>
      <c r="B6" s="161"/>
      <c r="C6" s="162"/>
      <c r="D6" s="163">
        <v>54824</v>
      </c>
      <c r="E6" s="164"/>
      <c r="F6" s="165">
        <v>29900</v>
      </c>
      <c r="G6" s="166"/>
      <c r="H6" s="167"/>
    </row>
    <row r="7" spans="1:8" x14ac:dyDescent="0.15">
      <c r="A7" s="148" t="s">
        <v>554</v>
      </c>
      <c r="B7" s="153"/>
      <c r="C7" s="154"/>
      <c r="D7" s="155">
        <v>71951</v>
      </c>
      <c r="E7" s="156"/>
      <c r="F7" s="157">
        <v>53895</v>
      </c>
      <c r="G7" s="158"/>
      <c r="H7" s="159"/>
    </row>
    <row r="8" spans="1:8" x14ac:dyDescent="0.15">
      <c r="A8" s="160"/>
      <c r="B8" s="161"/>
      <c r="C8" s="162"/>
      <c r="D8" s="163">
        <v>51853</v>
      </c>
      <c r="E8" s="164"/>
      <c r="F8" s="165">
        <v>31224</v>
      </c>
      <c r="G8" s="166"/>
      <c r="H8" s="167"/>
    </row>
    <row r="9" spans="1:8" x14ac:dyDescent="0.15">
      <c r="A9" s="148" t="s">
        <v>555</v>
      </c>
      <c r="B9" s="153"/>
      <c r="C9" s="154"/>
      <c r="D9" s="155">
        <v>68551</v>
      </c>
      <c r="E9" s="156"/>
      <c r="F9" s="157">
        <v>56181</v>
      </c>
      <c r="G9" s="158"/>
      <c r="H9" s="159"/>
    </row>
    <row r="10" spans="1:8" x14ac:dyDescent="0.15">
      <c r="A10" s="160"/>
      <c r="B10" s="161"/>
      <c r="C10" s="162"/>
      <c r="D10" s="163">
        <v>51955</v>
      </c>
      <c r="E10" s="164"/>
      <c r="F10" s="165">
        <v>32039</v>
      </c>
      <c r="G10" s="166"/>
      <c r="H10" s="167"/>
    </row>
    <row r="11" spans="1:8" x14ac:dyDescent="0.15">
      <c r="A11" s="148" t="s">
        <v>556</v>
      </c>
      <c r="B11" s="153"/>
      <c r="C11" s="154"/>
      <c r="D11" s="155">
        <v>59034</v>
      </c>
      <c r="E11" s="156"/>
      <c r="F11" s="157">
        <v>47730</v>
      </c>
      <c r="G11" s="158"/>
      <c r="H11" s="159"/>
    </row>
    <row r="12" spans="1:8" x14ac:dyDescent="0.15">
      <c r="A12" s="160"/>
      <c r="B12" s="161"/>
      <c r="C12" s="168"/>
      <c r="D12" s="163">
        <v>46161</v>
      </c>
      <c r="E12" s="164"/>
      <c r="F12" s="165">
        <v>26378</v>
      </c>
      <c r="G12" s="166"/>
      <c r="H12" s="167"/>
    </row>
    <row r="13" spans="1:8" x14ac:dyDescent="0.15">
      <c r="A13" s="148"/>
      <c r="B13" s="153"/>
      <c r="C13" s="169"/>
      <c r="D13" s="170">
        <v>64492</v>
      </c>
      <c r="E13" s="171"/>
      <c r="F13" s="172">
        <v>54159</v>
      </c>
      <c r="G13" s="173"/>
      <c r="H13" s="159"/>
    </row>
    <row r="14" spans="1:8" x14ac:dyDescent="0.15">
      <c r="A14" s="160"/>
      <c r="B14" s="161"/>
      <c r="C14" s="162"/>
      <c r="D14" s="163">
        <v>47496</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7.48</v>
      </c>
      <c r="C19" s="174">
        <f>ROUND(VALUE(SUBSTITUTE(実質収支比率等に係る経年分析!G$48,"▲","-")),2)</f>
        <v>7.08</v>
      </c>
      <c r="D19" s="174">
        <f>ROUND(VALUE(SUBSTITUTE(実質収支比率等に係る経年分析!H$48,"▲","-")),2)</f>
        <v>9.0299999999999994</v>
      </c>
      <c r="E19" s="174">
        <f>ROUND(VALUE(SUBSTITUTE(実質収支比率等に係る経年分析!I$48,"▲","-")),2)</f>
        <v>12.89</v>
      </c>
      <c r="F19" s="174">
        <f>ROUND(VALUE(SUBSTITUTE(実質収支比率等に係る経年分析!J$48,"▲","-")),2)</f>
        <v>14.96</v>
      </c>
    </row>
    <row r="20" spans="1:11" x14ac:dyDescent="0.15">
      <c r="A20" s="174" t="s">
        <v>57</v>
      </c>
      <c r="B20" s="174">
        <f>ROUND(VALUE(SUBSTITUTE(実質収支比率等に係る経年分析!F$47,"▲","-")),2)</f>
        <v>27.75</v>
      </c>
      <c r="C20" s="174">
        <f>ROUND(VALUE(SUBSTITUTE(実質収支比率等に係る経年分析!G$47,"▲","-")),2)</f>
        <v>31.15</v>
      </c>
      <c r="D20" s="174">
        <f>ROUND(VALUE(SUBSTITUTE(実質収支比率等に係る経年分析!H$47,"▲","-")),2)</f>
        <v>24.54</v>
      </c>
      <c r="E20" s="174">
        <f>ROUND(VALUE(SUBSTITUTE(実質収支比率等に係る経年分析!I$47,"▲","-")),2)</f>
        <v>26.03</v>
      </c>
      <c r="F20" s="174">
        <f>ROUND(VALUE(SUBSTITUTE(実質収支比率等に係る経年分析!J$47,"▲","-")),2)</f>
        <v>26.43</v>
      </c>
    </row>
    <row r="21" spans="1:11" x14ac:dyDescent="0.15">
      <c r="A21" s="174" t="s">
        <v>58</v>
      </c>
      <c r="B21" s="174">
        <f>IF(ISNUMBER(VALUE(SUBSTITUTE(実質収支比率等に係る経年分析!F$49,"▲","-"))),ROUND(VALUE(SUBSTITUTE(実質収支比率等に係る経年分析!F$49,"▲","-")),2),NA())</f>
        <v>-0.25</v>
      </c>
      <c r="C21" s="174">
        <f>IF(ISNUMBER(VALUE(SUBSTITUTE(実質収支比率等に係る経年分析!G$49,"▲","-"))),ROUND(VALUE(SUBSTITUTE(実質収支比率等に係る経年分析!G$49,"▲","-")),2),NA())</f>
        <v>4.58</v>
      </c>
      <c r="D21" s="174">
        <f>IF(ISNUMBER(VALUE(SUBSTITUTE(実質収支比率等に係る経年分析!H$49,"▲","-"))),ROUND(VALUE(SUBSTITUTE(実質収支比率等に係る経年分析!H$49,"▲","-")),2),NA())</f>
        <v>-6.47</v>
      </c>
      <c r="E21" s="174">
        <f>IF(ISNUMBER(VALUE(SUBSTITUTE(実質収支比率等に係る経年分析!I$49,"▲","-"))),ROUND(VALUE(SUBSTITUTE(実質収支比率等に係る経年分析!I$49,"▲","-")),2),NA())</f>
        <v>5.19</v>
      </c>
      <c r="F21" s="174">
        <f>IF(ISNUMBER(VALUE(SUBSTITUTE(実質収支比率等に係る経年分析!J$49,"▲","-"))),ROUND(VALUE(SUBSTITUTE(実質収支比率等に係る経年分析!J$49,"▲","-")),2),NA())</f>
        <v>1.89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幸田駅前土地区画整理事業特別会計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土地取得特別会計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0.56999999999999995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0.55000000000000004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994</v>
      </c>
      <c r="E42" s="176"/>
      <c r="F42" s="176"/>
      <c r="G42" s="176">
        <f>'実質公債費比率（分子）の構造'!L$52</f>
        <v>1049</v>
      </c>
      <c r="H42" s="176"/>
      <c r="I42" s="176"/>
      <c r="J42" s="176">
        <f>'実質公債費比率（分子）の構造'!M$52</f>
        <v>999</v>
      </c>
      <c r="K42" s="176"/>
      <c r="L42" s="176"/>
      <c r="M42" s="176">
        <f>'実質公債費比率（分子）の構造'!N$52</f>
        <v>969</v>
      </c>
      <c r="N42" s="176"/>
      <c r="O42" s="176"/>
      <c r="P42" s="176">
        <f>'実質公債費比率（分子）の構造'!O$52</f>
        <v>904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25</v>
      </c>
      <c r="C45" s="176"/>
      <c r="D45" s="176"/>
      <c r="E45" s="176">
        <f>'実質公債費比率（分子）の構造'!L$49</f>
        <v>25</v>
      </c>
      <c r="F45" s="176"/>
      <c r="G45" s="176"/>
      <c r="H45" s="176">
        <f>'実質公債費比率（分子）の構造'!M$49</f>
        <v>25</v>
      </c>
      <c r="I45" s="176"/>
      <c r="J45" s="176"/>
      <c r="K45" s="176">
        <f>'実質公債費比率（分子）の構造'!N$49</f>
        <v>25</v>
      </c>
      <c r="L45" s="176"/>
      <c r="M45" s="176"/>
      <c r="N45" s="176">
        <f>'実質公債費比率（分子）の構造'!O$49</f>
        <v>25</v>
      </c>
      <c r="O45" s="176"/>
      <c r="P45" s="176"/>
    </row>
    <row r="46" spans="1:16" x14ac:dyDescent="0.15">
      <c r="A46" s="176" t="s">
        <v>69</v>
      </c>
      <c r="B46" s="176">
        <f>'実質公債費比率（分子）の構造'!K$48</f>
        <v>389</v>
      </c>
      <c r="C46" s="176"/>
      <c r="D46" s="176"/>
      <c r="E46" s="176">
        <f>'実質公債費比率（分子）の構造'!L$48</f>
        <v>384</v>
      </c>
      <c r="F46" s="176"/>
      <c r="G46" s="176"/>
      <c r="H46" s="176">
        <f>'実質公債費比率（分子）の構造'!M$48</f>
        <v>388</v>
      </c>
      <c r="I46" s="176"/>
      <c r="J46" s="176"/>
      <c r="K46" s="176">
        <f>'実質公債費比率（分子）の構造'!N$48</f>
        <v>393</v>
      </c>
      <c r="L46" s="176"/>
      <c r="M46" s="176"/>
      <c r="N46" s="176">
        <f>'実質公債費比率（分子）の構造'!O$48</f>
        <v>379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891</v>
      </c>
      <c r="C49" s="176"/>
      <c r="D49" s="176"/>
      <c r="E49" s="176">
        <f>'実質公債費比率（分子）の構造'!L$45</f>
        <v>771</v>
      </c>
      <c r="F49" s="176"/>
      <c r="G49" s="176"/>
      <c r="H49" s="176">
        <f>'実質公債費比率（分子）の構造'!M$45</f>
        <v>609</v>
      </c>
      <c r="I49" s="176"/>
      <c r="J49" s="176"/>
      <c r="K49" s="176">
        <f>'実質公債費比率（分子）の構造'!N$45</f>
        <v>579</v>
      </c>
      <c r="L49" s="176"/>
      <c r="M49" s="176"/>
      <c r="N49" s="176">
        <f>'実質公債費比率（分子）の構造'!O$45</f>
        <v>545</v>
      </c>
      <c r="O49" s="176"/>
      <c r="P49" s="176"/>
    </row>
    <row r="50" spans="1:16" x14ac:dyDescent="0.15">
      <c r="A50" s="176" t="s">
        <v>73</v>
      </c>
      <c r="B50" s="176" t="e">
        <f>NA()</f>
        <v>#N/A</v>
      </c>
      <c r="C50" s="176">
        <f>IF(ISNUMBER('実質公債費比率（分子）の構造'!K$53),'実質公債費比率（分子）の構造'!K$53,NA())</f>
        <v>311</v>
      </c>
      <c r="D50" s="176" t="e">
        <f>NA()</f>
        <v>#N/A</v>
      </c>
      <c r="E50" s="176" t="e">
        <f>NA()</f>
        <v>#N/A</v>
      </c>
      <c r="F50" s="176">
        <f>IF(ISNUMBER('実質公債費比率（分子）の構造'!L$53),'実質公債費比率（分子）の構造'!L$53,NA())</f>
        <v>131</v>
      </c>
      <c r="G50" s="176" t="e">
        <f>NA()</f>
        <v>#N/A</v>
      </c>
      <c r="H50" s="176" t="e">
        <f>NA()</f>
        <v>#N/A</v>
      </c>
      <c r="I50" s="176">
        <f>IF(ISNUMBER('実質公債費比率（分子）の構造'!M$53),'実質公債費比率（分子）の構造'!M$53,NA())</f>
        <v>23</v>
      </c>
      <c r="J50" s="176" t="e">
        <f>NA()</f>
        <v>#N/A</v>
      </c>
      <c r="K50" s="176" t="e">
        <f>NA()</f>
        <v>#N/A</v>
      </c>
      <c r="L50" s="176">
        <f>IF(ISNUMBER('実質公債費比率（分子）の構造'!N$53),'実質公債費比率（分子）の構造'!N$53,NA())</f>
        <v>28</v>
      </c>
      <c r="M50" s="176" t="e">
        <f>NA()</f>
        <v>#N/A</v>
      </c>
      <c r="N50" s="176" t="e">
        <f>NA()</f>
        <v>#N/A</v>
      </c>
      <c r="O50" s="176">
        <f>IF(ISNUMBER('実質公債費比率（分子）の構造'!O$53),'実質公債費比率（分子）の構造'!O$53,NA())</f>
        <v>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6930</v>
      </c>
      <c r="E56" s="175"/>
      <c r="F56" s="175"/>
      <c r="G56" s="175">
        <f>'将来負担比率（分子）の構造'!J$52</f>
        <v>6276</v>
      </c>
      <c r="H56" s="175"/>
      <c r="I56" s="175"/>
      <c r="J56" s="175">
        <f>'将来負担比率（分子）の構造'!K$52</f>
        <v>5778</v>
      </c>
      <c r="K56" s="175"/>
      <c r="L56" s="175"/>
      <c r="M56" s="175">
        <f>'将来負担比率（分子）の構造'!L$52</f>
        <v>5211</v>
      </c>
      <c r="N56" s="175"/>
      <c r="O56" s="175"/>
      <c r="P56" s="175">
        <f>'将来負担比率（分子）の構造'!M$52</f>
        <v>4652</v>
      </c>
    </row>
    <row r="57" spans="1:16" x14ac:dyDescent="0.15">
      <c r="A57" s="175" t="s">
        <v>44</v>
      </c>
      <c r="B57" s="175"/>
      <c r="C57" s="175"/>
      <c r="D57" s="175">
        <f>'将来負担比率（分子）の構造'!I$51</f>
        <v>1358</v>
      </c>
      <c r="E57" s="175"/>
      <c r="F57" s="175"/>
      <c r="G57" s="175">
        <f>'将来負担比率（分子）の構造'!J$51</f>
        <v>1288</v>
      </c>
      <c r="H57" s="175"/>
      <c r="I57" s="175"/>
      <c r="J57" s="175">
        <f>'将来負担比率（分子）の構造'!K$51</f>
        <v>1390</v>
      </c>
      <c r="K57" s="175"/>
      <c r="L57" s="175"/>
      <c r="M57" s="175">
        <f>'将来負担比率（分子）の構造'!L$51</f>
        <v>1232</v>
      </c>
      <c r="N57" s="175"/>
      <c r="O57" s="175"/>
      <c r="P57" s="175">
        <f>'将来負担比率（分子）の構造'!M$51</f>
        <v>1158</v>
      </c>
    </row>
    <row r="58" spans="1:16" x14ac:dyDescent="0.15">
      <c r="A58" s="175" t="s">
        <v>43</v>
      </c>
      <c r="B58" s="175"/>
      <c r="C58" s="175"/>
      <c r="D58" s="175">
        <f>'将来負担比率（分子）の構造'!I$50</f>
        <v>5143</v>
      </c>
      <c r="E58" s="175"/>
      <c r="F58" s="175"/>
      <c r="G58" s="175">
        <f>'将来負担比率（分子）の構造'!J$50</f>
        <v>5275</v>
      </c>
      <c r="H58" s="175"/>
      <c r="I58" s="175"/>
      <c r="J58" s="175">
        <f>'将来負担比率（分子）の構造'!K$50</f>
        <v>4667</v>
      </c>
      <c r="K58" s="175"/>
      <c r="L58" s="175"/>
      <c r="M58" s="175">
        <f>'将来負担比率（分子）の構造'!L$50</f>
        <v>4787</v>
      </c>
      <c r="N58" s="175"/>
      <c r="O58" s="175"/>
      <c r="P58" s="175">
        <f>'将来負担比率（分子）の構造'!M$50</f>
        <v>4715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25</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266</v>
      </c>
      <c r="C63" s="175"/>
      <c r="D63" s="175"/>
      <c r="E63" s="175">
        <f>'将来負担比率（分子）の構造'!J$44</f>
        <v>242</v>
      </c>
      <c r="F63" s="175"/>
      <c r="G63" s="175"/>
      <c r="H63" s="175">
        <f>'将来負担比率（分子）の構造'!K$44</f>
        <v>218</v>
      </c>
      <c r="I63" s="175"/>
      <c r="J63" s="175"/>
      <c r="K63" s="175">
        <f>'将来負担比率（分子）の構造'!L$44</f>
        <v>193</v>
      </c>
      <c r="L63" s="175"/>
      <c r="M63" s="175"/>
      <c r="N63" s="175">
        <f>'将来負担比率（分子）の構造'!M$44</f>
        <v>169</v>
      </c>
      <c r="O63" s="175"/>
      <c r="P63" s="175"/>
    </row>
    <row r="64" spans="1:16" x14ac:dyDescent="0.15">
      <c r="A64" s="175" t="s">
        <v>35</v>
      </c>
      <c r="B64" s="175">
        <f>'将来負担比率（分子）の構造'!I$43</f>
        <v>2819</v>
      </c>
      <c r="C64" s="175"/>
      <c r="D64" s="175"/>
      <c r="E64" s="175">
        <f>'将来負担比率（分子）の構造'!J$43</f>
        <v>2468</v>
      </c>
      <c r="F64" s="175"/>
      <c r="G64" s="175"/>
      <c r="H64" s="175">
        <f>'将来負担比率（分子）の構造'!K$43</f>
        <v>2290</v>
      </c>
      <c r="I64" s="175"/>
      <c r="J64" s="175"/>
      <c r="K64" s="175">
        <f>'将来負担比率（分子）の構造'!L$43</f>
        <v>2088</v>
      </c>
      <c r="L64" s="175"/>
      <c r="M64" s="175"/>
      <c r="N64" s="175">
        <f>'将来負担比率（分子）の構造'!M$43</f>
        <v>1966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4270</v>
      </c>
      <c r="C66" s="175"/>
      <c r="D66" s="175"/>
      <c r="E66" s="175">
        <f>'将来負担比率（分子）の構造'!J$41</f>
        <v>3655</v>
      </c>
      <c r="F66" s="175"/>
      <c r="G66" s="175"/>
      <c r="H66" s="175">
        <f>'将来負担比率（分子）の構造'!K$41</f>
        <v>3583</v>
      </c>
      <c r="I66" s="175"/>
      <c r="J66" s="175"/>
      <c r="K66" s="175">
        <f>'将来負担比率（分子）の構造'!L$41</f>
        <v>3575</v>
      </c>
      <c r="L66" s="175"/>
      <c r="M66" s="175"/>
      <c r="N66" s="175">
        <f>'将来負担比率（分子）の構造'!M$41</f>
        <v>3771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2359</v>
      </c>
      <c r="C72" s="179">
        <f>基金残高に係る経年分析!G55</f>
        <v>2490</v>
      </c>
      <c r="D72" s="179">
        <f>基金残高に係る経年分析!H55</f>
        <v>2491</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1388</v>
      </c>
      <c r="C74" s="179">
        <f>基金残高に係る経年分析!G57</f>
        <v>1472</v>
      </c>
      <c r="D74" s="179">
        <f>基金残高に係る経年分析!H57</f>
        <v>1462</v>
      </c>
    </row>
  </sheetData>
  <sheetProtection algorithmName="SHA-512" hashValue="M+IKPWDZb7v7hb8jxPOwllE5rdvp/YUGpTDKRHfmTnSHfKA4f3U8TjdygfuYf0FGdFynhMgArjhtIs3bGUuVjA==" saltValue="wVs4oJY1JYct1ViXPX3A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8731006</v>
      </c>
      <c r="S5" s="613"/>
      <c r="T5" s="613"/>
      <c r="U5" s="613"/>
      <c r="V5" s="613"/>
      <c r="W5" s="613"/>
      <c r="X5" s="613"/>
      <c r="Y5" s="614"/>
      <c r="Z5" s="615">
        <v>42.7</v>
      </c>
      <c r="AA5" s="615"/>
      <c r="AB5" s="615"/>
      <c r="AC5" s="615"/>
      <c r="AD5" s="616">
        <v>8413696</v>
      </c>
      <c r="AE5" s="616"/>
      <c r="AF5" s="616"/>
      <c r="AG5" s="616"/>
      <c r="AH5" s="616"/>
      <c r="AI5" s="616"/>
      <c r="AJ5" s="616"/>
      <c r="AK5" s="616"/>
      <c r="AL5" s="617">
        <v>84</v>
      </c>
      <c r="AM5" s="618"/>
      <c r="AN5" s="618"/>
      <c r="AO5" s="619"/>
      <c r="AP5" s="609" t="s">
        <v>228</v>
      </c>
      <c r="AQ5" s="610"/>
      <c r="AR5" s="610"/>
      <c r="AS5" s="610"/>
      <c r="AT5" s="610"/>
      <c r="AU5" s="610"/>
      <c r="AV5" s="610"/>
      <c r="AW5" s="610"/>
      <c r="AX5" s="610"/>
      <c r="AY5" s="610"/>
      <c r="AZ5" s="610"/>
      <c r="BA5" s="610"/>
      <c r="BB5" s="610"/>
      <c r="BC5" s="610"/>
      <c r="BD5" s="610"/>
      <c r="BE5" s="610"/>
      <c r="BF5" s="611"/>
      <c r="BG5" s="623">
        <v>8411664</v>
      </c>
      <c r="BH5" s="624"/>
      <c r="BI5" s="624"/>
      <c r="BJ5" s="624"/>
      <c r="BK5" s="624"/>
      <c r="BL5" s="624"/>
      <c r="BM5" s="624"/>
      <c r="BN5" s="625"/>
      <c r="BO5" s="626">
        <v>96.3</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149753</v>
      </c>
      <c r="S6" s="624"/>
      <c r="T6" s="624"/>
      <c r="U6" s="624"/>
      <c r="V6" s="624"/>
      <c r="W6" s="624"/>
      <c r="X6" s="624"/>
      <c r="Y6" s="625"/>
      <c r="Z6" s="626">
        <v>0.7</v>
      </c>
      <c r="AA6" s="626"/>
      <c r="AB6" s="626"/>
      <c r="AC6" s="626"/>
      <c r="AD6" s="627">
        <v>149753</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8411664</v>
      </c>
      <c r="BH6" s="624"/>
      <c r="BI6" s="624"/>
      <c r="BJ6" s="624"/>
      <c r="BK6" s="624"/>
      <c r="BL6" s="624"/>
      <c r="BM6" s="624"/>
      <c r="BN6" s="625"/>
      <c r="BO6" s="626">
        <v>96.3</v>
      </c>
      <c r="BP6" s="626"/>
      <c r="BQ6" s="626"/>
      <c r="BR6" s="626"/>
      <c r="BS6" s="627" t="s">
        <v>129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134467</v>
      </c>
      <c r="CS6" s="624"/>
      <c r="CT6" s="624"/>
      <c r="CU6" s="624"/>
      <c r="CV6" s="624"/>
      <c r="CW6" s="624"/>
      <c r="CX6" s="624"/>
      <c r="CY6" s="625"/>
      <c r="CZ6" s="617">
        <v>0.7</v>
      </c>
      <c r="DA6" s="618"/>
      <c r="DB6" s="618"/>
      <c r="DC6" s="634"/>
      <c r="DD6" s="632" t="s">
        <v>129</v>
      </c>
      <c r="DE6" s="624"/>
      <c r="DF6" s="624"/>
      <c r="DG6" s="624"/>
      <c r="DH6" s="624"/>
      <c r="DI6" s="624"/>
      <c r="DJ6" s="624"/>
      <c r="DK6" s="624"/>
      <c r="DL6" s="624"/>
      <c r="DM6" s="624"/>
      <c r="DN6" s="624"/>
      <c r="DO6" s="624"/>
      <c r="DP6" s="625"/>
      <c r="DQ6" s="632">
        <v>134467</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3022</v>
      </c>
      <c r="S7" s="624"/>
      <c r="T7" s="624"/>
      <c r="U7" s="624"/>
      <c r="V7" s="624"/>
      <c r="W7" s="624"/>
      <c r="X7" s="624"/>
      <c r="Y7" s="625"/>
      <c r="Z7" s="626">
        <v>0</v>
      </c>
      <c r="AA7" s="626"/>
      <c r="AB7" s="626"/>
      <c r="AC7" s="626"/>
      <c r="AD7" s="627">
        <v>3022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3148986</v>
      </c>
      <c r="BH7" s="624"/>
      <c r="BI7" s="624"/>
      <c r="BJ7" s="624"/>
      <c r="BK7" s="624"/>
      <c r="BL7" s="624"/>
      <c r="BM7" s="624"/>
      <c r="BN7" s="625"/>
      <c r="BO7" s="626">
        <v>36.1</v>
      </c>
      <c r="BP7" s="626"/>
      <c r="BQ7" s="626"/>
      <c r="BR7" s="626"/>
      <c r="BS7" s="627" t="s">
        <v>129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3865160</v>
      </c>
      <c r="CS7" s="624"/>
      <c r="CT7" s="624"/>
      <c r="CU7" s="624"/>
      <c r="CV7" s="624"/>
      <c r="CW7" s="624"/>
      <c r="CX7" s="624"/>
      <c r="CY7" s="625"/>
      <c r="CZ7" s="626">
        <v>20.399999999999999</v>
      </c>
      <c r="DA7" s="626"/>
      <c r="DB7" s="626"/>
      <c r="DC7" s="626"/>
      <c r="DD7" s="632">
        <v>332297</v>
      </c>
      <c r="DE7" s="624"/>
      <c r="DF7" s="624"/>
      <c r="DG7" s="624"/>
      <c r="DH7" s="624"/>
      <c r="DI7" s="624"/>
      <c r="DJ7" s="624"/>
      <c r="DK7" s="624"/>
      <c r="DL7" s="624"/>
      <c r="DM7" s="624"/>
      <c r="DN7" s="624"/>
      <c r="DO7" s="624"/>
      <c r="DP7" s="625"/>
      <c r="DQ7" s="632">
        <v>3390485</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53054</v>
      </c>
      <c r="S8" s="624"/>
      <c r="T8" s="624"/>
      <c r="U8" s="624"/>
      <c r="V8" s="624"/>
      <c r="W8" s="624"/>
      <c r="X8" s="624"/>
      <c r="Y8" s="625"/>
      <c r="Z8" s="626">
        <v>0.3</v>
      </c>
      <c r="AA8" s="626"/>
      <c r="AB8" s="626"/>
      <c r="AC8" s="626"/>
      <c r="AD8" s="627">
        <v>53054</v>
      </c>
      <c r="AE8" s="627"/>
      <c r="AF8" s="627"/>
      <c r="AG8" s="627"/>
      <c r="AH8" s="627"/>
      <c r="AI8" s="627"/>
      <c r="AJ8" s="627"/>
      <c r="AK8" s="627"/>
      <c r="AL8" s="628">
        <v>0.5</v>
      </c>
      <c r="AM8" s="629"/>
      <c r="AN8" s="629"/>
      <c r="AO8" s="630"/>
      <c r="AP8" s="620" t="s">
        <v>240</v>
      </c>
      <c r="AQ8" s="621"/>
      <c r="AR8" s="621"/>
      <c r="AS8" s="621"/>
      <c r="AT8" s="621"/>
      <c r="AU8" s="621"/>
      <c r="AV8" s="621"/>
      <c r="AW8" s="621"/>
      <c r="AX8" s="621"/>
      <c r="AY8" s="621"/>
      <c r="AZ8" s="621"/>
      <c r="BA8" s="621"/>
      <c r="BB8" s="621"/>
      <c r="BC8" s="621"/>
      <c r="BD8" s="621"/>
      <c r="BE8" s="621"/>
      <c r="BF8" s="622"/>
      <c r="BG8" s="623">
        <v>80353</v>
      </c>
      <c r="BH8" s="624"/>
      <c r="BI8" s="624"/>
      <c r="BJ8" s="624"/>
      <c r="BK8" s="624"/>
      <c r="BL8" s="624"/>
      <c r="BM8" s="624"/>
      <c r="BN8" s="625"/>
      <c r="BO8" s="626">
        <v>0.9</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6636029</v>
      </c>
      <c r="CS8" s="624"/>
      <c r="CT8" s="624"/>
      <c r="CU8" s="624"/>
      <c r="CV8" s="624"/>
      <c r="CW8" s="624"/>
      <c r="CX8" s="624"/>
      <c r="CY8" s="625"/>
      <c r="CZ8" s="626">
        <v>35</v>
      </c>
      <c r="DA8" s="626"/>
      <c r="DB8" s="626"/>
      <c r="DC8" s="626"/>
      <c r="DD8" s="632">
        <v>556571</v>
      </c>
      <c r="DE8" s="624"/>
      <c r="DF8" s="624"/>
      <c r="DG8" s="624"/>
      <c r="DH8" s="624"/>
      <c r="DI8" s="624"/>
      <c r="DJ8" s="624"/>
      <c r="DK8" s="624"/>
      <c r="DL8" s="624"/>
      <c r="DM8" s="624"/>
      <c r="DN8" s="624"/>
      <c r="DO8" s="624"/>
      <c r="DP8" s="625"/>
      <c r="DQ8" s="632">
        <v>3854900</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36519</v>
      </c>
      <c r="S9" s="624"/>
      <c r="T9" s="624"/>
      <c r="U9" s="624"/>
      <c r="V9" s="624"/>
      <c r="W9" s="624"/>
      <c r="X9" s="624"/>
      <c r="Y9" s="625"/>
      <c r="Z9" s="626">
        <v>0.2</v>
      </c>
      <c r="AA9" s="626"/>
      <c r="AB9" s="626"/>
      <c r="AC9" s="626"/>
      <c r="AD9" s="627">
        <v>36519</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2664667</v>
      </c>
      <c r="BH9" s="624"/>
      <c r="BI9" s="624"/>
      <c r="BJ9" s="624"/>
      <c r="BK9" s="624"/>
      <c r="BL9" s="624"/>
      <c r="BM9" s="624"/>
      <c r="BN9" s="625"/>
      <c r="BO9" s="626">
        <v>30.5</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1561663</v>
      </c>
      <c r="CS9" s="624"/>
      <c r="CT9" s="624"/>
      <c r="CU9" s="624"/>
      <c r="CV9" s="624"/>
      <c r="CW9" s="624"/>
      <c r="CX9" s="624"/>
      <c r="CY9" s="625"/>
      <c r="CZ9" s="626">
        <v>8.1999999999999993</v>
      </c>
      <c r="DA9" s="626"/>
      <c r="DB9" s="626"/>
      <c r="DC9" s="626"/>
      <c r="DD9" s="632">
        <v>150760</v>
      </c>
      <c r="DE9" s="624"/>
      <c r="DF9" s="624"/>
      <c r="DG9" s="624"/>
      <c r="DH9" s="624"/>
      <c r="DI9" s="624"/>
      <c r="DJ9" s="624"/>
      <c r="DK9" s="624"/>
      <c r="DL9" s="624"/>
      <c r="DM9" s="624"/>
      <c r="DN9" s="624"/>
      <c r="DO9" s="624"/>
      <c r="DP9" s="625"/>
      <c r="DQ9" s="632">
        <v>1141033</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103328</v>
      </c>
      <c r="BH10" s="624"/>
      <c r="BI10" s="624"/>
      <c r="BJ10" s="624"/>
      <c r="BK10" s="624"/>
      <c r="BL10" s="624"/>
      <c r="BM10" s="624"/>
      <c r="BN10" s="625"/>
      <c r="BO10" s="626">
        <v>1.2</v>
      </c>
      <c r="BP10" s="626"/>
      <c r="BQ10" s="626"/>
      <c r="BR10" s="626"/>
      <c r="BS10" s="627" t="s">
        <v>129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28891</v>
      </c>
      <c r="CS10" s="624"/>
      <c r="CT10" s="624"/>
      <c r="CU10" s="624"/>
      <c r="CV10" s="624"/>
      <c r="CW10" s="624"/>
      <c r="CX10" s="624"/>
      <c r="CY10" s="625"/>
      <c r="CZ10" s="626">
        <v>0.2</v>
      </c>
      <c r="DA10" s="626"/>
      <c r="DB10" s="626"/>
      <c r="DC10" s="626"/>
      <c r="DD10" s="632">
        <v>2585</v>
      </c>
      <c r="DE10" s="624"/>
      <c r="DF10" s="624"/>
      <c r="DG10" s="624"/>
      <c r="DH10" s="624"/>
      <c r="DI10" s="624"/>
      <c r="DJ10" s="624"/>
      <c r="DK10" s="624"/>
      <c r="DL10" s="624"/>
      <c r="DM10" s="624"/>
      <c r="DN10" s="624"/>
      <c r="DO10" s="624"/>
      <c r="DP10" s="625"/>
      <c r="DQ10" s="632">
        <v>2779</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1056141</v>
      </c>
      <c r="S11" s="624"/>
      <c r="T11" s="624"/>
      <c r="U11" s="624"/>
      <c r="V11" s="624"/>
      <c r="W11" s="624"/>
      <c r="X11" s="624"/>
      <c r="Y11" s="625"/>
      <c r="Z11" s="628">
        <v>5.2</v>
      </c>
      <c r="AA11" s="629"/>
      <c r="AB11" s="629"/>
      <c r="AC11" s="635"/>
      <c r="AD11" s="632">
        <v>1056141</v>
      </c>
      <c r="AE11" s="624"/>
      <c r="AF11" s="624"/>
      <c r="AG11" s="624"/>
      <c r="AH11" s="624"/>
      <c r="AI11" s="624"/>
      <c r="AJ11" s="624"/>
      <c r="AK11" s="625"/>
      <c r="AL11" s="628">
        <v>10.5</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300638</v>
      </c>
      <c r="BH11" s="624"/>
      <c r="BI11" s="624"/>
      <c r="BJ11" s="624"/>
      <c r="BK11" s="624"/>
      <c r="BL11" s="624"/>
      <c r="BM11" s="624"/>
      <c r="BN11" s="625"/>
      <c r="BO11" s="626">
        <v>3.4</v>
      </c>
      <c r="BP11" s="626"/>
      <c r="BQ11" s="626"/>
      <c r="BR11" s="626"/>
      <c r="BS11" s="627" t="s">
        <v>229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725497</v>
      </c>
      <c r="CS11" s="624"/>
      <c r="CT11" s="624"/>
      <c r="CU11" s="624"/>
      <c r="CV11" s="624"/>
      <c r="CW11" s="624"/>
      <c r="CX11" s="624"/>
      <c r="CY11" s="625"/>
      <c r="CZ11" s="626">
        <v>3.8</v>
      </c>
      <c r="DA11" s="626"/>
      <c r="DB11" s="626"/>
      <c r="DC11" s="626"/>
      <c r="DD11" s="632">
        <v>176313</v>
      </c>
      <c r="DE11" s="624"/>
      <c r="DF11" s="624"/>
      <c r="DG11" s="624"/>
      <c r="DH11" s="624"/>
      <c r="DI11" s="624"/>
      <c r="DJ11" s="624"/>
      <c r="DK11" s="624"/>
      <c r="DL11" s="624"/>
      <c r="DM11" s="624"/>
      <c r="DN11" s="624"/>
      <c r="DO11" s="624"/>
      <c r="DP11" s="625"/>
      <c r="DQ11" s="632">
        <v>578610</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18030</v>
      </c>
      <c r="S12" s="624"/>
      <c r="T12" s="624"/>
      <c r="U12" s="624"/>
      <c r="V12" s="624"/>
      <c r="W12" s="624"/>
      <c r="X12" s="624"/>
      <c r="Y12" s="625"/>
      <c r="Z12" s="626">
        <v>0.1</v>
      </c>
      <c r="AA12" s="626"/>
      <c r="AB12" s="626"/>
      <c r="AC12" s="626"/>
      <c r="AD12" s="627">
        <v>18030</v>
      </c>
      <c r="AE12" s="627"/>
      <c r="AF12" s="627"/>
      <c r="AG12" s="627"/>
      <c r="AH12" s="627"/>
      <c r="AI12" s="627"/>
      <c r="AJ12" s="627"/>
      <c r="AK12" s="627"/>
      <c r="AL12" s="628">
        <v>0.2</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4846676</v>
      </c>
      <c r="BH12" s="624"/>
      <c r="BI12" s="624"/>
      <c r="BJ12" s="624"/>
      <c r="BK12" s="624"/>
      <c r="BL12" s="624"/>
      <c r="BM12" s="624"/>
      <c r="BN12" s="625"/>
      <c r="BO12" s="626">
        <v>55.5</v>
      </c>
      <c r="BP12" s="626"/>
      <c r="BQ12" s="626"/>
      <c r="BR12" s="626"/>
      <c r="BS12" s="627" t="s">
        <v>129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273509</v>
      </c>
      <c r="CS12" s="624"/>
      <c r="CT12" s="624"/>
      <c r="CU12" s="624"/>
      <c r="CV12" s="624"/>
      <c r="CW12" s="624"/>
      <c r="CX12" s="624"/>
      <c r="CY12" s="625"/>
      <c r="CZ12" s="626">
        <v>1.4</v>
      </c>
      <c r="DA12" s="626"/>
      <c r="DB12" s="626"/>
      <c r="DC12" s="626"/>
      <c r="DD12" s="632" t="s">
        <v>129</v>
      </c>
      <c r="DE12" s="624"/>
      <c r="DF12" s="624"/>
      <c r="DG12" s="624"/>
      <c r="DH12" s="624"/>
      <c r="DI12" s="624"/>
      <c r="DJ12" s="624"/>
      <c r="DK12" s="624"/>
      <c r="DL12" s="624"/>
      <c r="DM12" s="624"/>
      <c r="DN12" s="624"/>
      <c r="DO12" s="624"/>
      <c r="DP12" s="625"/>
      <c r="DQ12" s="632">
        <v>169509</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229</v>
      </c>
      <c r="AA13" s="626"/>
      <c r="AB13" s="626"/>
      <c r="AC13" s="626"/>
      <c r="AD13" s="627" t="s">
        <v>129</v>
      </c>
      <c r="AE13" s="627"/>
      <c r="AF13" s="627"/>
      <c r="AG13" s="627"/>
      <c r="AH13" s="627"/>
      <c r="AI13" s="627"/>
      <c r="AJ13" s="627"/>
      <c r="AK13" s="627"/>
      <c r="AL13" s="628" t="s">
        <v>229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4839694</v>
      </c>
      <c r="BH13" s="624"/>
      <c r="BI13" s="624"/>
      <c r="BJ13" s="624"/>
      <c r="BK13" s="624"/>
      <c r="BL13" s="624"/>
      <c r="BM13" s="624"/>
      <c r="BN13" s="625"/>
      <c r="BO13" s="626">
        <v>55.4</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1701587</v>
      </c>
      <c r="CS13" s="624"/>
      <c r="CT13" s="624"/>
      <c r="CU13" s="624"/>
      <c r="CV13" s="624"/>
      <c r="CW13" s="624"/>
      <c r="CX13" s="624"/>
      <c r="CY13" s="625"/>
      <c r="CZ13" s="626">
        <v>9</v>
      </c>
      <c r="DA13" s="626"/>
      <c r="DB13" s="626"/>
      <c r="DC13" s="626"/>
      <c r="DD13" s="632">
        <v>776569</v>
      </c>
      <c r="DE13" s="624"/>
      <c r="DF13" s="624"/>
      <c r="DG13" s="624"/>
      <c r="DH13" s="624"/>
      <c r="DI13" s="624"/>
      <c r="DJ13" s="624"/>
      <c r="DK13" s="624"/>
      <c r="DL13" s="624"/>
      <c r="DM13" s="624"/>
      <c r="DN13" s="624"/>
      <c r="DO13" s="624"/>
      <c r="DP13" s="625"/>
      <c r="DQ13" s="632">
        <v>1266217</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123516</v>
      </c>
      <c r="BH14" s="624"/>
      <c r="BI14" s="624"/>
      <c r="BJ14" s="624"/>
      <c r="BK14" s="624"/>
      <c r="BL14" s="624"/>
      <c r="BM14" s="624"/>
      <c r="BN14" s="625"/>
      <c r="BO14" s="626">
        <v>1.4</v>
      </c>
      <c r="BP14" s="626"/>
      <c r="BQ14" s="626"/>
      <c r="BR14" s="626"/>
      <c r="BS14" s="627" t="s">
        <v>129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696639</v>
      </c>
      <c r="CS14" s="624"/>
      <c r="CT14" s="624"/>
      <c r="CU14" s="624"/>
      <c r="CV14" s="624"/>
      <c r="CW14" s="624"/>
      <c r="CX14" s="624"/>
      <c r="CY14" s="625"/>
      <c r="CZ14" s="626">
        <v>3.7</v>
      </c>
      <c r="DA14" s="626"/>
      <c r="DB14" s="626"/>
      <c r="DC14" s="626"/>
      <c r="DD14" s="632">
        <v>73667</v>
      </c>
      <c r="DE14" s="624"/>
      <c r="DF14" s="624"/>
      <c r="DG14" s="624"/>
      <c r="DH14" s="624"/>
      <c r="DI14" s="624"/>
      <c r="DJ14" s="624"/>
      <c r="DK14" s="624"/>
      <c r="DL14" s="624"/>
      <c r="DM14" s="624"/>
      <c r="DN14" s="624"/>
      <c r="DO14" s="624"/>
      <c r="DP14" s="625"/>
      <c r="DQ14" s="632">
        <v>636157</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137</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229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292486</v>
      </c>
      <c r="BH15" s="624"/>
      <c r="BI15" s="624"/>
      <c r="BJ15" s="624"/>
      <c r="BK15" s="624"/>
      <c r="BL15" s="624"/>
      <c r="BM15" s="624"/>
      <c r="BN15" s="625"/>
      <c r="BO15" s="626">
        <v>3.3</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2702870</v>
      </c>
      <c r="CS15" s="624"/>
      <c r="CT15" s="624"/>
      <c r="CU15" s="624"/>
      <c r="CV15" s="624"/>
      <c r="CW15" s="624"/>
      <c r="CX15" s="624"/>
      <c r="CY15" s="625"/>
      <c r="CZ15" s="626">
        <v>14.3</v>
      </c>
      <c r="DA15" s="626"/>
      <c r="DB15" s="626"/>
      <c r="DC15" s="626"/>
      <c r="DD15" s="632">
        <v>427383</v>
      </c>
      <c r="DE15" s="624"/>
      <c r="DF15" s="624"/>
      <c r="DG15" s="624"/>
      <c r="DH15" s="624"/>
      <c r="DI15" s="624"/>
      <c r="DJ15" s="624"/>
      <c r="DK15" s="624"/>
      <c r="DL15" s="624"/>
      <c r="DM15" s="624"/>
      <c r="DN15" s="624"/>
      <c r="DO15" s="624"/>
      <c r="DP15" s="625"/>
      <c r="DQ15" s="632">
        <v>2271350</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33853</v>
      </c>
      <c r="S16" s="624"/>
      <c r="T16" s="624"/>
      <c r="U16" s="624"/>
      <c r="V16" s="624"/>
      <c r="W16" s="624"/>
      <c r="X16" s="624"/>
      <c r="Y16" s="625"/>
      <c r="Z16" s="626">
        <v>0.2</v>
      </c>
      <c r="AA16" s="626"/>
      <c r="AB16" s="626"/>
      <c r="AC16" s="626"/>
      <c r="AD16" s="627">
        <v>33853</v>
      </c>
      <c r="AE16" s="627"/>
      <c r="AF16" s="627"/>
      <c r="AG16" s="627"/>
      <c r="AH16" s="627"/>
      <c r="AI16" s="627"/>
      <c r="AJ16" s="627"/>
      <c r="AK16" s="627"/>
      <c r="AL16" s="628">
        <v>0.3</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82164</v>
      </c>
      <c r="CS16" s="624"/>
      <c r="CT16" s="624"/>
      <c r="CU16" s="624"/>
      <c r="CV16" s="624"/>
      <c r="CW16" s="624"/>
      <c r="CX16" s="624"/>
      <c r="CY16" s="625"/>
      <c r="CZ16" s="626">
        <v>0.4</v>
      </c>
      <c r="DA16" s="626"/>
      <c r="DB16" s="626"/>
      <c r="DC16" s="626"/>
      <c r="DD16" s="632" t="s">
        <v>129</v>
      </c>
      <c r="DE16" s="624"/>
      <c r="DF16" s="624"/>
      <c r="DG16" s="624"/>
      <c r="DH16" s="624"/>
      <c r="DI16" s="624"/>
      <c r="DJ16" s="624"/>
      <c r="DK16" s="624"/>
      <c r="DL16" s="624"/>
      <c r="DM16" s="624"/>
      <c r="DN16" s="624"/>
      <c r="DO16" s="624"/>
      <c r="DP16" s="625"/>
      <c r="DQ16" s="632">
        <v>76825</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132310</v>
      </c>
      <c r="S17" s="624"/>
      <c r="T17" s="624"/>
      <c r="U17" s="624"/>
      <c r="V17" s="624"/>
      <c r="W17" s="624"/>
      <c r="X17" s="624"/>
      <c r="Y17" s="625"/>
      <c r="Z17" s="626">
        <v>0.6</v>
      </c>
      <c r="AA17" s="626"/>
      <c r="AB17" s="626"/>
      <c r="AC17" s="626"/>
      <c r="AD17" s="627">
        <v>132310</v>
      </c>
      <c r="AE17" s="627"/>
      <c r="AF17" s="627"/>
      <c r="AG17" s="627"/>
      <c r="AH17" s="627"/>
      <c r="AI17" s="627"/>
      <c r="AJ17" s="627"/>
      <c r="AK17" s="627"/>
      <c r="AL17" s="628">
        <v>1.3</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229</v>
      </c>
      <c r="BH17" s="624"/>
      <c r="BI17" s="624"/>
      <c r="BJ17" s="624"/>
      <c r="BK17" s="624"/>
      <c r="BL17" s="624"/>
      <c r="BM17" s="624"/>
      <c r="BN17" s="625"/>
      <c r="BO17" s="626" t="s">
        <v>229</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545043</v>
      </c>
      <c r="CS17" s="624"/>
      <c r="CT17" s="624"/>
      <c r="CU17" s="624"/>
      <c r="CV17" s="624"/>
      <c r="CW17" s="624"/>
      <c r="CX17" s="624"/>
      <c r="CY17" s="625"/>
      <c r="CZ17" s="626">
        <v>2.9</v>
      </c>
      <c r="DA17" s="626"/>
      <c r="DB17" s="626"/>
      <c r="DC17" s="626"/>
      <c r="DD17" s="632" t="s">
        <v>129</v>
      </c>
      <c r="DE17" s="624"/>
      <c r="DF17" s="624"/>
      <c r="DG17" s="624"/>
      <c r="DH17" s="624"/>
      <c r="DI17" s="624"/>
      <c r="DJ17" s="624"/>
      <c r="DK17" s="624"/>
      <c r="DL17" s="624"/>
      <c r="DM17" s="624"/>
      <c r="DN17" s="624"/>
      <c r="DO17" s="624"/>
      <c r="DP17" s="625"/>
      <c r="DQ17" s="632">
        <v>545043</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85016</v>
      </c>
      <c r="S18" s="624"/>
      <c r="T18" s="624"/>
      <c r="U18" s="624"/>
      <c r="V18" s="624"/>
      <c r="W18" s="624"/>
      <c r="X18" s="624"/>
      <c r="Y18" s="625"/>
      <c r="Z18" s="626">
        <v>0.4</v>
      </c>
      <c r="AA18" s="626"/>
      <c r="AB18" s="626"/>
      <c r="AC18" s="626"/>
      <c r="AD18" s="627">
        <v>85016</v>
      </c>
      <c r="AE18" s="627"/>
      <c r="AF18" s="627"/>
      <c r="AG18" s="627"/>
      <c r="AH18" s="627"/>
      <c r="AI18" s="627"/>
      <c r="AJ18" s="627"/>
      <c r="AK18" s="627"/>
      <c r="AL18" s="628">
        <v>0.8</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229</v>
      </c>
      <c r="BP18" s="626"/>
      <c r="BQ18" s="626"/>
      <c r="BR18" s="626"/>
      <c r="BS18" s="627" t="s">
        <v>229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229</v>
      </c>
      <c r="CS18" s="624"/>
      <c r="CT18" s="624"/>
      <c r="CU18" s="624"/>
      <c r="CV18" s="624"/>
      <c r="CW18" s="624"/>
      <c r="CX18" s="624"/>
      <c r="CY18" s="625"/>
      <c r="CZ18" s="626" t="s">
        <v>229</v>
      </c>
      <c r="DA18" s="626"/>
      <c r="DB18" s="626"/>
      <c r="DC18" s="626"/>
      <c r="DD18" s="632" t="s">
        <v>229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83191</v>
      </c>
      <c r="S19" s="624"/>
      <c r="T19" s="624"/>
      <c r="U19" s="624"/>
      <c r="V19" s="624"/>
      <c r="W19" s="624"/>
      <c r="X19" s="624"/>
      <c r="Y19" s="625"/>
      <c r="Z19" s="626">
        <v>0.4</v>
      </c>
      <c r="AA19" s="626"/>
      <c r="AB19" s="626"/>
      <c r="AC19" s="626"/>
      <c r="AD19" s="627">
        <v>83191</v>
      </c>
      <c r="AE19" s="627"/>
      <c r="AF19" s="627"/>
      <c r="AG19" s="627"/>
      <c r="AH19" s="627"/>
      <c r="AI19" s="627"/>
      <c r="AJ19" s="627"/>
      <c r="AK19" s="627"/>
      <c r="AL19" s="628">
        <v>0.8</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319342</v>
      </c>
      <c r="BH19" s="624"/>
      <c r="BI19" s="624"/>
      <c r="BJ19" s="624"/>
      <c r="BK19" s="624"/>
      <c r="BL19" s="624"/>
      <c r="BM19" s="624"/>
      <c r="BN19" s="625"/>
      <c r="BO19" s="626">
        <v>3.7</v>
      </c>
      <c r="BP19" s="626"/>
      <c r="BQ19" s="626"/>
      <c r="BR19" s="626"/>
      <c r="BS19" s="627" t="s">
        <v>229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1825</v>
      </c>
      <c r="S20" s="624"/>
      <c r="T20" s="624"/>
      <c r="U20" s="624"/>
      <c r="V20" s="624"/>
      <c r="W20" s="624"/>
      <c r="X20" s="624"/>
      <c r="Y20" s="625"/>
      <c r="Z20" s="626">
        <v>0</v>
      </c>
      <c r="AA20" s="626"/>
      <c r="AB20" s="626"/>
      <c r="AC20" s="626"/>
      <c r="AD20" s="627">
        <v>1825</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319342</v>
      </c>
      <c r="BH20" s="624"/>
      <c r="BI20" s="624"/>
      <c r="BJ20" s="624"/>
      <c r="BK20" s="624"/>
      <c r="BL20" s="624"/>
      <c r="BM20" s="624"/>
      <c r="BN20" s="625"/>
      <c r="BO20" s="626">
        <v>3.7</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18953519</v>
      </c>
      <c r="CS20" s="624"/>
      <c r="CT20" s="624"/>
      <c r="CU20" s="624"/>
      <c r="CV20" s="624"/>
      <c r="CW20" s="624"/>
      <c r="CX20" s="624"/>
      <c r="CY20" s="625"/>
      <c r="CZ20" s="626">
        <v>100</v>
      </c>
      <c r="DA20" s="626"/>
      <c r="DB20" s="626"/>
      <c r="DC20" s="626"/>
      <c r="DD20" s="632">
        <v>2496145</v>
      </c>
      <c r="DE20" s="624"/>
      <c r="DF20" s="624"/>
      <c r="DG20" s="624"/>
      <c r="DH20" s="624"/>
      <c r="DI20" s="624"/>
      <c r="DJ20" s="624"/>
      <c r="DK20" s="624"/>
      <c r="DL20" s="624"/>
      <c r="DM20" s="624"/>
      <c r="DN20" s="624"/>
      <c r="DO20" s="624"/>
      <c r="DP20" s="625"/>
      <c r="DQ20" s="632">
        <v>14067375</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26646</v>
      </c>
      <c r="S21" s="624"/>
      <c r="T21" s="624"/>
      <c r="U21" s="624"/>
      <c r="V21" s="624"/>
      <c r="W21" s="624"/>
      <c r="X21" s="624"/>
      <c r="Y21" s="625"/>
      <c r="Z21" s="626">
        <v>0.1</v>
      </c>
      <c r="AA21" s="626"/>
      <c r="AB21" s="626"/>
      <c r="AC21" s="626"/>
      <c r="AD21" s="627" t="s">
        <v>229</v>
      </c>
      <c r="AE21" s="627"/>
      <c r="AF21" s="627"/>
      <c r="AG21" s="627"/>
      <c r="AH21" s="627"/>
      <c r="AI21" s="627"/>
      <c r="AJ21" s="627"/>
      <c r="AK21" s="627"/>
      <c r="AL21" s="628" t="s">
        <v>129</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2032</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t="s">
        <v>129</v>
      </c>
      <c r="S22" s="624"/>
      <c r="T22" s="624"/>
      <c r="U22" s="624"/>
      <c r="V22" s="624"/>
      <c r="W22" s="624"/>
      <c r="X22" s="624"/>
      <c r="Y22" s="625"/>
      <c r="Z22" s="626" t="s">
        <v>129</v>
      </c>
      <c r="AA22" s="626"/>
      <c r="AB22" s="626"/>
      <c r="AC22" s="626"/>
      <c r="AD22" s="627" t="s">
        <v>229</v>
      </c>
      <c r="AE22" s="627"/>
      <c r="AF22" s="627"/>
      <c r="AG22" s="627"/>
      <c r="AH22" s="627"/>
      <c r="AI22" s="627"/>
      <c r="AJ22" s="627"/>
      <c r="AK22" s="627"/>
      <c r="AL22" s="628" t="s">
        <v>229</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229</v>
      </c>
      <c r="BP22" s="626"/>
      <c r="BQ22" s="626"/>
      <c r="BR22" s="626"/>
      <c r="BS22" s="627" t="s">
        <v>229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26646</v>
      </c>
      <c r="S23" s="624"/>
      <c r="T23" s="624"/>
      <c r="U23" s="624"/>
      <c r="V23" s="624"/>
      <c r="W23" s="624"/>
      <c r="X23" s="624"/>
      <c r="Y23" s="625"/>
      <c r="Z23" s="626">
        <v>0.1</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317310</v>
      </c>
      <c r="BH23" s="624"/>
      <c r="BI23" s="624"/>
      <c r="BJ23" s="624"/>
      <c r="BK23" s="624"/>
      <c r="BL23" s="624"/>
      <c r="BM23" s="624"/>
      <c r="BN23" s="625"/>
      <c r="BO23" s="626">
        <v>3.6</v>
      </c>
      <c r="BP23" s="626"/>
      <c r="BQ23" s="626"/>
      <c r="BR23" s="626"/>
      <c r="BS23" s="627" t="s">
        <v>137</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7555671</v>
      </c>
      <c r="CS24" s="613"/>
      <c r="CT24" s="613"/>
      <c r="CU24" s="613"/>
      <c r="CV24" s="613"/>
      <c r="CW24" s="613"/>
      <c r="CX24" s="613"/>
      <c r="CY24" s="614"/>
      <c r="CZ24" s="617">
        <v>39.9</v>
      </c>
      <c r="DA24" s="618"/>
      <c r="DB24" s="618"/>
      <c r="DC24" s="634"/>
      <c r="DD24" s="658">
        <v>5142633</v>
      </c>
      <c r="DE24" s="613"/>
      <c r="DF24" s="613"/>
      <c r="DG24" s="613"/>
      <c r="DH24" s="613"/>
      <c r="DI24" s="613"/>
      <c r="DJ24" s="613"/>
      <c r="DK24" s="614"/>
      <c r="DL24" s="658">
        <v>5066878</v>
      </c>
      <c r="DM24" s="613"/>
      <c r="DN24" s="613"/>
      <c r="DO24" s="613"/>
      <c r="DP24" s="613"/>
      <c r="DQ24" s="613"/>
      <c r="DR24" s="613"/>
      <c r="DS24" s="613"/>
      <c r="DT24" s="613"/>
      <c r="DU24" s="613"/>
      <c r="DV24" s="614"/>
      <c r="DW24" s="617">
        <v>50.6</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10325352</v>
      </c>
      <c r="S25" s="624"/>
      <c r="T25" s="624"/>
      <c r="U25" s="624"/>
      <c r="V25" s="624"/>
      <c r="W25" s="624"/>
      <c r="X25" s="624"/>
      <c r="Y25" s="625"/>
      <c r="Z25" s="626">
        <v>50.5</v>
      </c>
      <c r="AA25" s="626"/>
      <c r="AB25" s="626"/>
      <c r="AC25" s="626"/>
      <c r="AD25" s="627">
        <v>9981396</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229</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3758275</v>
      </c>
      <c r="CS25" s="655"/>
      <c r="CT25" s="655"/>
      <c r="CU25" s="655"/>
      <c r="CV25" s="655"/>
      <c r="CW25" s="655"/>
      <c r="CX25" s="655"/>
      <c r="CY25" s="656"/>
      <c r="CZ25" s="628">
        <v>19.8</v>
      </c>
      <c r="DA25" s="653"/>
      <c r="DB25" s="653"/>
      <c r="DC25" s="657"/>
      <c r="DD25" s="632">
        <v>3501815</v>
      </c>
      <c r="DE25" s="655"/>
      <c r="DF25" s="655"/>
      <c r="DG25" s="655"/>
      <c r="DH25" s="655"/>
      <c r="DI25" s="655"/>
      <c r="DJ25" s="655"/>
      <c r="DK25" s="656"/>
      <c r="DL25" s="632">
        <v>3449691</v>
      </c>
      <c r="DM25" s="655"/>
      <c r="DN25" s="655"/>
      <c r="DO25" s="655"/>
      <c r="DP25" s="655"/>
      <c r="DQ25" s="655"/>
      <c r="DR25" s="655"/>
      <c r="DS25" s="655"/>
      <c r="DT25" s="655"/>
      <c r="DU25" s="655"/>
      <c r="DV25" s="656"/>
      <c r="DW25" s="628">
        <v>34.4</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4402</v>
      </c>
      <c r="S26" s="624"/>
      <c r="T26" s="624"/>
      <c r="U26" s="624"/>
      <c r="V26" s="624"/>
      <c r="W26" s="624"/>
      <c r="X26" s="624"/>
      <c r="Y26" s="625"/>
      <c r="Z26" s="626">
        <v>0</v>
      </c>
      <c r="AA26" s="626"/>
      <c r="AB26" s="626"/>
      <c r="AC26" s="626"/>
      <c r="AD26" s="627">
        <v>4402</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229</v>
      </c>
      <c r="BP26" s="626"/>
      <c r="BQ26" s="626"/>
      <c r="BR26" s="626"/>
      <c r="BS26" s="627" t="s">
        <v>229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2224569</v>
      </c>
      <c r="CS26" s="624"/>
      <c r="CT26" s="624"/>
      <c r="CU26" s="624"/>
      <c r="CV26" s="624"/>
      <c r="CW26" s="624"/>
      <c r="CX26" s="624"/>
      <c r="CY26" s="625"/>
      <c r="CZ26" s="628">
        <v>11.7</v>
      </c>
      <c r="DA26" s="653"/>
      <c r="DB26" s="653"/>
      <c r="DC26" s="657"/>
      <c r="DD26" s="632">
        <v>2045798</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1031</v>
      </c>
      <c r="S27" s="624"/>
      <c r="T27" s="624"/>
      <c r="U27" s="624"/>
      <c r="V27" s="624"/>
      <c r="W27" s="624"/>
      <c r="X27" s="624"/>
      <c r="Y27" s="625"/>
      <c r="Z27" s="626">
        <v>0</v>
      </c>
      <c r="AA27" s="626"/>
      <c r="AB27" s="626"/>
      <c r="AC27" s="626"/>
      <c r="AD27" s="627" t="s">
        <v>129</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8731006</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3252353</v>
      </c>
      <c r="CS27" s="655"/>
      <c r="CT27" s="655"/>
      <c r="CU27" s="655"/>
      <c r="CV27" s="655"/>
      <c r="CW27" s="655"/>
      <c r="CX27" s="655"/>
      <c r="CY27" s="656"/>
      <c r="CZ27" s="628">
        <v>17.2</v>
      </c>
      <c r="DA27" s="653"/>
      <c r="DB27" s="653"/>
      <c r="DC27" s="657"/>
      <c r="DD27" s="632">
        <v>1095775</v>
      </c>
      <c r="DE27" s="655"/>
      <c r="DF27" s="655"/>
      <c r="DG27" s="655"/>
      <c r="DH27" s="655"/>
      <c r="DI27" s="655"/>
      <c r="DJ27" s="655"/>
      <c r="DK27" s="656"/>
      <c r="DL27" s="632">
        <v>1072144</v>
      </c>
      <c r="DM27" s="655"/>
      <c r="DN27" s="655"/>
      <c r="DO27" s="655"/>
      <c r="DP27" s="655"/>
      <c r="DQ27" s="655"/>
      <c r="DR27" s="655"/>
      <c r="DS27" s="655"/>
      <c r="DT27" s="655"/>
      <c r="DU27" s="655"/>
      <c r="DV27" s="656"/>
      <c r="DW27" s="628">
        <v>10.7</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174774</v>
      </c>
      <c r="S28" s="624"/>
      <c r="T28" s="624"/>
      <c r="U28" s="624"/>
      <c r="V28" s="624"/>
      <c r="W28" s="624"/>
      <c r="X28" s="624"/>
      <c r="Y28" s="625"/>
      <c r="Z28" s="626">
        <v>0.9</v>
      </c>
      <c r="AA28" s="626"/>
      <c r="AB28" s="626"/>
      <c r="AC28" s="626"/>
      <c r="AD28" s="627">
        <v>20978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545043</v>
      </c>
      <c r="CS28" s="624"/>
      <c r="CT28" s="624"/>
      <c r="CU28" s="624"/>
      <c r="CV28" s="624"/>
      <c r="CW28" s="624"/>
      <c r="CX28" s="624"/>
      <c r="CY28" s="625"/>
      <c r="CZ28" s="628">
        <v>2.9</v>
      </c>
      <c r="DA28" s="653"/>
      <c r="DB28" s="653"/>
      <c r="DC28" s="657"/>
      <c r="DD28" s="632">
        <v>545043</v>
      </c>
      <c r="DE28" s="624"/>
      <c r="DF28" s="624"/>
      <c r="DG28" s="624"/>
      <c r="DH28" s="624"/>
      <c r="DI28" s="624"/>
      <c r="DJ28" s="624"/>
      <c r="DK28" s="625"/>
      <c r="DL28" s="632">
        <v>545043</v>
      </c>
      <c r="DM28" s="624"/>
      <c r="DN28" s="624"/>
      <c r="DO28" s="624"/>
      <c r="DP28" s="624"/>
      <c r="DQ28" s="624"/>
      <c r="DR28" s="624"/>
      <c r="DS28" s="624"/>
      <c r="DT28" s="624"/>
      <c r="DU28" s="624"/>
      <c r="DV28" s="625"/>
      <c r="DW28" s="628">
        <v>5.4</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107828</v>
      </c>
      <c r="S29" s="624"/>
      <c r="T29" s="624"/>
      <c r="U29" s="624"/>
      <c r="V29" s="624"/>
      <c r="W29" s="624"/>
      <c r="X29" s="624"/>
      <c r="Y29" s="625"/>
      <c r="Z29" s="626">
        <v>0.5</v>
      </c>
      <c r="AA29" s="626"/>
      <c r="AB29" s="626"/>
      <c r="AC29" s="626"/>
      <c r="AD29" s="627">
        <v>4</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545043</v>
      </c>
      <c r="CS29" s="655"/>
      <c r="CT29" s="655"/>
      <c r="CU29" s="655"/>
      <c r="CV29" s="655"/>
      <c r="CW29" s="655"/>
      <c r="CX29" s="655"/>
      <c r="CY29" s="656"/>
      <c r="CZ29" s="628">
        <v>2.9</v>
      </c>
      <c r="DA29" s="653"/>
      <c r="DB29" s="653"/>
      <c r="DC29" s="657"/>
      <c r="DD29" s="632">
        <v>545043</v>
      </c>
      <c r="DE29" s="655"/>
      <c r="DF29" s="655"/>
      <c r="DG29" s="655"/>
      <c r="DH29" s="655"/>
      <c r="DI29" s="655"/>
      <c r="DJ29" s="655"/>
      <c r="DK29" s="656"/>
      <c r="DL29" s="632">
        <v>545043</v>
      </c>
      <c r="DM29" s="655"/>
      <c r="DN29" s="655"/>
      <c r="DO29" s="655"/>
      <c r="DP29" s="655"/>
      <c r="DQ29" s="655"/>
      <c r="DR29" s="655"/>
      <c r="DS29" s="655"/>
      <c r="DT29" s="655"/>
      <c r="DU29" s="655"/>
      <c r="DV29" s="656"/>
      <c r="DW29" s="628">
        <v>5.4</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2420165</v>
      </c>
      <c r="S30" s="624"/>
      <c r="T30" s="624"/>
      <c r="U30" s="624"/>
      <c r="V30" s="624"/>
      <c r="W30" s="624"/>
      <c r="X30" s="624"/>
      <c r="Y30" s="625"/>
      <c r="Z30" s="626">
        <v>11.8</v>
      </c>
      <c r="AA30" s="626"/>
      <c r="AB30" s="626"/>
      <c r="AC30" s="626"/>
      <c r="AD30" s="627" t="s">
        <v>229</v>
      </c>
      <c r="AE30" s="627"/>
      <c r="AF30" s="627"/>
      <c r="AG30" s="627"/>
      <c r="AH30" s="627"/>
      <c r="AI30" s="627"/>
      <c r="AJ30" s="627"/>
      <c r="AK30" s="627"/>
      <c r="AL30" s="628" t="s">
        <v>229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541029</v>
      </c>
      <c r="CS30" s="624"/>
      <c r="CT30" s="624"/>
      <c r="CU30" s="624"/>
      <c r="CV30" s="624"/>
      <c r="CW30" s="624"/>
      <c r="CX30" s="624"/>
      <c r="CY30" s="625"/>
      <c r="CZ30" s="628">
        <v>2.9</v>
      </c>
      <c r="DA30" s="653"/>
      <c r="DB30" s="653"/>
      <c r="DC30" s="657"/>
      <c r="DD30" s="632">
        <v>541029</v>
      </c>
      <c r="DE30" s="624"/>
      <c r="DF30" s="624"/>
      <c r="DG30" s="624"/>
      <c r="DH30" s="624"/>
      <c r="DI30" s="624"/>
      <c r="DJ30" s="624"/>
      <c r="DK30" s="625"/>
      <c r="DL30" s="632">
        <v>541029</v>
      </c>
      <c r="DM30" s="624"/>
      <c r="DN30" s="624"/>
      <c r="DO30" s="624"/>
      <c r="DP30" s="624"/>
      <c r="DQ30" s="624"/>
      <c r="DR30" s="624"/>
      <c r="DS30" s="624"/>
      <c r="DT30" s="624"/>
      <c r="DU30" s="624"/>
      <c r="DV30" s="625"/>
      <c r="DW30" s="628">
        <v>5.4</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229</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129</v>
      </c>
      <c r="AM31" s="629"/>
      <c r="AN31" s="629"/>
      <c r="AO31" s="630"/>
      <c r="AP31" s="669" t="s">
        <v>311</v>
      </c>
      <c r="AQ31" s="670"/>
      <c r="AR31" s="670"/>
      <c r="AS31" s="670"/>
      <c r="AT31" s="675" t="s">
        <v>312</v>
      </c>
      <c r="AU31" s="218"/>
      <c r="AV31" s="218"/>
      <c r="AW31" s="218"/>
      <c r="AX31" s="609" t="s">
        <v>186</v>
      </c>
      <c r="AY31" s="610"/>
      <c r="AZ31" s="610"/>
      <c r="BA31" s="610"/>
      <c r="BB31" s="610"/>
      <c r="BC31" s="610"/>
      <c r="BD31" s="610"/>
      <c r="BE31" s="610"/>
      <c r="BF31" s="611"/>
      <c r="BG31" s="679">
        <v>99.6</v>
      </c>
      <c r="BH31" s="667"/>
      <c r="BI31" s="667"/>
      <c r="BJ31" s="667"/>
      <c r="BK31" s="667"/>
      <c r="BL31" s="667"/>
      <c r="BM31" s="618">
        <v>98.8</v>
      </c>
      <c r="BN31" s="667"/>
      <c r="BO31" s="667"/>
      <c r="BP31" s="667"/>
      <c r="BQ31" s="668"/>
      <c r="BR31" s="679">
        <v>99.6</v>
      </c>
      <c r="BS31" s="667"/>
      <c r="BT31" s="667"/>
      <c r="BU31" s="667"/>
      <c r="BV31" s="667"/>
      <c r="BW31" s="667"/>
      <c r="BX31" s="618">
        <v>98.7</v>
      </c>
      <c r="BY31" s="667"/>
      <c r="BZ31" s="667"/>
      <c r="CA31" s="667"/>
      <c r="CB31" s="668"/>
      <c r="CD31" s="661"/>
      <c r="CE31" s="662"/>
      <c r="CF31" s="620" t="s">
        <v>313</v>
      </c>
      <c r="CG31" s="621"/>
      <c r="CH31" s="621"/>
      <c r="CI31" s="621"/>
      <c r="CJ31" s="621"/>
      <c r="CK31" s="621"/>
      <c r="CL31" s="621"/>
      <c r="CM31" s="621"/>
      <c r="CN31" s="621"/>
      <c r="CO31" s="621"/>
      <c r="CP31" s="621"/>
      <c r="CQ31" s="622"/>
      <c r="CR31" s="623">
        <v>4014</v>
      </c>
      <c r="CS31" s="655"/>
      <c r="CT31" s="655"/>
      <c r="CU31" s="655"/>
      <c r="CV31" s="655"/>
      <c r="CW31" s="655"/>
      <c r="CX31" s="655"/>
      <c r="CY31" s="656"/>
      <c r="CZ31" s="628">
        <v>0</v>
      </c>
      <c r="DA31" s="653"/>
      <c r="DB31" s="653"/>
      <c r="DC31" s="657"/>
      <c r="DD31" s="632">
        <v>4014</v>
      </c>
      <c r="DE31" s="655"/>
      <c r="DF31" s="655"/>
      <c r="DG31" s="655"/>
      <c r="DH31" s="655"/>
      <c r="DI31" s="655"/>
      <c r="DJ31" s="655"/>
      <c r="DK31" s="656"/>
      <c r="DL31" s="632">
        <v>4014</v>
      </c>
      <c r="DM31" s="655"/>
      <c r="DN31" s="655"/>
      <c r="DO31" s="655"/>
      <c r="DP31" s="655"/>
      <c r="DQ31" s="655"/>
      <c r="DR31" s="655"/>
      <c r="DS31" s="655"/>
      <c r="DT31" s="655"/>
      <c r="DU31" s="655"/>
      <c r="DV31" s="656"/>
      <c r="DW31" s="628">
        <v>0</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1158803</v>
      </c>
      <c r="S32" s="624"/>
      <c r="T32" s="624"/>
      <c r="U32" s="624"/>
      <c r="V32" s="624"/>
      <c r="W32" s="624"/>
      <c r="X32" s="624"/>
      <c r="Y32" s="625"/>
      <c r="Z32" s="626">
        <v>5.7</v>
      </c>
      <c r="AA32" s="626"/>
      <c r="AB32" s="626"/>
      <c r="AC32" s="626"/>
      <c r="AD32" s="627" t="s">
        <v>229</v>
      </c>
      <c r="AE32" s="627"/>
      <c r="AF32" s="627"/>
      <c r="AG32" s="627"/>
      <c r="AH32" s="627"/>
      <c r="AI32" s="627"/>
      <c r="AJ32" s="627"/>
      <c r="AK32" s="627"/>
      <c r="AL32" s="628" t="s">
        <v>137</v>
      </c>
      <c r="AM32" s="629"/>
      <c r="AN32" s="629"/>
      <c r="AO32" s="630"/>
      <c r="AP32" s="671"/>
      <c r="AQ32" s="672"/>
      <c r="AR32" s="672"/>
      <c r="AS32" s="672"/>
      <c r="AT32" s="676"/>
      <c r="AU32" s="214" t="s">
        <v>315</v>
      </c>
      <c r="AX32" s="620" t="s">
        <v>316</v>
      </c>
      <c r="AY32" s="621"/>
      <c r="AZ32" s="621"/>
      <c r="BA32" s="621"/>
      <c r="BB32" s="621"/>
      <c r="BC32" s="621"/>
      <c r="BD32" s="621"/>
      <c r="BE32" s="621"/>
      <c r="BF32" s="622"/>
      <c r="BG32" s="680">
        <v>99.4</v>
      </c>
      <c r="BH32" s="655"/>
      <c r="BI32" s="655"/>
      <c r="BJ32" s="655"/>
      <c r="BK32" s="655"/>
      <c r="BL32" s="655"/>
      <c r="BM32" s="629">
        <v>98.1</v>
      </c>
      <c r="BN32" s="655"/>
      <c r="BO32" s="655"/>
      <c r="BP32" s="655"/>
      <c r="BQ32" s="678"/>
      <c r="BR32" s="680">
        <v>99.4</v>
      </c>
      <c r="BS32" s="655"/>
      <c r="BT32" s="655"/>
      <c r="BU32" s="655"/>
      <c r="BV32" s="655"/>
      <c r="BW32" s="655"/>
      <c r="BX32" s="629">
        <v>97.7</v>
      </c>
      <c r="BY32" s="655"/>
      <c r="BZ32" s="655"/>
      <c r="CA32" s="655"/>
      <c r="CB32" s="678"/>
      <c r="CD32" s="663"/>
      <c r="CE32" s="664"/>
      <c r="CF32" s="620" t="s">
        <v>317</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18063</v>
      </c>
      <c r="S33" s="624"/>
      <c r="T33" s="624"/>
      <c r="U33" s="624"/>
      <c r="V33" s="624"/>
      <c r="W33" s="624"/>
      <c r="X33" s="624"/>
      <c r="Y33" s="625"/>
      <c r="Z33" s="626">
        <v>0.1</v>
      </c>
      <c r="AA33" s="626"/>
      <c r="AB33" s="626"/>
      <c r="AC33" s="626"/>
      <c r="AD33" s="627" t="s">
        <v>129</v>
      </c>
      <c r="AE33" s="627"/>
      <c r="AF33" s="627"/>
      <c r="AG33" s="627"/>
      <c r="AH33" s="627"/>
      <c r="AI33" s="627"/>
      <c r="AJ33" s="627"/>
      <c r="AK33" s="627"/>
      <c r="AL33" s="628" t="s">
        <v>129</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99.7</v>
      </c>
      <c r="BH33" s="682"/>
      <c r="BI33" s="682"/>
      <c r="BJ33" s="682"/>
      <c r="BK33" s="682"/>
      <c r="BL33" s="682"/>
      <c r="BM33" s="683">
        <v>99.3</v>
      </c>
      <c r="BN33" s="682"/>
      <c r="BO33" s="682"/>
      <c r="BP33" s="682"/>
      <c r="BQ33" s="684"/>
      <c r="BR33" s="681">
        <v>99.7</v>
      </c>
      <c r="BS33" s="682"/>
      <c r="BT33" s="682"/>
      <c r="BU33" s="682"/>
      <c r="BV33" s="682"/>
      <c r="BW33" s="682"/>
      <c r="BX33" s="683">
        <v>99.4</v>
      </c>
      <c r="BY33" s="682"/>
      <c r="BZ33" s="682"/>
      <c r="CA33" s="682"/>
      <c r="CB33" s="684"/>
      <c r="CD33" s="620" t="s">
        <v>320</v>
      </c>
      <c r="CE33" s="621"/>
      <c r="CF33" s="621"/>
      <c r="CG33" s="621"/>
      <c r="CH33" s="621"/>
      <c r="CI33" s="621"/>
      <c r="CJ33" s="621"/>
      <c r="CK33" s="621"/>
      <c r="CL33" s="621"/>
      <c r="CM33" s="621"/>
      <c r="CN33" s="621"/>
      <c r="CO33" s="621"/>
      <c r="CP33" s="621"/>
      <c r="CQ33" s="622"/>
      <c r="CR33" s="623">
        <v>8819539</v>
      </c>
      <c r="CS33" s="655"/>
      <c r="CT33" s="655"/>
      <c r="CU33" s="655"/>
      <c r="CV33" s="655"/>
      <c r="CW33" s="655"/>
      <c r="CX33" s="655"/>
      <c r="CY33" s="656"/>
      <c r="CZ33" s="628">
        <v>46.5</v>
      </c>
      <c r="DA33" s="653"/>
      <c r="DB33" s="653"/>
      <c r="DC33" s="657"/>
      <c r="DD33" s="632">
        <v>7548099</v>
      </c>
      <c r="DE33" s="655"/>
      <c r="DF33" s="655"/>
      <c r="DG33" s="655"/>
      <c r="DH33" s="655"/>
      <c r="DI33" s="655"/>
      <c r="DJ33" s="655"/>
      <c r="DK33" s="656"/>
      <c r="DL33" s="632">
        <v>3916952</v>
      </c>
      <c r="DM33" s="655"/>
      <c r="DN33" s="655"/>
      <c r="DO33" s="655"/>
      <c r="DP33" s="655"/>
      <c r="DQ33" s="655"/>
      <c r="DR33" s="655"/>
      <c r="DS33" s="655"/>
      <c r="DT33" s="655"/>
      <c r="DU33" s="655"/>
      <c r="DV33" s="656"/>
      <c r="DW33" s="628">
        <v>39.1</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3328688</v>
      </c>
      <c r="S34" s="624"/>
      <c r="T34" s="624"/>
      <c r="U34" s="624"/>
      <c r="V34" s="624"/>
      <c r="W34" s="624"/>
      <c r="X34" s="624"/>
      <c r="Y34" s="625"/>
      <c r="Z34" s="626">
        <v>16.3</v>
      </c>
      <c r="AA34" s="626"/>
      <c r="AB34" s="626"/>
      <c r="AC34" s="626"/>
      <c r="AD34" s="627" t="s">
        <v>229</v>
      </c>
      <c r="AE34" s="627"/>
      <c r="AF34" s="627"/>
      <c r="AG34" s="627"/>
      <c r="AH34" s="627"/>
      <c r="AI34" s="627"/>
      <c r="AJ34" s="627"/>
      <c r="AK34" s="627"/>
      <c r="AL34" s="628" t="s">
        <v>229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4569761</v>
      </c>
      <c r="CS34" s="624"/>
      <c r="CT34" s="624"/>
      <c r="CU34" s="624"/>
      <c r="CV34" s="624"/>
      <c r="CW34" s="624"/>
      <c r="CX34" s="624"/>
      <c r="CY34" s="625"/>
      <c r="CZ34" s="628">
        <v>24.1</v>
      </c>
      <c r="DA34" s="653"/>
      <c r="DB34" s="653"/>
      <c r="DC34" s="657"/>
      <c r="DD34" s="632">
        <v>3964756</v>
      </c>
      <c r="DE34" s="624"/>
      <c r="DF34" s="624"/>
      <c r="DG34" s="624"/>
      <c r="DH34" s="624"/>
      <c r="DI34" s="624"/>
      <c r="DJ34" s="624"/>
      <c r="DK34" s="625"/>
      <c r="DL34" s="632">
        <v>1667811</v>
      </c>
      <c r="DM34" s="624"/>
      <c r="DN34" s="624"/>
      <c r="DO34" s="624"/>
      <c r="DP34" s="624"/>
      <c r="DQ34" s="624"/>
      <c r="DR34" s="624"/>
      <c r="DS34" s="624"/>
      <c r="DT34" s="624"/>
      <c r="DU34" s="624"/>
      <c r="DV34" s="625"/>
      <c r="DW34" s="628">
        <v>16.7</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184038</v>
      </c>
      <c r="S35" s="624"/>
      <c r="T35" s="624"/>
      <c r="U35" s="624"/>
      <c r="V35" s="624"/>
      <c r="W35" s="624"/>
      <c r="X35" s="624"/>
      <c r="Y35" s="625"/>
      <c r="Z35" s="626">
        <v>0.9</v>
      </c>
      <c r="AA35" s="626"/>
      <c r="AB35" s="626"/>
      <c r="AC35" s="626"/>
      <c r="AD35" s="627" t="s">
        <v>229</v>
      </c>
      <c r="AE35" s="627"/>
      <c r="AF35" s="627"/>
      <c r="AG35" s="627"/>
      <c r="AH35" s="627"/>
      <c r="AI35" s="627"/>
      <c r="AJ35" s="627"/>
      <c r="AK35" s="627"/>
      <c r="AL35" s="628" t="s">
        <v>129</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525407</v>
      </c>
      <c r="CS35" s="655"/>
      <c r="CT35" s="655"/>
      <c r="CU35" s="655"/>
      <c r="CV35" s="655"/>
      <c r="CW35" s="655"/>
      <c r="CX35" s="655"/>
      <c r="CY35" s="656"/>
      <c r="CZ35" s="628">
        <v>2.8</v>
      </c>
      <c r="DA35" s="653"/>
      <c r="DB35" s="653"/>
      <c r="DC35" s="657"/>
      <c r="DD35" s="632">
        <v>507957</v>
      </c>
      <c r="DE35" s="655"/>
      <c r="DF35" s="655"/>
      <c r="DG35" s="655"/>
      <c r="DH35" s="655"/>
      <c r="DI35" s="655"/>
      <c r="DJ35" s="655"/>
      <c r="DK35" s="656"/>
      <c r="DL35" s="632">
        <v>479845</v>
      </c>
      <c r="DM35" s="655"/>
      <c r="DN35" s="655"/>
      <c r="DO35" s="655"/>
      <c r="DP35" s="655"/>
      <c r="DQ35" s="655"/>
      <c r="DR35" s="655"/>
      <c r="DS35" s="655"/>
      <c r="DT35" s="655"/>
      <c r="DU35" s="655"/>
      <c r="DV35" s="656"/>
      <c r="DW35" s="628">
        <v>4.8</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1379464</v>
      </c>
      <c r="S36" s="624"/>
      <c r="T36" s="624"/>
      <c r="U36" s="624"/>
      <c r="V36" s="624"/>
      <c r="W36" s="624"/>
      <c r="X36" s="624"/>
      <c r="Y36" s="625"/>
      <c r="Z36" s="626">
        <v>6.7</v>
      </c>
      <c r="AA36" s="626"/>
      <c r="AB36" s="626"/>
      <c r="AC36" s="626"/>
      <c r="AD36" s="627" t="s">
        <v>129</v>
      </c>
      <c r="AE36" s="627"/>
      <c r="AF36" s="627"/>
      <c r="AG36" s="627"/>
      <c r="AH36" s="627"/>
      <c r="AI36" s="627"/>
      <c r="AJ36" s="627"/>
      <c r="AK36" s="627"/>
      <c r="AL36" s="628" t="s">
        <v>129</v>
      </c>
      <c r="AM36" s="629"/>
      <c r="AN36" s="629"/>
      <c r="AO36" s="630"/>
      <c r="AP36" s="222"/>
      <c r="AQ36" s="689" t="s">
        <v>328</v>
      </c>
      <c r="AR36" s="690"/>
      <c r="AS36" s="690"/>
      <c r="AT36" s="690"/>
      <c r="AU36" s="690"/>
      <c r="AV36" s="690"/>
      <c r="AW36" s="690"/>
      <c r="AX36" s="690"/>
      <c r="AY36" s="691"/>
      <c r="AZ36" s="612">
        <v>1872902</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7171</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1846444</v>
      </c>
      <c r="CS36" s="624"/>
      <c r="CT36" s="624"/>
      <c r="CU36" s="624"/>
      <c r="CV36" s="624"/>
      <c r="CW36" s="624"/>
      <c r="CX36" s="624"/>
      <c r="CY36" s="625"/>
      <c r="CZ36" s="628">
        <v>9.6999999999999993</v>
      </c>
      <c r="DA36" s="653"/>
      <c r="DB36" s="653"/>
      <c r="DC36" s="657"/>
      <c r="DD36" s="632">
        <v>1443011</v>
      </c>
      <c r="DE36" s="624"/>
      <c r="DF36" s="624"/>
      <c r="DG36" s="624"/>
      <c r="DH36" s="624"/>
      <c r="DI36" s="624"/>
      <c r="DJ36" s="624"/>
      <c r="DK36" s="625"/>
      <c r="DL36" s="632">
        <v>944110</v>
      </c>
      <c r="DM36" s="624"/>
      <c r="DN36" s="624"/>
      <c r="DO36" s="624"/>
      <c r="DP36" s="624"/>
      <c r="DQ36" s="624"/>
      <c r="DR36" s="624"/>
      <c r="DS36" s="624"/>
      <c r="DT36" s="624"/>
      <c r="DU36" s="624"/>
      <c r="DV36" s="625"/>
      <c r="DW36" s="628">
        <v>9.4</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618240</v>
      </c>
      <c r="S37" s="624"/>
      <c r="T37" s="624"/>
      <c r="U37" s="624"/>
      <c r="V37" s="624"/>
      <c r="W37" s="624"/>
      <c r="X37" s="624"/>
      <c r="Y37" s="625"/>
      <c r="Z37" s="626">
        <v>3</v>
      </c>
      <c r="AA37" s="626"/>
      <c r="AB37" s="626"/>
      <c r="AC37" s="626"/>
      <c r="AD37" s="627">
        <v>9302</v>
      </c>
      <c r="AE37" s="627"/>
      <c r="AF37" s="627"/>
      <c r="AG37" s="627"/>
      <c r="AH37" s="627"/>
      <c r="AI37" s="627"/>
      <c r="AJ37" s="627"/>
      <c r="AK37" s="627"/>
      <c r="AL37" s="628">
        <v>0.1</v>
      </c>
      <c r="AM37" s="629"/>
      <c r="AN37" s="629"/>
      <c r="AO37" s="630"/>
      <c r="AQ37" s="686" t="s">
        <v>332</v>
      </c>
      <c r="AR37" s="687"/>
      <c r="AS37" s="687"/>
      <c r="AT37" s="687"/>
      <c r="AU37" s="687"/>
      <c r="AV37" s="687"/>
      <c r="AW37" s="687"/>
      <c r="AX37" s="687"/>
      <c r="AY37" s="688"/>
      <c r="AZ37" s="623">
        <v>594721</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-121821</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86966</v>
      </c>
      <c r="CS37" s="655"/>
      <c r="CT37" s="655"/>
      <c r="CU37" s="655"/>
      <c r="CV37" s="655"/>
      <c r="CW37" s="655"/>
      <c r="CX37" s="655"/>
      <c r="CY37" s="656"/>
      <c r="CZ37" s="628">
        <v>0.5</v>
      </c>
      <c r="DA37" s="653"/>
      <c r="DB37" s="653"/>
      <c r="DC37" s="657"/>
      <c r="DD37" s="632">
        <v>86966</v>
      </c>
      <c r="DE37" s="655"/>
      <c r="DF37" s="655"/>
      <c r="DG37" s="655"/>
      <c r="DH37" s="655"/>
      <c r="DI37" s="655"/>
      <c r="DJ37" s="655"/>
      <c r="DK37" s="656"/>
      <c r="DL37" s="632">
        <v>46666</v>
      </c>
      <c r="DM37" s="655"/>
      <c r="DN37" s="655"/>
      <c r="DO37" s="655"/>
      <c r="DP37" s="655"/>
      <c r="DQ37" s="655"/>
      <c r="DR37" s="655"/>
      <c r="DS37" s="655"/>
      <c r="DT37" s="655"/>
      <c r="DU37" s="655"/>
      <c r="DV37" s="656"/>
      <c r="DW37" s="628">
        <v>0.5</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736800</v>
      </c>
      <c r="S38" s="624"/>
      <c r="T38" s="624"/>
      <c r="U38" s="624"/>
      <c r="V38" s="624"/>
      <c r="W38" s="624"/>
      <c r="X38" s="624"/>
      <c r="Y38" s="625"/>
      <c r="Z38" s="626">
        <v>3.6</v>
      </c>
      <c r="AA38" s="626"/>
      <c r="AB38" s="626"/>
      <c r="AC38" s="626"/>
      <c r="AD38" s="627" t="s">
        <v>129</v>
      </c>
      <c r="AE38" s="627"/>
      <c r="AF38" s="627"/>
      <c r="AG38" s="627"/>
      <c r="AH38" s="627"/>
      <c r="AI38" s="627"/>
      <c r="AJ38" s="627"/>
      <c r="AK38" s="627"/>
      <c r="AL38" s="628" t="s">
        <v>129</v>
      </c>
      <c r="AM38" s="629"/>
      <c r="AN38" s="629"/>
      <c r="AO38" s="630"/>
      <c r="AQ38" s="686" t="s">
        <v>336</v>
      </c>
      <c r="AR38" s="687"/>
      <c r="AS38" s="687"/>
      <c r="AT38" s="687"/>
      <c r="AU38" s="687"/>
      <c r="AV38" s="687"/>
      <c r="AW38" s="687"/>
      <c r="AX38" s="687"/>
      <c r="AY38" s="688"/>
      <c r="AZ38" s="623">
        <v>9123</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4124</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1537395</v>
      </c>
      <c r="CS38" s="624"/>
      <c r="CT38" s="624"/>
      <c r="CU38" s="624"/>
      <c r="CV38" s="624"/>
      <c r="CW38" s="624"/>
      <c r="CX38" s="624"/>
      <c r="CY38" s="625"/>
      <c r="CZ38" s="628">
        <v>8.1</v>
      </c>
      <c r="DA38" s="653"/>
      <c r="DB38" s="653"/>
      <c r="DC38" s="657"/>
      <c r="DD38" s="632">
        <v>1383951</v>
      </c>
      <c r="DE38" s="624"/>
      <c r="DF38" s="624"/>
      <c r="DG38" s="624"/>
      <c r="DH38" s="624"/>
      <c r="DI38" s="624"/>
      <c r="DJ38" s="624"/>
      <c r="DK38" s="625"/>
      <c r="DL38" s="632">
        <v>825186</v>
      </c>
      <c r="DM38" s="624"/>
      <c r="DN38" s="624"/>
      <c r="DO38" s="624"/>
      <c r="DP38" s="624"/>
      <c r="DQ38" s="624"/>
      <c r="DR38" s="624"/>
      <c r="DS38" s="624"/>
      <c r="DT38" s="624"/>
      <c r="DU38" s="624"/>
      <c r="DV38" s="625"/>
      <c r="DW38" s="628">
        <v>8.1999999999999993</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229</v>
      </c>
      <c r="AA39" s="626"/>
      <c r="AB39" s="626"/>
      <c r="AC39" s="626"/>
      <c r="AD39" s="627" t="s">
        <v>229</v>
      </c>
      <c r="AE39" s="627"/>
      <c r="AF39" s="627"/>
      <c r="AG39" s="627"/>
      <c r="AH39" s="627"/>
      <c r="AI39" s="627"/>
      <c r="AJ39" s="627"/>
      <c r="AK39" s="627"/>
      <c r="AL39" s="628" t="s">
        <v>229</v>
      </c>
      <c r="AM39" s="629"/>
      <c r="AN39" s="629"/>
      <c r="AO39" s="630"/>
      <c r="AQ39" s="686" t="s">
        <v>340</v>
      </c>
      <c r="AR39" s="687"/>
      <c r="AS39" s="687"/>
      <c r="AT39" s="687"/>
      <c r="AU39" s="687"/>
      <c r="AV39" s="687"/>
      <c r="AW39" s="687"/>
      <c r="AX39" s="687"/>
      <c r="AY39" s="688"/>
      <c r="AZ39" s="623" t="s">
        <v>229</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6540</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12268</v>
      </c>
      <c r="CS39" s="655"/>
      <c r="CT39" s="655"/>
      <c r="CU39" s="655"/>
      <c r="CV39" s="655"/>
      <c r="CW39" s="655"/>
      <c r="CX39" s="655"/>
      <c r="CY39" s="656"/>
      <c r="CZ39" s="628">
        <v>0.1</v>
      </c>
      <c r="DA39" s="653"/>
      <c r="DB39" s="653"/>
      <c r="DC39" s="657"/>
      <c r="DD39" s="632">
        <v>10160</v>
      </c>
      <c r="DE39" s="655"/>
      <c r="DF39" s="655"/>
      <c r="DG39" s="655"/>
      <c r="DH39" s="655"/>
      <c r="DI39" s="655"/>
      <c r="DJ39" s="655"/>
      <c r="DK39" s="656"/>
      <c r="DL39" s="632" t="s">
        <v>129</v>
      </c>
      <c r="DM39" s="655"/>
      <c r="DN39" s="655"/>
      <c r="DO39" s="655"/>
      <c r="DP39" s="655"/>
      <c r="DQ39" s="655"/>
      <c r="DR39" s="655"/>
      <c r="DS39" s="655"/>
      <c r="DT39" s="655"/>
      <c r="DU39" s="655"/>
      <c r="DV39" s="656"/>
      <c r="DW39" s="628" t="s">
        <v>229</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t="s">
        <v>229</v>
      </c>
      <c r="S40" s="624"/>
      <c r="T40" s="624"/>
      <c r="U40" s="624"/>
      <c r="V40" s="624"/>
      <c r="W40" s="624"/>
      <c r="X40" s="624"/>
      <c r="Y40" s="625"/>
      <c r="Z40" s="626" t="s">
        <v>129</v>
      </c>
      <c r="AA40" s="626"/>
      <c r="AB40" s="626"/>
      <c r="AC40" s="626"/>
      <c r="AD40" s="627" t="s">
        <v>229</v>
      </c>
      <c r="AE40" s="627"/>
      <c r="AF40" s="627"/>
      <c r="AG40" s="627"/>
      <c r="AH40" s="627"/>
      <c r="AI40" s="627"/>
      <c r="AJ40" s="627"/>
      <c r="AK40" s="627"/>
      <c r="AL40" s="628" t="s">
        <v>229</v>
      </c>
      <c r="AM40" s="629"/>
      <c r="AN40" s="629"/>
      <c r="AO40" s="630"/>
      <c r="AQ40" s="686" t="s">
        <v>344</v>
      </c>
      <c r="AR40" s="687"/>
      <c r="AS40" s="687"/>
      <c r="AT40" s="687"/>
      <c r="AU40" s="687"/>
      <c r="AV40" s="687"/>
      <c r="AW40" s="687"/>
      <c r="AX40" s="687"/>
      <c r="AY40" s="688"/>
      <c r="AZ40" s="623" t="s">
        <v>129</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107</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328264</v>
      </c>
      <c r="CS40" s="624"/>
      <c r="CT40" s="624"/>
      <c r="CU40" s="624"/>
      <c r="CV40" s="624"/>
      <c r="CW40" s="624"/>
      <c r="CX40" s="624"/>
      <c r="CY40" s="625"/>
      <c r="CZ40" s="628">
        <v>1.7</v>
      </c>
      <c r="DA40" s="653"/>
      <c r="DB40" s="653"/>
      <c r="DC40" s="657"/>
      <c r="DD40" s="632">
        <v>238264</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20457648</v>
      </c>
      <c r="S41" s="696"/>
      <c r="T41" s="696"/>
      <c r="U41" s="696"/>
      <c r="V41" s="696"/>
      <c r="W41" s="696"/>
      <c r="X41" s="696"/>
      <c r="Y41" s="700"/>
      <c r="Z41" s="701">
        <v>100</v>
      </c>
      <c r="AA41" s="701"/>
      <c r="AB41" s="701"/>
      <c r="AC41" s="701"/>
      <c r="AD41" s="702">
        <v>10016082</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300854</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129</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229</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968204</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319</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2578309</v>
      </c>
      <c r="CS42" s="655"/>
      <c r="CT42" s="655"/>
      <c r="CU42" s="655"/>
      <c r="CV42" s="655"/>
      <c r="CW42" s="655"/>
      <c r="CX42" s="655"/>
      <c r="CY42" s="656"/>
      <c r="CZ42" s="628">
        <v>13.6</v>
      </c>
      <c r="DA42" s="653"/>
      <c r="DB42" s="653"/>
      <c r="DC42" s="657"/>
      <c r="DD42" s="632">
        <v>1376643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85215</v>
      </c>
      <c r="CS43" s="655"/>
      <c r="CT43" s="655"/>
      <c r="CU43" s="655"/>
      <c r="CV43" s="655"/>
      <c r="CW43" s="655"/>
      <c r="CX43" s="655"/>
      <c r="CY43" s="656"/>
      <c r="CZ43" s="628">
        <v>0.4</v>
      </c>
      <c r="DA43" s="653"/>
      <c r="DB43" s="653"/>
      <c r="DC43" s="657"/>
      <c r="DD43" s="632">
        <v>85215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2496145</v>
      </c>
      <c r="CS44" s="624"/>
      <c r="CT44" s="624"/>
      <c r="CU44" s="624"/>
      <c r="CV44" s="624"/>
      <c r="CW44" s="624"/>
      <c r="CX44" s="624"/>
      <c r="CY44" s="625"/>
      <c r="CZ44" s="628">
        <v>13.2</v>
      </c>
      <c r="DA44" s="629"/>
      <c r="DB44" s="629"/>
      <c r="DC44" s="635"/>
      <c r="DD44" s="632">
        <v>1299818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402666</v>
      </c>
      <c r="CS45" s="655"/>
      <c r="CT45" s="655"/>
      <c r="CU45" s="655"/>
      <c r="CV45" s="655"/>
      <c r="CW45" s="655"/>
      <c r="CX45" s="655"/>
      <c r="CY45" s="656"/>
      <c r="CZ45" s="628">
        <v>2.1</v>
      </c>
      <c r="DA45" s="653"/>
      <c r="DB45" s="653"/>
      <c r="DC45" s="657"/>
      <c r="DD45" s="632">
        <v>85374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1951807</v>
      </c>
      <c r="CS46" s="624"/>
      <c r="CT46" s="624"/>
      <c r="CU46" s="624"/>
      <c r="CV46" s="624"/>
      <c r="CW46" s="624"/>
      <c r="CX46" s="624"/>
      <c r="CY46" s="625"/>
      <c r="CZ46" s="628">
        <v>10.3</v>
      </c>
      <c r="DA46" s="629"/>
      <c r="DB46" s="629"/>
      <c r="DC46" s="635"/>
      <c r="DD46" s="632">
        <v>1167345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v>82164</v>
      </c>
      <c r="CS47" s="655"/>
      <c r="CT47" s="655"/>
      <c r="CU47" s="655"/>
      <c r="CV47" s="655"/>
      <c r="CW47" s="655"/>
      <c r="CX47" s="655"/>
      <c r="CY47" s="656"/>
      <c r="CZ47" s="628">
        <v>0.4</v>
      </c>
      <c r="DA47" s="653"/>
      <c r="DB47" s="653"/>
      <c r="DC47" s="657"/>
      <c r="DD47" s="632">
        <v>76825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18953519</v>
      </c>
      <c r="CS49" s="682"/>
      <c r="CT49" s="682"/>
      <c r="CU49" s="682"/>
      <c r="CV49" s="682"/>
      <c r="CW49" s="682"/>
      <c r="CX49" s="682"/>
      <c r="CY49" s="711"/>
      <c r="CZ49" s="703">
        <v>100</v>
      </c>
      <c r="DA49" s="712"/>
      <c r="DB49" s="712"/>
      <c r="DC49" s="713"/>
      <c r="DD49" s="714">
        <v>14067375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mAhSGrguFw9czSMm2KvK7NMwSLXSoxIp77u8JEVwapcoanecBnVOhfToE03nlc+v+xSCB/+Q4Xjk3VE8Hyw==" saltValue="7FdUV0OzM5NJyo7n4Yppi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20440</v>
      </c>
      <c r="R7" s="753"/>
      <c r="S7" s="753"/>
      <c r="T7" s="753"/>
      <c r="U7" s="753"/>
      <c r="V7" s="753">
        <v>19000</v>
      </c>
      <c r="W7" s="753"/>
      <c r="X7" s="753"/>
      <c r="Y7" s="753"/>
      <c r="Z7" s="753"/>
      <c r="AA7" s="753">
        <v>1440</v>
      </c>
      <c r="AB7" s="753"/>
      <c r="AC7" s="753"/>
      <c r="AD7" s="753"/>
      <c r="AE7" s="754"/>
      <c r="AF7" s="755">
        <v>1386</v>
      </c>
      <c r="AG7" s="756"/>
      <c r="AH7" s="756"/>
      <c r="AI7" s="756"/>
      <c r="AJ7" s="757"/>
      <c r="AK7" s="758">
        <v>460</v>
      </c>
      <c r="AL7" s="759"/>
      <c r="AM7" s="759"/>
      <c r="AN7" s="759"/>
      <c r="AO7" s="759"/>
      <c r="AP7" s="759">
        <v>3317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1033</v>
      </c>
      <c r="R8" s="784"/>
      <c r="S8" s="784"/>
      <c r="T8" s="784"/>
      <c r="U8" s="784"/>
      <c r="V8" s="784">
        <v>968</v>
      </c>
      <c r="W8" s="784"/>
      <c r="X8" s="784"/>
      <c r="Y8" s="784"/>
      <c r="Z8" s="784"/>
      <c r="AA8" s="784">
        <v>65</v>
      </c>
      <c r="AB8" s="784"/>
      <c r="AC8" s="784"/>
      <c r="AD8" s="784"/>
      <c r="AE8" s="785"/>
      <c r="AF8" s="786">
        <v>23</v>
      </c>
      <c r="AG8" s="787"/>
      <c r="AH8" s="787"/>
      <c r="AI8" s="787"/>
      <c r="AJ8" s="788"/>
      <c r="AK8" s="769" t="s">
        <v>598</v>
      </c>
      <c r="AL8" s="770"/>
      <c r="AM8" s="770"/>
      <c r="AN8" s="770"/>
      <c r="AO8" s="770"/>
      <c r="AP8" s="770">
        <v>246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389</v>
      </c>
      <c r="C9" s="781"/>
      <c r="D9" s="781"/>
      <c r="E9" s="781"/>
      <c r="F9" s="781"/>
      <c r="G9" s="781"/>
      <c r="H9" s="781"/>
      <c r="I9" s="781"/>
      <c r="J9" s="781"/>
      <c r="K9" s="781"/>
      <c r="L9" s="781"/>
      <c r="M9" s="781"/>
      <c r="N9" s="781"/>
      <c r="O9" s="781"/>
      <c r="P9" s="782"/>
      <c r="Q9" s="783">
        <v>95</v>
      </c>
      <c r="R9" s="784"/>
      <c r="S9" s="784"/>
      <c r="T9" s="784"/>
      <c r="U9" s="784"/>
      <c r="V9" s="784">
        <v>95</v>
      </c>
      <c r="W9" s="784"/>
      <c r="X9" s="784"/>
      <c r="Y9" s="784"/>
      <c r="Z9" s="784"/>
      <c r="AA9" s="784" t="s">
        <v>598</v>
      </c>
      <c r="AB9" s="784"/>
      <c r="AC9" s="784"/>
      <c r="AD9" s="784"/>
      <c r="AE9" s="785"/>
      <c r="AF9" s="786" t="s">
        <v>129</v>
      </c>
      <c r="AG9" s="787"/>
      <c r="AH9" s="787"/>
      <c r="AI9" s="787"/>
      <c r="AJ9" s="788"/>
      <c r="AK9" s="769">
        <v>88</v>
      </c>
      <c r="AL9" s="770"/>
      <c r="AM9" s="770"/>
      <c r="AN9" s="770"/>
      <c r="AO9" s="770"/>
      <c r="AP9" s="770">
        <v>207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20458</v>
      </c>
      <c r="R23" s="793"/>
      <c r="S23" s="793"/>
      <c r="T23" s="793"/>
      <c r="U23" s="793"/>
      <c r="V23" s="793">
        <v>18954</v>
      </c>
      <c r="W23" s="793"/>
      <c r="X23" s="793"/>
      <c r="Y23" s="793"/>
      <c r="Z23" s="793"/>
      <c r="AA23" s="793">
        <v>1504</v>
      </c>
      <c r="AB23" s="793"/>
      <c r="AC23" s="793"/>
      <c r="AD23" s="793"/>
      <c r="AE23" s="794"/>
      <c r="AF23" s="795">
        <v>1410</v>
      </c>
      <c r="AG23" s="793"/>
      <c r="AH23" s="793"/>
      <c r="AI23" s="793"/>
      <c r="AJ23" s="796"/>
      <c r="AK23" s="797"/>
      <c r="AL23" s="798"/>
      <c r="AM23" s="798"/>
      <c r="AN23" s="798"/>
      <c r="AO23" s="798"/>
      <c r="AP23" s="793">
        <v>3771</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3196</v>
      </c>
      <c r="R28" s="823"/>
      <c r="S28" s="823"/>
      <c r="T28" s="823"/>
      <c r="U28" s="823"/>
      <c r="V28" s="823">
        <v>3188</v>
      </c>
      <c r="W28" s="823"/>
      <c r="X28" s="823"/>
      <c r="Y28" s="823"/>
      <c r="Z28" s="823"/>
      <c r="AA28" s="823">
        <v>7</v>
      </c>
      <c r="AB28" s="823"/>
      <c r="AC28" s="823"/>
      <c r="AD28" s="823"/>
      <c r="AE28" s="824"/>
      <c r="AF28" s="825">
        <v>7</v>
      </c>
      <c r="AG28" s="823"/>
      <c r="AH28" s="823"/>
      <c r="AI28" s="823"/>
      <c r="AJ28" s="826"/>
      <c r="AK28" s="827">
        <v>301</v>
      </c>
      <c r="AL28" s="828"/>
      <c r="AM28" s="828"/>
      <c r="AN28" s="828"/>
      <c r="AO28" s="828"/>
      <c r="AP28" s="828" t="s">
        <v>584</v>
      </c>
      <c r="AQ28" s="828"/>
      <c r="AR28" s="828"/>
      <c r="AS28" s="828"/>
      <c r="AT28" s="828"/>
      <c r="AU28" s="828" t="s">
        <v>584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2292</v>
      </c>
      <c r="R29" s="784"/>
      <c r="S29" s="784"/>
      <c r="T29" s="784"/>
      <c r="U29" s="784"/>
      <c r="V29" s="784">
        <v>2240</v>
      </c>
      <c r="W29" s="784"/>
      <c r="X29" s="784"/>
      <c r="Y29" s="784"/>
      <c r="Z29" s="784"/>
      <c r="AA29" s="784">
        <v>52</v>
      </c>
      <c r="AB29" s="784"/>
      <c r="AC29" s="784"/>
      <c r="AD29" s="784"/>
      <c r="AE29" s="785"/>
      <c r="AF29" s="786">
        <v>52</v>
      </c>
      <c r="AG29" s="787"/>
      <c r="AH29" s="787"/>
      <c r="AI29" s="787"/>
      <c r="AJ29" s="788"/>
      <c r="AK29" s="834">
        <v>390</v>
      </c>
      <c r="AL29" s="830"/>
      <c r="AM29" s="830"/>
      <c r="AN29" s="830"/>
      <c r="AO29" s="830"/>
      <c r="AP29" s="830" t="s">
        <v>584</v>
      </c>
      <c r="AQ29" s="830"/>
      <c r="AR29" s="830"/>
      <c r="AS29" s="830"/>
      <c r="AT29" s="830"/>
      <c r="AU29" s="830" t="s">
        <v>584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527</v>
      </c>
      <c r="R30" s="784"/>
      <c r="S30" s="784"/>
      <c r="T30" s="784"/>
      <c r="U30" s="784"/>
      <c r="V30" s="784">
        <v>526</v>
      </c>
      <c r="W30" s="784"/>
      <c r="X30" s="784"/>
      <c r="Y30" s="784"/>
      <c r="Z30" s="784"/>
      <c r="AA30" s="784">
        <v>1</v>
      </c>
      <c r="AB30" s="784"/>
      <c r="AC30" s="784"/>
      <c r="AD30" s="784"/>
      <c r="AE30" s="785"/>
      <c r="AF30" s="786">
        <v>1</v>
      </c>
      <c r="AG30" s="787"/>
      <c r="AH30" s="787"/>
      <c r="AI30" s="787"/>
      <c r="AJ30" s="788"/>
      <c r="AK30" s="834">
        <v>433</v>
      </c>
      <c r="AL30" s="830"/>
      <c r="AM30" s="830"/>
      <c r="AN30" s="830"/>
      <c r="AO30" s="830"/>
      <c r="AP30" s="830" t="s">
        <v>584</v>
      </c>
      <c r="AQ30" s="830"/>
      <c r="AR30" s="830"/>
      <c r="AS30" s="830"/>
      <c r="AT30" s="830"/>
      <c r="AU30" s="830" t="s">
        <v>584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793</v>
      </c>
      <c r="R31" s="784"/>
      <c r="S31" s="784"/>
      <c r="T31" s="784"/>
      <c r="U31" s="784"/>
      <c r="V31" s="784">
        <v>667</v>
      </c>
      <c r="W31" s="784"/>
      <c r="X31" s="784"/>
      <c r="Y31" s="784"/>
      <c r="Z31" s="784"/>
      <c r="AA31" s="784">
        <v>125</v>
      </c>
      <c r="AB31" s="784"/>
      <c r="AC31" s="784"/>
      <c r="AD31" s="784"/>
      <c r="AE31" s="785"/>
      <c r="AF31" s="786">
        <v>1499</v>
      </c>
      <c r="AG31" s="787"/>
      <c r="AH31" s="787"/>
      <c r="AI31" s="787"/>
      <c r="AJ31" s="788"/>
      <c r="AK31" s="834">
        <v>9</v>
      </c>
      <c r="AL31" s="830"/>
      <c r="AM31" s="830"/>
      <c r="AN31" s="830"/>
      <c r="AO31" s="830"/>
      <c r="AP31" s="830" t="s">
        <v>584</v>
      </c>
      <c r="AQ31" s="830"/>
      <c r="AR31" s="830"/>
      <c r="AS31" s="830"/>
      <c r="AT31" s="830"/>
      <c r="AU31" s="830" t="s">
        <v>584</v>
      </c>
      <c r="AV31" s="830"/>
      <c r="AW31" s="830"/>
      <c r="AX31" s="830"/>
      <c r="AY31" s="830"/>
      <c r="AZ31" s="831" t="s">
        <v>591</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680</v>
      </c>
      <c r="R32" s="784"/>
      <c r="S32" s="784"/>
      <c r="T32" s="784"/>
      <c r="U32" s="784"/>
      <c r="V32" s="784">
        <v>670</v>
      </c>
      <c r="W32" s="784"/>
      <c r="X32" s="784"/>
      <c r="Y32" s="784"/>
      <c r="Z32" s="784"/>
      <c r="AA32" s="784">
        <v>9</v>
      </c>
      <c r="AB32" s="784"/>
      <c r="AC32" s="784"/>
      <c r="AD32" s="784"/>
      <c r="AE32" s="785"/>
      <c r="AF32" s="786">
        <v>34</v>
      </c>
      <c r="AG32" s="787"/>
      <c r="AH32" s="787"/>
      <c r="AI32" s="787"/>
      <c r="AJ32" s="788"/>
      <c r="AK32" s="834">
        <v>326</v>
      </c>
      <c r="AL32" s="830"/>
      <c r="AM32" s="830"/>
      <c r="AN32" s="830"/>
      <c r="AO32" s="830"/>
      <c r="AP32" s="830">
        <v>1885</v>
      </c>
      <c r="AQ32" s="830"/>
      <c r="AR32" s="830"/>
      <c r="AS32" s="830"/>
      <c r="AT32" s="830"/>
      <c r="AU32" s="830">
        <v>1557</v>
      </c>
      <c r="AV32" s="830"/>
      <c r="AW32" s="830"/>
      <c r="AX32" s="830"/>
      <c r="AY32" s="830"/>
      <c r="AZ32" s="831" t="s">
        <v>591</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374</v>
      </c>
      <c r="R33" s="784"/>
      <c r="S33" s="784"/>
      <c r="T33" s="784"/>
      <c r="U33" s="784"/>
      <c r="V33" s="784">
        <v>374</v>
      </c>
      <c r="W33" s="784"/>
      <c r="X33" s="784"/>
      <c r="Y33" s="784"/>
      <c r="Z33" s="784"/>
      <c r="AA33" s="784" t="s">
        <v>584</v>
      </c>
      <c r="AB33" s="784"/>
      <c r="AC33" s="784"/>
      <c r="AD33" s="784"/>
      <c r="AE33" s="785"/>
      <c r="AF33" s="786" t="s">
        <v>129</v>
      </c>
      <c r="AG33" s="787"/>
      <c r="AH33" s="787"/>
      <c r="AI33" s="787"/>
      <c r="AJ33" s="788"/>
      <c r="AK33" s="834">
        <v>268</v>
      </c>
      <c r="AL33" s="830"/>
      <c r="AM33" s="830"/>
      <c r="AN33" s="830"/>
      <c r="AO33" s="830"/>
      <c r="AP33" s="830">
        <v>409</v>
      </c>
      <c r="AQ33" s="830"/>
      <c r="AR33" s="830"/>
      <c r="AS33" s="830"/>
      <c r="AT33" s="830"/>
      <c r="AU33" s="830">
        <v>409</v>
      </c>
      <c r="AV33" s="830"/>
      <c r="AW33" s="830"/>
      <c r="AX33" s="830"/>
      <c r="AY33" s="830"/>
      <c r="AZ33" s="831" t="s">
        <v>591</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1593</v>
      </c>
      <c r="AG63" s="844"/>
      <c r="AH63" s="844"/>
      <c r="AI63" s="844"/>
      <c r="AJ63" s="845"/>
      <c r="AK63" s="846"/>
      <c r="AL63" s="841"/>
      <c r="AM63" s="841"/>
      <c r="AN63" s="841"/>
      <c r="AO63" s="841"/>
      <c r="AP63" s="844">
        <v>2294</v>
      </c>
      <c r="AQ63" s="844"/>
      <c r="AR63" s="844"/>
      <c r="AS63" s="844"/>
      <c r="AT63" s="844"/>
      <c r="AU63" s="844">
        <v>1966</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396</v>
      </c>
      <c r="W66" s="734"/>
      <c r="X66" s="734"/>
      <c r="Y66" s="734"/>
      <c r="Z66" s="735"/>
      <c r="AA66" s="733" t="s">
        <v>397</v>
      </c>
      <c r="AB66" s="734"/>
      <c r="AC66" s="734"/>
      <c r="AD66" s="734"/>
      <c r="AE66" s="735"/>
      <c r="AF66" s="854" t="s">
        <v>398</v>
      </c>
      <c r="AG66" s="815"/>
      <c r="AH66" s="815"/>
      <c r="AI66" s="815"/>
      <c r="AJ66" s="855"/>
      <c r="AK66" s="733" t="s">
        <v>399</v>
      </c>
      <c r="AL66" s="728"/>
      <c r="AM66" s="728"/>
      <c r="AN66" s="728"/>
      <c r="AO66" s="729"/>
      <c r="AP66" s="733" t="s">
        <v>417</v>
      </c>
      <c r="AQ66" s="734"/>
      <c r="AR66" s="734"/>
      <c r="AS66" s="734"/>
      <c r="AT66" s="735"/>
      <c r="AU66" s="733" t="s">
        <v>418</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312</v>
      </c>
      <c r="R68" s="866"/>
      <c r="S68" s="866"/>
      <c r="T68" s="866"/>
      <c r="U68" s="866"/>
      <c r="V68" s="866">
        <v>298</v>
      </c>
      <c r="W68" s="866"/>
      <c r="X68" s="866"/>
      <c r="Y68" s="866"/>
      <c r="Z68" s="866"/>
      <c r="AA68" s="866">
        <v>14</v>
      </c>
      <c r="AB68" s="866"/>
      <c r="AC68" s="866"/>
      <c r="AD68" s="866"/>
      <c r="AE68" s="866"/>
      <c r="AF68" s="866">
        <v>14</v>
      </c>
      <c r="AG68" s="866"/>
      <c r="AH68" s="866"/>
      <c r="AI68" s="866"/>
      <c r="AJ68" s="866"/>
      <c r="AK68" s="866" t="s">
        <v>590</v>
      </c>
      <c r="AL68" s="866"/>
      <c r="AM68" s="866"/>
      <c r="AN68" s="866"/>
      <c r="AO68" s="866"/>
      <c r="AP68" s="866">
        <v>521</v>
      </c>
      <c r="AQ68" s="866"/>
      <c r="AR68" s="866"/>
      <c r="AS68" s="866"/>
      <c r="AT68" s="866"/>
      <c r="AU68" s="866">
        <v>169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13</v>
      </c>
      <c r="R69" s="830"/>
      <c r="S69" s="830"/>
      <c r="T69" s="830"/>
      <c r="U69" s="830"/>
      <c r="V69" s="830">
        <v>12</v>
      </c>
      <c r="W69" s="830"/>
      <c r="X69" s="830"/>
      <c r="Y69" s="830"/>
      <c r="Z69" s="830"/>
      <c r="AA69" s="830">
        <v>1</v>
      </c>
      <c r="AB69" s="830"/>
      <c r="AC69" s="830"/>
      <c r="AD69" s="830"/>
      <c r="AE69" s="830"/>
      <c r="AF69" s="830">
        <v>1</v>
      </c>
      <c r="AG69" s="830"/>
      <c r="AH69" s="830"/>
      <c r="AI69" s="830"/>
      <c r="AJ69" s="830"/>
      <c r="AK69" s="830" t="s">
        <v>590</v>
      </c>
      <c r="AL69" s="830"/>
      <c r="AM69" s="830"/>
      <c r="AN69" s="830"/>
      <c r="AO69" s="830"/>
      <c r="AP69" s="830" t="s">
        <v>590</v>
      </c>
      <c r="AQ69" s="830"/>
      <c r="AR69" s="830"/>
      <c r="AS69" s="830"/>
      <c r="AT69" s="830"/>
      <c r="AU69" s="830" t="s">
        <v>590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7254</v>
      </c>
      <c r="R70" s="830"/>
      <c r="S70" s="830"/>
      <c r="T70" s="830"/>
      <c r="U70" s="830"/>
      <c r="V70" s="830">
        <v>6917</v>
      </c>
      <c r="W70" s="830"/>
      <c r="X70" s="830"/>
      <c r="Y70" s="830"/>
      <c r="Z70" s="830"/>
      <c r="AA70" s="830">
        <v>337</v>
      </c>
      <c r="AB70" s="830"/>
      <c r="AC70" s="830"/>
      <c r="AD70" s="830"/>
      <c r="AE70" s="830"/>
      <c r="AF70" s="830">
        <v>337</v>
      </c>
      <c r="AG70" s="830"/>
      <c r="AH70" s="830"/>
      <c r="AI70" s="830"/>
      <c r="AJ70" s="830"/>
      <c r="AK70" s="830" t="s">
        <v>590</v>
      </c>
      <c r="AL70" s="830"/>
      <c r="AM70" s="830"/>
      <c r="AN70" s="830"/>
      <c r="AO70" s="830"/>
      <c r="AP70" s="830" t="s">
        <v>590</v>
      </c>
      <c r="AQ70" s="830"/>
      <c r="AR70" s="830"/>
      <c r="AS70" s="830"/>
      <c r="AT70" s="830"/>
      <c r="AU70" s="830" t="s">
        <v>590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2273</v>
      </c>
      <c r="R71" s="830"/>
      <c r="S71" s="830"/>
      <c r="T71" s="830"/>
      <c r="U71" s="830"/>
      <c r="V71" s="830">
        <v>2162</v>
      </c>
      <c r="W71" s="830"/>
      <c r="X71" s="830"/>
      <c r="Y71" s="830"/>
      <c r="Z71" s="830"/>
      <c r="AA71" s="830">
        <v>111</v>
      </c>
      <c r="AB71" s="830"/>
      <c r="AC71" s="830"/>
      <c r="AD71" s="830"/>
      <c r="AE71" s="830"/>
      <c r="AF71" s="830">
        <v>111</v>
      </c>
      <c r="AG71" s="830"/>
      <c r="AH71" s="830"/>
      <c r="AI71" s="830"/>
      <c r="AJ71" s="830"/>
      <c r="AK71" s="830" t="s">
        <v>590</v>
      </c>
      <c r="AL71" s="830"/>
      <c r="AM71" s="830"/>
      <c r="AN71" s="830"/>
      <c r="AO71" s="830"/>
      <c r="AP71" s="830" t="s">
        <v>590</v>
      </c>
      <c r="AQ71" s="830"/>
      <c r="AR71" s="830"/>
      <c r="AS71" s="830"/>
      <c r="AT71" s="830"/>
      <c r="AU71" s="830" t="s">
        <v>590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589</v>
      </c>
      <c r="C72" s="874"/>
      <c r="D72" s="874"/>
      <c r="E72" s="874"/>
      <c r="F72" s="874"/>
      <c r="G72" s="874"/>
      <c r="H72" s="874"/>
      <c r="I72" s="874"/>
      <c r="J72" s="874"/>
      <c r="K72" s="874"/>
      <c r="L72" s="874"/>
      <c r="M72" s="874"/>
      <c r="N72" s="874"/>
      <c r="O72" s="874"/>
      <c r="P72" s="875"/>
      <c r="Q72" s="876">
        <v>983883</v>
      </c>
      <c r="R72" s="830"/>
      <c r="S72" s="830"/>
      <c r="T72" s="830"/>
      <c r="U72" s="830"/>
      <c r="V72" s="830">
        <v>942967</v>
      </c>
      <c r="W72" s="830"/>
      <c r="X72" s="830"/>
      <c r="Y72" s="830"/>
      <c r="Z72" s="830"/>
      <c r="AA72" s="830">
        <v>40916</v>
      </c>
      <c r="AB72" s="830"/>
      <c r="AC72" s="830"/>
      <c r="AD72" s="830"/>
      <c r="AE72" s="830"/>
      <c r="AF72" s="830">
        <v>40916</v>
      </c>
      <c r="AG72" s="830"/>
      <c r="AH72" s="830"/>
      <c r="AI72" s="830"/>
      <c r="AJ72" s="830"/>
      <c r="AK72" s="830">
        <v>1</v>
      </c>
      <c r="AL72" s="830"/>
      <c r="AM72" s="830"/>
      <c r="AN72" s="830"/>
      <c r="AO72" s="830"/>
      <c r="AP72" s="830" t="s">
        <v>590</v>
      </c>
      <c r="AQ72" s="830"/>
      <c r="AR72" s="830"/>
      <c r="AS72" s="830"/>
      <c r="AT72" s="830"/>
      <c r="AU72" s="830" t="s">
        <v>590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41379</v>
      </c>
      <c r="AG88" s="844"/>
      <c r="AH88" s="844"/>
      <c r="AI88" s="844"/>
      <c r="AJ88" s="844"/>
      <c r="AK88" s="841"/>
      <c r="AL88" s="841"/>
      <c r="AM88" s="841"/>
      <c r="AN88" s="841"/>
      <c r="AO88" s="841"/>
      <c r="AP88" s="844">
        <v>521</v>
      </c>
      <c r="AQ88" s="844"/>
      <c r="AR88" s="844"/>
      <c r="AS88" s="844"/>
      <c r="AT88" s="844"/>
      <c r="AU88" s="844">
        <v>169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307</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307</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307</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609308</v>
      </c>
      <c r="AB110" s="900"/>
      <c r="AC110" s="900"/>
      <c r="AD110" s="900"/>
      <c r="AE110" s="901"/>
      <c r="AF110" s="902">
        <v>578503</v>
      </c>
      <c r="AG110" s="900"/>
      <c r="AH110" s="900"/>
      <c r="AI110" s="900"/>
      <c r="AJ110" s="901"/>
      <c r="AK110" s="902">
        <v>545043</v>
      </c>
      <c r="AL110" s="900"/>
      <c r="AM110" s="900"/>
      <c r="AN110" s="900"/>
      <c r="AO110" s="901"/>
      <c r="AP110" s="903">
        <v>6.2</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3583166</v>
      </c>
      <c r="BR110" s="931"/>
      <c r="BS110" s="931"/>
      <c r="BT110" s="931"/>
      <c r="BU110" s="931"/>
      <c r="BV110" s="931">
        <v>3575153</v>
      </c>
      <c r="BW110" s="931"/>
      <c r="BX110" s="931"/>
      <c r="BY110" s="931"/>
      <c r="BZ110" s="931"/>
      <c r="CA110" s="931">
        <v>3770924</v>
      </c>
      <c r="CB110" s="931"/>
      <c r="CC110" s="931"/>
      <c r="CD110" s="931"/>
      <c r="CE110" s="931"/>
      <c r="CF110" s="944">
        <v>43.2</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436</v>
      </c>
      <c r="DM110" s="931"/>
      <c r="DN110" s="931"/>
      <c r="DO110" s="931"/>
      <c r="DP110" s="931"/>
      <c r="DQ110" s="931" t="s">
        <v>436</v>
      </c>
      <c r="DR110" s="931"/>
      <c r="DS110" s="931"/>
      <c r="DT110" s="931"/>
      <c r="DU110" s="931"/>
      <c r="DV110" s="932" t="s">
        <v>437</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437</v>
      </c>
      <c r="AG111" s="938"/>
      <c r="AH111" s="938"/>
      <c r="AI111" s="938"/>
      <c r="AJ111" s="939"/>
      <c r="AK111" s="940" t="s">
        <v>437</v>
      </c>
      <c r="AL111" s="938"/>
      <c r="AM111" s="938"/>
      <c r="AN111" s="938"/>
      <c r="AO111" s="939"/>
      <c r="AP111" s="941" t="s">
        <v>437</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437</v>
      </c>
      <c r="BR111" s="926"/>
      <c r="BS111" s="926"/>
      <c r="BT111" s="926"/>
      <c r="BU111" s="926"/>
      <c r="BV111" s="926" t="s">
        <v>436</v>
      </c>
      <c r="BW111" s="926"/>
      <c r="BX111" s="926"/>
      <c r="BY111" s="926"/>
      <c r="BZ111" s="926"/>
      <c r="CA111" s="926" t="s">
        <v>437</v>
      </c>
      <c r="CB111" s="926"/>
      <c r="CC111" s="926"/>
      <c r="CD111" s="926"/>
      <c r="CE111" s="926"/>
      <c r="CF111" s="920" t="s">
        <v>440</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437</v>
      </c>
      <c r="DH111" s="926"/>
      <c r="DI111" s="926"/>
      <c r="DJ111" s="926"/>
      <c r="DK111" s="926"/>
      <c r="DL111" s="926" t="s">
        <v>437</v>
      </c>
      <c r="DM111" s="926"/>
      <c r="DN111" s="926"/>
      <c r="DO111" s="926"/>
      <c r="DP111" s="926"/>
      <c r="DQ111" s="926" t="s">
        <v>436</v>
      </c>
      <c r="DR111" s="926"/>
      <c r="DS111" s="926"/>
      <c r="DT111" s="926"/>
      <c r="DU111" s="926"/>
      <c r="DV111" s="927" t="s">
        <v>437</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437</v>
      </c>
      <c r="AG112" s="959"/>
      <c r="AH112" s="959"/>
      <c r="AI112" s="959"/>
      <c r="AJ112" s="960"/>
      <c r="AK112" s="961" t="s">
        <v>437</v>
      </c>
      <c r="AL112" s="959"/>
      <c r="AM112" s="959"/>
      <c r="AN112" s="959"/>
      <c r="AO112" s="960"/>
      <c r="AP112" s="962" t="s">
        <v>437</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2290486</v>
      </c>
      <c r="BR112" s="926"/>
      <c r="BS112" s="926"/>
      <c r="BT112" s="926"/>
      <c r="BU112" s="926"/>
      <c r="BV112" s="926">
        <v>2088318</v>
      </c>
      <c r="BW112" s="926"/>
      <c r="BX112" s="926"/>
      <c r="BY112" s="926"/>
      <c r="BZ112" s="926"/>
      <c r="CA112" s="926">
        <v>1965554</v>
      </c>
      <c r="CB112" s="926"/>
      <c r="CC112" s="926"/>
      <c r="CD112" s="926"/>
      <c r="CE112" s="926"/>
      <c r="CF112" s="920">
        <v>22.5</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437</v>
      </c>
      <c r="DH112" s="926"/>
      <c r="DI112" s="926"/>
      <c r="DJ112" s="926"/>
      <c r="DK112" s="926"/>
      <c r="DL112" s="926" t="s">
        <v>437</v>
      </c>
      <c r="DM112" s="926"/>
      <c r="DN112" s="926"/>
      <c r="DO112" s="926"/>
      <c r="DP112" s="926"/>
      <c r="DQ112" s="926" t="s">
        <v>437</v>
      </c>
      <c r="DR112" s="926"/>
      <c r="DS112" s="926"/>
      <c r="DT112" s="926"/>
      <c r="DU112" s="926"/>
      <c r="DV112" s="927" t="s">
        <v>437</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387591</v>
      </c>
      <c r="AB113" s="938"/>
      <c r="AC113" s="938"/>
      <c r="AD113" s="938"/>
      <c r="AE113" s="939"/>
      <c r="AF113" s="940">
        <v>392832</v>
      </c>
      <c r="AG113" s="938"/>
      <c r="AH113" s="938"/>
      <c r="AI113" s="938"/>
      <c r="AJ113" s="939"/>
      <c r="AK113" s="940">
        <v>379384</v>
      </c>
      <c r="AL113" s="938"/>
      <c r="AM113" s="938"/>
      <c r="AN113" s="938"/>
      <c r="AO113" s="939"/>
      <c r="AP113" s="941">
        <v>4.3</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217604</v>
      </c>
      <c r="BR113" s="926"/>
      <c r="BS113" s="926"/>
      <c r="BT113" s="926"/>
      <c r="BU113" s="926"/>
      <c r="BV113" s="926">
        <v>193496</v>
      </c>
      <c r="BW113" s="926"/>
      <c r="BX113" s="926"/>
      <c r="BY113" s="926"/>
      <c r="BZ113" s="926"/>
      <c r="CA113" s="926">
        <v>169387</v>
      </c>
      <c r="CB113" s="926"/>
      <c r="CC113" s="926"/>
      <c r="CD113" s="926"/>
      <c r="CE113" s="926"/>
      <c r="CF113" s="920">
        <v>1.9</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437</v>
      </c>
      <c r="DM113" s="959"/>
      <c r="DN113" s="959"/>
      <c r="DO113" s="959"/>
      <c r="DP113" s="960"/>
      <c r="DQ113" s="961" t="s">
        <v>437</v>
      </c>
      <c r="DR113" s="959"/>
      <c r="DS113" s="959"/>
      <c r="DT113" s="959"/>
      <c r="DU113" s="960"/>
      <c r="DV113" s="962" t="s">
        <v>437</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24840</v>
      </c>
      <c r="AB114" s="959"/>
      <c r="AC114" s="959"/>
      <c r="AD114" s="959"/>
      <c r="AE114" s="960"/>
      <c r="AF114" s="961">
        <v>24707</v>
      </c>
      <c r="AG114" s="959"/>
      <c r="AH114" s="959"/>
      <c r="AI114" s="959"/>
      <c r="AJ114" s="960"/>
      <c r="AK114" s="961">
        <v>24591</v>
      </c>
      <c r="AL114" s="959"/>
      <c r="AM114" s="959"/>
      <c r="AN114" s="959"/>
      <c r="AO114" s="960"/>
      <c r="AP114" s="962">
        <v>0.3</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t="s">
        <v>437</v>
      </c>
      <c r="BR114" s="926"/>
      <c r="BS114" s="926"/>
      <c r="BT114" s="926"/>
      <c r="BU114" s="926"/>
      <c r="BV114" s="926" t="s">
        <v>437</v>
      </c>
      <c r="BW114" s="926"/>
      <c r="BX114" s="926"/>
      <c r="BY114" s="926"/>
      <c r="BZ114" s="926"/>
      <c r="CA114" s="926" t="s">
        <v>437</v>
      </c>
      <c r="CB114" s="926"/>
      <c r="CC114" s="926"/>
      <c r="CD114" s="926"/>
      <c r="CE114" s="926"/>
      <c r="CF114" s="920" t="s">
        <v>437</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436</v>
      </c>
      <c r="DH114" s="959"/>
      <c r="DI114" s="959"/>
      <c r="DJ114" s="959"/>
      <c r="DK114" s="960"/>
      <c r="DL114" s="961" t="s">
        <v>437</v>
      </c>
      <c r="DM114" s="959"/>
      <c r="DN114" s="959"/>
      <c r="DO114" s="959"/>
      <c r="DP114" s="960"/>
      <c r="DQ114" s="961" t="s">
        <v>437</v>
      </c>
      <c r="DR114" s="959"/>
      <c r="DS114" s="959"/>
      <c r="DT114" s="959"/>
      <c r="DU114" s="960"/>
      <c r="DV114" s="962" t="s">
        <v>436</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437</v>
      </c>
      <c r="AB115" s="938"/>
      <c r="AC115" s="938"/>
      <c r="AD115" s="938"/>
      <c r="AE115" s="939"/>
      <c r="AF115" s="940" t="s">
        <v>440</v>
      </c>
      <c r="AG115" s="938"/>
      <c r="AH115" s="938"/>
      <c r="AI115" s="938"/>
      <c r="AJ115" s="939"/>
      <c r="AK115" s="940" t="s">
        <v>437</v>
      </c>
      <c r="AL115" s="938"/>
      <c r="AM115" s="938"/>
      <c r="AN115" s="938"/>
      <c r="AO115" s="939"/>
      <c r="AP115" s="941" t="s">
        <v>437</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437</v>
      </c>
      <c r="BR115" s="926"/>
      <c r="BS115" s="926"/>
      <c r="BT115" s="926"/>
      <c r="BU115" s="926"/>
      <c r="BV115" s="926" t="s">
        <v>437</v>
      </c>
      <c r="BW115" s="926"/>
      <c r="BX115" s="926"/>
      <c r="BY115" s="926"/>
      <c r="BZ115" s="926"/>
      <c r="CA115" s="926" t="s">
        <v>437</v>
      </c>
      <c r="CB115" s="926"/>
      <c r="CC115" s="926"/>
      <c r="CD115" s="926"/>
      <c r="CE115" s="926"/>
      <c r="CF115" s="920" t="s">
        <v>436</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437</v>
      </c>
      <c r="DH115" s="959"/>
      <c r="DI115" s="959"/>
      <c r="DJ115" s="959"/>
      <c r="DK115" s="960"/>
      <c r="DL115" s="961" t="s">
        <v>437</v>
      </c>
      <c r="DM115" s="959"/>
      <c r="DN115" s="959"/>
      <c r="DO115" s="959"/>
      <c r="DP115" s="960"/>
      <c r="DQ115" s="961" t="s">
        <v>437</v>
      </c>
      <c r="DR115" s="959"/>
      <c r="DS115" s="959"/>
      <c r="DT115" s="959"/>
      <c r="DU115" s="960"/>
      <c r="DV115" s="962" t="s">
        <v>437</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436</v>
      </c>
      <c r="AB116" s="959"/>
      <c r="AC116" s="959"/>
      <c r="AD116" s="959"/>
      <c r="AE116" s="960"/>
      <c r="AF116" s="961" t="s">
        <v>437</v>
      </c>
      <c r="AG116" s="959"/>
      <c r="AH116" s="959"/>
      <c r="AI116" s="959"/>
      <c r="AJ116" s="960"/>
      <c r="AK116" s="961" t="s">
        <v>437</v>
      </c>
      <c r="AL116" s="959"/>
      <c r="AM116" s="959"/>
      <c r="AN116" s="959"/>
      <c r="AO116" s="960"/>
      <c r="AP116" s="962" t="s">
        <v>437</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437</v>
      </c>
      <c r="BR116" s="926"/>
      <c r="BS116" s="926"/>
      <c r="BT116" s="926"/>
      <c r="BU116" s="926"/>
      <c r="BV116" s="926" t="s">
        <v>437</v>
      </c>
      <c r="BW116" s="926"/>
      <c r="BX116" s="926"/>
      <c r="BY116" s="926"/>
      <c r="BZ116" s="926"/>
      <c r="CA116" s="926" t="s">
        <v>437</v>
      </c>
      <c r="CB116" s="926"/>
      <c r="CC116" s="926"/>
      <c r="CD116" s="926"/>
      <c r="CE116" s="926"/>
      <c r="CF116" s="920" t="s">
        <v>437</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437</v>
      </c>
      <c r="DH116" s="959"/>
      <c r="DI116" s="959"/>
      <c r="DJ116" s="959"/>
      <c r="DK116" s="960"/>
      <c r="DL116" s="961" t="s">
        <v>437</v>
      </c>
      <c r="DM116" s="959"/>
      <c r="DN116" s="959"/>
      <c r="DO116" s="959"/>
      <c r="DP116" s="960"/>
      <c r="DQ116" s="961" t="s">
        <v>437</v>
      </c>
      <c r="DR116" s="959"/>
      <c r="DS116" s="959"/>
      <c r="DT116" s="959"/>
      <c r="DU116" s="960"/>
      <c r="DV116" s="962" t="s">
        <v>437</v>
      </c>
      <c r="DW116" s="963"/>
      <c r="DX116" s="963"/>
      <c r="DY116" s="963"/>
      <c r="DZ116" s="964"/>
    </row>
    <row r="117" spans="1:130" s="230" customFormat="1" ht="26.25" customHeight="1" x14ac:dyDescent="0.15">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1021739</v>
      </c>
      <c r="AB117" s="979"/>
      <c r="AC117" s="979"/>
      <c r="AD117" s="979"/>
      <c r="AE117" s="980"/>
      <c r="AF117" s="981">
        <v>996042</v>
      </c>
      <c r="AG117" s="979"/>
      <c r="AH117" s="979"/>
      <c r="AI117" s="979"/>
      <c r="AJ117" s="980"/>
      <c r="AK117" s="981">
        <v>949018</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460</v>
      </c>
      <c r="BR117" s="926"/>
      <c r="BS117" s="926"/>
      <c r="BT117" s="926"/>
      <c r="BU117" s="926"/>
      <c r="BV117" s="926" t="s">
        <v>460</v>
      </c>
      <c r="BW117" s="926"/>
      <c r="BX117" s="926"/>
      <c r="BY117" s="926"/>
      <c r="BZ117" s="926"/>
      <c r="CA117" s="926" t="s">
        <v>129</v>
      </c>
      <c r="CB117" s="926"/>
      <c r="CC117" s="926"/>
      <c r="CD117" s="926"/>
      <c r="CE117" s="926"/>
      <c r="CF117" s="920" t="s">
        <v>461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463</v>
      </c>
      <c r="DH117" s="959"/>
      <c r="DI117" s="959"/>
      <c r="DJ117" s="959"/>
      <c r="DK117" s="960"/>
      <c r="DL117" s="961" t="s">
        <v>460</v>
      </c>
      <c r="DM117" s="959"/>
      <c r="DN117" s="959"/>
      <c r="DO117" s="959"/>
      <c r="DP117" s="960"/>
      <c r="DQ117" s="961" t="s">
        <v>129</v>
      </c>
      <c r="DR117" s="959"/>
      <c r="DS117" s="959"/>
      <c r="DT117" s="959"/>
      <c r="DU117" s="960"/>
      <c r="DV117" s="962" t="s">
        <v>464</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307</v>
      </c>
      <c r="AL118" s="893"/>
      <c r="AM118" s="893"/>
      <c r="AN118" s="893"/>
      <c r="AO118" s="894"/>
      <c r="AP118" s="970" t="s">
        <v>430</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466</v>
      </c>
      <c r="BW118" s="1000"/>
      <c r="BX118" s="1000"/>
      <c r="BY118" s="1000"/>
      <c r="BZ118" s="1000"/>
      <c r="CA118" s="1000" t="s">
        <v>129</v>
      </c>
      <c r="CB118" s="1000"/>
      <c r="CC118" s="1000"/>
      <c r="CD118" s="1000"/>
      <c r="CE118" s="1000"/>
      <c r="CF118" s="920" t="s">
        <v>464</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440</v>
      </c>
      <c r="DR118" s="959"/>
      <c r="DS118" s="959"/>
      <c r="DT118" s="959"/>
      <c r="DU118" s="960"/>
      <c r="DV118" s="962" t="s">
        <v>129</v>
      </c>
      <c r="DW118" s="963"/>
      <c r="DX118" s="963"/>
      <c r="DY118" s="963"/>
      <c r="DZ118" s="964"/>
    </row>
    <row r="119" spans="1:130" s="230" customFormat="1" ht="26.25" customHeight="1" x14ac:dyDescent="0.15">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440</v>
      </c>
      <c r="AG119" s="900"/>
      <c r="AH119" s="900"/>
      <c r="AI119" s="900"/>
      <c r="AJ119" s="901"/>
      <c r="AK119" s="902" t="s">
        <v>460</v>
      </c>
      <c r="AL119" s="900"/>
      <c r="AM119" s="900"/>
      <c r="AN119" s="900"/>
      <c r="AO119" s="901"/>
      <c r="AP119" s="903" t="s">
        <v>129</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468</v>
      </c>
      <c r="BP119" s="1005"/>
      <c r="BQ119" s="999">
        <v>6091256</v>
      </c>
      <c r="BR119" s="1000"/>
      <c r="BS119" s="1000"/>
      <c r="BT119" s="1000"/>
      <c r="BU119" s="1000"/>
      <c r="BV119" s="1000">
        <v>5856967</v>
      </c>
      <c r="BW119" s="1000"/>
      <c r="BX119" s="1000"/>
      <c r="BY119" s="1000"/>
      <c r="BZ119" s="1000"/>
      <c r="CA119" s="1000">
        <v>5905865</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440</v>
      </c>
      <c r="DR119" s="986"/>
      <c r="DS119" s="986"/>
      <c r="DT119" s="986"/>
      <c r="DU119" s="987"/>
      <c r="DV119" s="988" t="s">
        <v>129</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470</v>
      </c>
      <c r="AB120" s="959"/>
      <c r="AC120" s="959"/>
      <c r="AD120" s="959"/>
      <c r="AE120" s="960"/>
      <c r="AF120" s="961" t="s">
        <v>463</v>
      </c>
      <c r="AG120" s="959"/>
      <c r="AH120" s="959"/>
      <c r="AI120" s="959"/>
      <c r="AJ120" s="960"/>
      <c r="AK120" s="961" t="s">
        <v>471</v>
      </c>
      <c r="AL120" s="959"/>
      <c r="AM120" s="959"/>
      <c r="AN120" s="959"/>
      <c r="AO120" s="960"/>
      <c r="AP120" s="962" t="s">
        <v>129</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4667293</v>
      </c>
      <c r="BR120" s="931"/>
      <c r="BS120" s="931"/>
      <c r="BT120" s="931"/>
      <c r="BU120" s="931"/>
      <c r="BV120" s="931">
        <v>4787244</v>
      </c>
      <c r="BW120" s="931"/>
      <c r="BX120" s="931"/>
      <c r="BY120" s="931"/>
      <c r="BZ120" s="931"/>
      <c r="CA120" s="931">
        <v>4715202</v>
      </c>
      <c r="CB120" s="931"/>
      <c r="CC120" s="931"/>
      <c r="CD120" s="931"/>
      <c r="CE120" s="931"/>
      <c r="CF120" s="944">
        <v>54</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1633593</v>
      </c>
      <c r="DH120" s="931"/>
      <c r="DI120" s="931"/>
      <c r="DJ120" s="931"/>
      <c r="DK120" s="931"/>
      <c r="DL120" s="931">
        <v>1559765</v>
      </c>
      <c r="DM120" s="931"/>
      <c r="DN120" s="931"/>
      <c r="DO120" s="931"/>
      <c r="DP120" s="931"/>
      <c r="DQ120" s="931">
        <v>1556630</v>
      </c>
      <c r="DR120" s="931"/>
      <c r="DS120" s="931"/>
      <c r="DT120" s="931"/>
      <c r="DU120" s="931"/>
      <c r="DV120" s="932">
        <v>17.8</v>
      </c>
      <c r="DW120" s="932"/>
      <c r="DX120" s="932"/>
      <c r="DY120" s="932"/>
      <c r="DZ120" s="933"/>
    </row>
    <row r="121" spans="1:130" s="230" customFormat="1" ht="26.25" customHeight="1" x14ac:dyDescent="0.15">
      <c r="A121" s="1057"/>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460</v>
      </c>
      <c r="AB121" s="959"/>
      <c r="AC121" s="959"/>
      <c r="AD121" s="959"/>
      <c r="AE121" s="960"/>
      <c r="AF121" s="961" t="s">
        <v>129</v>
      </c>
      <c r="AG121" s="959"/>
      <c r="AH121" s="959"/>
      <c r="AI121" s="959"/>
      <c r="AJ121" s="960"/>
      <c r="AK121" s="961" t="s">
        <v>129</v>
      </c>
      <c r="AL121" s="959"/>
      <c r="AM121" s="959"/>
      <c r="AN121" s="959"/>
      <c r="AO121" s="960"/>
      <c r="AP121" s="962" t="s">
        <v>460</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1390360</v>
      </c>
      <c r="BR121" s="926"/>
      <c r="BS121" s="926"/>
      <c r="BT121" s="926"/>
      <c r="BU121" s="926"/>
      <c r="BV121" s="926">
        <v>1231527</v>
      </c>
      <c r="BW121" s="926"/>
      <c r="BX121" s="926"/>
      <c r="BY121" s="926"/>
      <c r="BZ121" s="926"/>
      <c r="CA121" s="926">
        <v>1158162</v>
      </c>
      <c r="CB121" s="926"/>
      <c r="CC121" s="926"/>
      <c r="CD121" s="926"/>
      <c r="CE121" s="926"/>
      <c r="CF121" s="920">
        <v>13.3</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v>656893</v>
      </c>
      <c r="DH121" s="926"/>
      <c r="DI121" s="926"/>
      <c r="DJ121" s="926"/>
      <c r="DK121" s="926"/>
      <c r="DL121" s="926">
        <v>526524</v>
      </c>
      <c r="DM121" s="926"/>
      <c r="DN121" s="926"/>
      <c r="DO121" s="926"/>
      <c r="DP121" s="926"/>
      <c r="DQ121" s="926">
        <v>408924</v>
      </c>
      <c r="DR121" s="926"/>
      <c r="DS121" s="926"/>
      <c r="DT121" s="926"/>
      <c r="DU121" s="926"/>
      <c r="DV121" s="927">
        <v>4.7</v>
      </c>
      <c r="DW121" s="927"/>
      <c r="DX121" s="927"/>
      <c r="DY121" s="927"/>
      <c r="DZ121" s="928"/>
    </row>
    <row r="122" spans="1:130" s="230" customFormat="1" ht="26.25" customHeight="1" x14ac:dyDescent="0.15">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129</v>
      </c>
      <c r="AG122" s="959"/>
      <c r="AH122" s="959"/>
      <c r="AI122" s="959"/>
      <c r="AJ122" s="960"/>
      <c r="AK122" s="961" t="s">
        <v>129</v>
      </c>
      <c r="AL122" s="959"/>
      <c r="AM122" s="959"/>
      <c r="AN122" s="959"/>
      <c r="AO122" s="960"/>
      <c r="AP122" s="962" t="s">
        <v>460</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5778353</v>
      </c>
      <c r="BR122" s="1000"/>
      <c r="BS122" s="1000"/>
      <c r="BT122" s="1000"/>
      <c r="BU122" s="1000"/>
      <c r="BV122" s="1000">
        <v>5211331</v>
      </c>
      <c r="BW122" s="1000"/>
      <c r="BX122" s="1000"/>
      <c r="BY122" s="1000"/>
      <c r="BZ122" s="1000"/>
      <c r="CA122" s="1000">
        <v>4652443</v>
      </c>
      <c r="CB122" s="1000"/>
      <c r="CC122" s="1000"/>
      <c r="CD122" s="1000"/>
      <c r="CE122" s="1000"/>
      <c r="CF122" s="1017">
        <v>53.3</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466</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480</v>
      </c>
      <c r="BP123" s="1005"/>
      <c r="BQ123" s="1063">
        <v>11836006</v>
      </c>
      <c r="BR123" s="1064"/>
      <c r="BS123" s="1064"/>
      <c r="BT123" s="1064"/>
      <c r="BU123" s="1064"/>
      <c r="BV123" s="1064">
        <v>11230102</v>
      </c>
      <c r="BW123" s="1064"/>
      <c r="BX123" s="1064"/>
      <c r="BY123" s="1064"/>
      <c r="BZ123" s="1064"/>
      <c r="CA123" s="1064">
        <v>10525807</v>
      </c>
      <c r="CB123" s="1064"/>
      <c r="CC123" s="1064"/>
      <c r="CD123" s="1064"/>
      <c r="CE123" s="1064"/>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t="s">
        <v>470</v>
      </c>
      <c r="DH123" s="959"/>
      <c r="DI123" s="959"/>
      <c r="DJ123" s="959"/>
      <c r="DK123" s="960"/>
      <c r="DL123" s="961" t="s">
        <v>129</v>
      </c>
      <c r="DM123" s="959"/>
      <c r="DN123" s="959"/>
      <c r="DO123" s="959"/>
      <c r="DP123" s="960"/>
      <c r="DQ123" s="961" t="s">
        <v>129</v>
      </c>
      <c r="DR123" s="959"/>
      <c r="DS123" s="959"/>
      <c r="DT123" s="959"/>
      <c r="DU123" s="960"/>
      <c r="DV123" s="962" t="s">
        <v>470</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482</v>
      </c>
      <c r="AG124" s="959"/>
      <c r="AH124" s="959"/>
      <c r="AI124" s="959"/>
      <c r="AJ124" s="960"/>
      <c r="AK124" s="961" t="s">
        <v>129</v>
      </c>
      <c r="AL124" s="959"/>
      <c r="AM124" s="959"/>
      <c r="AN124" s="959"/>
      <c r="AO124" s="960"/>
      <c r="AP124" s="962" t="s">
        <v>129</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464</v>
      </c>
      <c r="BR124" s="1027"/>
      <c r="BS124" s="1027"/>
      <c r="BT124" s="1027"/>
      <c r="BU124" s="1027"/>
      <c r="BV124" s="1027" t="s">
        <v>460</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464</v>
      </c>
      <c r="DH124" s="986"/>
      <c r="DI124" s="986"/>
      <c r="DJ124" s="986"/>
      <c r="DK124" s="987"/>
      <c r="DL124" s="985" t="s">
        <v>129</v>
      </c>
      <c r="DM124" s="986"/>
      <c r="DN124" s="986"/>
      <c r="DO124" s="986"/>
      <c r="DP124" s="987"/>
      <c r="DQ124" s="985" t="s">
        <v>470</v>
      </c>
      <c r="DR124" s="986"/>
      <c r="DS124" s="986"/>
      <c r="DT124" s="986"/>
      <c r="DU124" s="987"/>
      <c r="DV124" s="988" t="s">
        <v>466</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461</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461</v>
      </c>
      <c r="DH125" s="931"/>
      <c r="DI125" s="931"/>
      <c r="DJ125" s="931"/>
      <c r="DK125" s="931"/>
      <c r="DL125" s="931" t="s">
        <v>461</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461</v>
      </c>
      <c r="AB126" s="959"/>
      <c r="AC126" s="959"/>
      <c r="AD126" s="959"/>
      <c r="AE126" s="960"/>
      <c r="AF126" s="961" t="s">
        <v>129</v>
      </c>
      <c r="AG126" s="959"/>
      <c r="AH126" s="959"/>
      <c r="AI126" s="959"/>
      <c r="AJ126" s="960"/>
      <c r="AK126" s="961" t="s">
        <v>129</v>
      </c>
      <c r="AL126" s="959"/>
      <c r="AM126" s="959"/>
      <c r="AN126" s="959"/>
      <c r="AO126" s="960"/>
      <c r="AP126" s="962" t="s">
        <v>464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460</v>
      </c>
      <c r="AL127" s="959"/>
      <c r="AM127" s="959"/>
      <c r="AN127" s="959"/>
      <c r="AO127" s="960"/>
      <c r="AP127" s="962" t="s">
        <v>129</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461</v>
      </c>
      <c r="DW127" s="927"/>
      <c r="DX127" s="927"/>
      <c r="DY127" s="927"/>
      <c r="DZ127" s="928"/>
    </row>
    <row r="128" spans="1:130" s="230" customFormat="1" ht="26.25" customHeight="1" thickBot="1" x14ac:dyDescent="0.2">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245690</v>
      </c>
      <c r="AB128" s="1046"/>
      <c r="AC128" s="1046"/>
      <c r="AD128" s="1046"/>
      <c r="AE128" s="1047"/>
      <c r="AF128" s="1048">
        <v>234726</v>
      </c>
      <c r="AG128" s="1046"/>
      <c r="AH128" s="1046"/>
      <c r="AI128" s="1046"/>
      <c r="AJ128" s="1047"/>
      <c r="AK128" s="1048">
        <v>205570</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129</v>
      </c>
      <c r="BG128" s="1053"/>
      <c r="BH128" s="1053"/>
      <c r="BI128" s="1053"/>
      <c r="BJ128" s="1053"/>
      <c r="BK128" s="1053"/>
      <c r="BL128" s="1054"/>
      <c r="BM128" s="1052">
        <v>13.44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461</v>
      </c>
      <c r="DR128" s="1038"/>
      <c r="DS128" s="1038"/>
      <c r="DT128" s="1038"/>
      <c r="DU128" s="1038"/>
      <c r="DV128" s="1039" t="s">
        <v>129</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9609794</v>
      </c>
      <c r="AB129" s="959"/>
      <c r="AC129" s="959"/>
      <c r="AD129" s="959"/>
      <c r="AE129" s="960"/>
      <c r="AF129" s="961">
        <v>9567239</v>
      </c>
      <c r="AG129" s="959"/>
      <c r="AH129" s="959"/>
      <c r="AI129" s="959"/>
      <c r="AJ129" s="960"/>
      <c r="AK129" s="961">
        <v>9425048</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129</v>
      </c>
      <c r="BG129" s="1067"/>
      <c r="BH129" s="1067"/>
      <c r="BI129" s="1067"/>
      <c r="BJ129" s="1067"/>
      <c r="BK129" s="1067"/>
      <c r="BL129" s="1068"/>
      <c r="BM129" s="1066">
        <v>18.440000000000001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752858</v>
      </c>
      <c r="AB130" s="959"/>
      <c r="AC130" s="959"/>
      <c r="AD130" s="959"/>
      <c r="AE130" s="960"/>
      <c r="AF130" s="961">
        <v>734426</v>
      </c>
      <c r="AG130" s="959"/>
      <c r="AH130" s="959"/>
      <c r="AI130" s="959"/>
      <c r="AJ130" s="960"/>
      <c r="AK130" s="961">
        <v>697651</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0.3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8856936</v>
      </c>
      <c r="AB131" s="986"/>
      <c r="AC131" s="986"/>
      <c r="AD131" s="986"/>
      <c r="AE131" s="987"/>
      <c r="AF131" s="985">
        <v>8832813</v>
      </c>
      <c r="AG131" s="986"/>
      <c r="AH131" s="986"/>
      <c r="AI131" s="986"/>
      <c r="AJ131" s="987"/>
      <c r="AK131" s="985">
        <v>8727397</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0.26183998600000002</v>
      </c>
      <c r="AB132" s="1097"/>
      <c r="AC132" s="1097"/>
      <c r="AD132" s="1097"/>
      <c r="AE132" s="1098"/>
      <c r="AF132" s="1099">
        <v>0.30443302700000002</v>
      </c>
      <c r="AG132" s="1097"/>
      <c r="AH132" s="1097"/>
      <c r="AI132" s="1097"/>
      <c r="AJ132" s="1098"/>
      <c r="AK132" s="1099">
        <v>0.52474678299999999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1.7</v>
      </c>
      <c r="AB133" s="1080"/>
      <c r="AC133" s="1080"/>
      <c r="AD133" s="1080"/>
      <c r="AE133" s="1081"/>
      <c r="AF133" s="1079">
        <v>0.6</v>
      </c>
      <c r="AG133" s="1080"/>
      <c r="AH133" s="1080"/>
      <c r="AI133" s="1080"/>
      <c r="AJ133" s="1081"/>
      <c r="AK133" s="1079">
        <v>0.3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Ht2I/DDvKIFcy14KNVPJODvdUt5R6PN2Fg8jzRZ4ROJK2+/7WlQNWqWRJTZZ4WbZiyYvkWkaKkUXZFkU4zmmg==" saltValue="2dAc3IjDwIKDtTQSBdFH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xanZvkLZdg86WbkMCzOd0qi6095kloGDYsI9pYqpJAEBHU1QWGXlh5hemF+0N7y6XBNUZvn4rmZVouXfg9TgQ==" saltValue="Ls25uFvS4gVJ0K+LqvQ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S/2CGTAsfTV41SJu65BJbLn4+4MOnIdDRg7PyA1qNIkwd7qf2N2EIQgHNZiHnEgvnYWYyIaTon4G0VOfK72pA==" saltValue="kJsGDN/+AiK+wJjubSxh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3758275</v>
      </c>
      <c r="AP9" s="281">
        <v>88884</v>
      </c>
      <c r="AQ9" s="282">
        <v>76332</v>
      </c>
      <c r="AR9" s="283">
        <v>16.399999999999999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1412</v>
      </c>
      <c r="AP10" s="284">
        <v>33</v>
      </c>
      <c r="AQ10" s="285">
        <v>8203</v>
      </c>
      <c r="AR10" s="286">
        <v>-99.6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t="s">
        <v>519</v>
      </c>
      <c r="AP11" s="284" t="s">
        <v>519</v>
      </c>
      <c r="AQ11" s="285">
        <v>546</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519</v>
      </c>
      <c r="AP12" s="284" t="s">
        <v>519</v>
      </c>
      <c r="AQ12" s="285">
        <v>4</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112074</v>
      </c>
      <c r="AP13" s="284">
        <v>2651</v>
      </c>
      <c r="AQ13" s="285">
        <v>2795</v>
      </c>
      <c r="AR13" s="286">
        <v>-5.2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85215</v>
      </c>
      <c r="AP14" s="284">
        <v>2015</v>
      </c>
      <c r="AQ14" s="285">
        <v>1229</v>
      </c>
      <c r="AR14" s="286">
        <v>64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-245045</v>
      </c>
      <c r="AP15" s="284">
        <v>-5795</v>
      </c>
      <c r="AQ15" s="285">
        <v>-5192</v>
      </c>
      <c r="AR15" s="286">
        <v>11.6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186</v>
      </c>
      <c r="AL16" s="1120"/>
      <c r="AM16" s="1120"/>
      <c r="AN16" s="1121"/>
      <c r="AO16" s="284">
        <v>3711931</v>
      </c>
      <c r="AP16" s="284">
        <v>87788</v>
      </c>
      <c r="AQ16" s="285">
        <v>83916</v>
      </c>
      <c r="AR16" s="286">
        <v>4.5999999999999996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8.25</v>
      </c>
      <c r="AP21" s="298">
        <v>7.81</v>
      </c>
      <c r="AQ21" s="299">
        <v>0.44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99.3</v>
      </c>
      <c r="AP22" s="303">
        <v>97.3</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545043</v>
      </c>
      <c r="AP32" s="312">
        <v>12890</v>
      </c>
      <c r="AQ32" s="313">
        <v>34996</v>
      </c>
      <c r="AR32" s="314">
        <v>-63.2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379384</v>
      </c>
      <c r="AP35" s="312">
        <v>8972</v>
      </c>
      <c r="AQ35" s="313">
        <v>11520</v>
      </c>
      <c r="AR35" s="314">
        <v>-22.1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24591</v>
      </c>
      <c r="AP36" s="312">
        <v>582</v>
      </c>
      <c r="AQ36" s="313">
        <v>3057</v>
      </c>
      <c r="AR36" s="314">
        <v>-81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t="s">
        <v>519</v>
      </c>
      <c r="AP37" s="312" t="s">
        <v>519</v>
      </c>
      <c r="AQ37" s="313">
        <v>208</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t="s">
        <v>519</v>
      </c>
      <c r="AP38" s="315" t="s">
        <v>519</v>
      </c>
      <c r="AQ38" s="316">
        <v>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-205570</v>
      </c>
      <c r="AP39" s="312">
        <v>-4862</v>
      </c>
      <c r="AQ39" s="313">
        <v>-2483</v>
      </c>
      <c r="AR39" s="314">
        <v>95.8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-697651</v>
      </c>
      <c r="AP40" s="312">
        <v>-16500</v>
      </c>
      <c r="AQ40" s="313">
        <v>-31447</v>
      </c>
      <c r="AR40" s="314">
        <v>-47.5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45797</v>
      </c>
      <c r="AP41" s="312">
        <v>1083</v>
      </c>
      <c r="AQ41" s="313">
        <v>15852</v>
      </c>
      <c r="AR41" s="314">
        <v>-93.2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1643308</v>
      </c>
      <c r="AN51" s="334">
        <v>39176</v>
      </c>
      <c r="AO51" s="335">
        <v>-20.100000000000001</v>
      </c>
      <c r="AP51" s="336">
        <v>53869</v>
      </c>
      <c r="AQ51" s="337">
        <v>0.4</v>
      </c>
      <c r="AR51" s="338">
        <v>-20.5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1371201</v>
      </c>
      <c r="AN52" s="342">
        <v>32689</v>
      </c>
      <c r="AO52" s="343">
        <v>0.4</v>
      </c>
      <c r="AP52" s="344">
        <v>35046</v>
      </c>
      <c r="AQ52" s="345">
        <v>7.1</v>
      </c>
      <c r="AR52" s="346">
        <v>-6.7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3549029</v>
      </c>
      <c r="AN53" s="334">
        <v>83747</v>
      </c>
      <c r="AO53" s="335">
        <v>113.8</v>
      </c>
      <c r="AP53" s="336">
        <v>59119</v>
      </c>
      <c r="AQ53" s="337">
        <v>9.6999999999999993</v>
      </c>
      <c r="AR53" s="338">
        <v>104.1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2323332</v>
      </c>
      <c r="AN54" s="342">
        <v>54824</v>
      </c>
      <c r="AO54" s="343">
        <v>67.7</v>
      </c>
      <c r="AP54" s="344">
        <v>29900</v>
      </c>
      <c r="AQ54" s="345">
        <v>-14.7</v>
      </c>
      <c r="AR54" s="346">
        <v>82.4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3063765</v>
      </c>
      <c r="AN55" s="334">
        <v>71951</v>
      </c>
      <c r="AO55" s="335">
        <v>-14.1</v>
      </c>
      <c r="AP55" s="336">
        <v>53895</v>
      </c>
      <c r="AQ55" s="337">
        <v>-8.8000000000000007</v>
      </c>
      <c r="AR55" s="338">
        <v>-5.3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2207972</v>
      </c>
      <c r="AN56" s="342">
        <v>51853</v>
      </c>
      <c r="AO56" s="343">
        <v>-5.4</v>
      </c>
      <c r="AP56" s="344">
        <v>31224</v>
      </c>
      <c r="AQ56" s="345">
        <v>4.4000000000000004</v>
      </c>
      <c r="AR56" s="346">
        <v>-9.8000000000000007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2915603</v>
      </c>
      <c r="AN57" s="334">
        <v>68551</v>
      </c>
      <c r="AO57" s="335">
        <v>-4.7</v>
      </c>
      <c r="AP57" s="336">
        <v>56181</v>
      </c>
      <c r="AQ57" s="337">
        <v>4.2</v>
      </c>
      <c r="AR57" s="338">
        <v>-8.9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2209767</v>
      </c>
      <c r="AN58" s="342">
        <v>51955</v>
      </c>
      <c r="AO58" s="343">
        <v>0.2</v>
      </c>
      <c r="AP58" s="344">
        <v>32039</v>
      </c>
      <c r="AQ58" s="345">
        <v>2.6</v>
      </c>
      <c r="AR58" s="346">
        <v>-2.4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2496145</v>
      </c>
      <c r="AN59" s="334">
        <v>59034</v>
      </c>
      <c r="AO59" s="335">
        <v>-13.9</v>
      </c>
      <c r="AP59" s="336">
        <v>47730</v>
      </c>
      <c r="AQ59" s="337">
        <v>-15</v>
      </c>
      <c r="AR59" s="338">
        <v>1.1000000000000001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1951807</v>
      </c>
      <c r="AN60" s="342">
        <v>46161</v>
      </c>
      <c r="AO60" s="343">
        <v>-11.2</v>
      </c>
      <c r="AP60" s="344">
        <v>26378</v>
      </c>
      <c r="AQ60" s="345">
        <v>-17.7</v>
      </c>
      <c r="AR60" s="346">
        <v>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2733570</v>
      </c>
      <c r="AN61" s="349">
        <v>64492</v>
      </c>
      <c r="AO61" s="350">
        <v>12.2</v>
      </c>
      <c r="AP61" s="351">
        <v>54159</v>
      </c>
      <c r="AQ61" s="352">
        <v>-1.9</v>
      </c>
      <c r="AR61" s="338">
        <v>14.1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2012816</v>
      </c>
      <c r="AN62" s="342">
        <v>47496</v>
      </c>
      <c r="AO62" s="343">
        <v>10.3</v>
      </c>
      <c r="AP62" s="344">
        <v>30917</v>
      </c>
      <c r="AQ62" s="345">
        <v>-3.7</v>
      </c>
      <c r="AR62" s="346">
        <v>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yA1Tg+XSdgttW8HDLVdj10E+9/iTPWTF+hCmvc0dNHh4NJwVG2LVe2iylproI85UwCCjN2Cyi+L5q31vwSyhw==" saltValue="2noxR9W+vIAYgCxkyNRW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W5ZP4Y0x0mMsMb7ohJbMGEoa51Y4Gqt09aAH1uufnPKv81n8Ne0QEStQKISdN1JVFArVSLOKQO1g/f0x7XyS6w==" saltValue="5KPnWExzifL5ToXw50/c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WPViFylFEAI8dU5zm3HgNifLe595RIZLuACeTJMUi/02gysPSEfj/yI8h4YMLjJ8m1Dx5f1YDsYDWMx14RKEyg==" saltValue="AHycvjrg8+Bw2wllZYjF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27.75</v>
      </c>
      <c r="G47" s="12">
        <v>31.15</v>
      </c>
      <c r="H47" s="12">
        <v>24.54</v>
      </c>
      <c r="I47" s="12">
        <v>26.03</v>
      </c>
      <c r="J47" s="13">
        <v>26.43</v>
      </c>
    </row>
    <row r="48" spans="2:10" ht="57.75" customHeight="1" x14ac:dyDescent="0.15">
      <c r="B48" s="14"/>
      <c r="C48" s="1141" t="s">
        <v>4</v>
      </c>
      <c r="D48" s="1141"/>
      <c r="E48" s="1142"/>
      <c r="F48" s="15">
        <v>7.48</v>
      </c>
      <c r="G48" s="16">
        <v>7.08</v>
      </c>
      <c r="H48" s="16">
        <v>9.0299999999999994</v>
      </c>
      <c r="I48" s="16">
        <v>12.89</v>
      </c>
      <c r="J48" s="17">
        <v>14.96</v>
      </c>
    </row>
    <row r="49" spans="2:10" ht="57.75" customHeight="1" thickBot="1" x14ac:dyDescent="0.2">
      <c r="B49" s="18"/>
      <c r="C49" s="1143" t="s">
        <v>5</v>
      </c>
      <c r="D49" s="1143"/>
      <c r="E49" s="1144"/>
      <c r="F49" s="19" t="s">
        <v>566</v>
      </c>
      <c r="G49" s="20">
        <v>4.58</v>
      </c>
      <c r="H49" s="20" t="s">
        <v>567</v>
      </c>
      <c r="I49" s="20">
        <v>5.19</v>
      </c>
      <c r="J49" s="21">
        <v>1.89</v>
      </c>
    </row>
    <row r="50" spans="2:10" x14ac:dyDescent="0.15"/>
  </sheetData>
  <sheetProtection algorithmName="SHA-512" hashValue="PoW7ZRCiIa2YGST59yrBv1g1GRDEGZyzrCsC2D6TYtHzwiPDPI9MrdJ2mXMz+yG0bEVkxxwRTPn+VfPO+6Ll0g==" saltValue="x6UQpib1zOAKbtUJvHFd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2024-03-23T05:19:02Z</cp:lastPrinted>
  <dcterms:created xsi:type="dcterms:W3CDTF">2024-02-05T01:55:28Z</dcterms:created>
  <dcterms:modified xsi:type="dcterms:W3CDTF">2024-03-25T05:00:35Z</dcterms:modified>
  <cp:category/>
</cp:coreProperties>
</file>