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updateLinks="neve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7_分析内容チェック済み\"/>
    </mc:Choice>
  </mc:AlternateContent>
  <xr:revisionPtr revIDLastSave="0" documentId="13_ncr:1_{4395FA96-ED12-4812-876D-186A02F82855}" xr6:coauthVersionLast="47" xr6:coauthVersionMax="47" xr10:uidLastSave="{00000000-0000-0000-0000-000000000000}"/>
  <bookViews>
    <workbookView xWindow="337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24" r:id="rId4"/>
    <sheet name="経常経費分析表（経常収支比率の分析）" sheetId="21" r:id="rId5"/>
    <sheet name="経常経費分析表（人件費・公債費・普通建設事業費の分析）" sheetId="22"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23" r:id="rId13"/>
    <sheet name="データシート" sheetId="9" state="hidden" r:id="rId14"/>
  </sheets>
  <externalReferences>
    <externalReference r:id="rId15"/>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R102" i="12" l="1"/>
  <c r="AF88" i="12" l="1"/>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5" i="10"/>
  <c r="AM34" i="10"/>
  <c r="C34" i="10"/>
  <c r="U34" i="10" l="1"/>
  <c r="U35" i="10" s="1"/>
  <c r="U36"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s="1"/>
</calcChain>
</file>

<file path=xl/sharedStrings.xml><?xml version="1.0" encoding="utf-8"?>
<sst xmlns="http://schemas.openxmlformats.org/spreadsheetml/2006/main" count="1186" uniqueCount="604">
  <si>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</si>
  <si>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</si>
  <si>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</si>
  <si>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</si>
  <si>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</si>
  <si>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</si>
  <si>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</si>
  <si>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</si>
  <si>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</si>
  <si>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</si>
  <si>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</si>
  <si>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</si>
  <si>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</si>
  <si>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</si>
  <si>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</si>
  <si>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</si>
  <si>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</si>
  <si>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</si>
  <si>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</si>
  <si>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</si>
  <si>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</si>
  <si>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</si>
  <si>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</si>
  <si>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</si>
  <si>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</si>
  <si>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</si>
  <si>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</si>
  <si>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</si>
  <si>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</si>
  <si>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</si>
  <si>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</si>
  <si>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</si>
  <si>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</si>
  <si>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</si>
  <si>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</si>
  <si>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</si>
  <si>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</si>
  <si>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</si>
  <si>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</si>
  <si>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</si>
  <si>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</si>
  <si>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</si>
  <si>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</si>
  <si>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</si>
  <si>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</si>
  <si>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</si>
  <si>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</si>
  <si>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</si>
  <si>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</si>
  <si>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</si>
  <si>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</si>
  <si>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</si>
  <si>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</si>
  <si>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</si>
  <si>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</si>
  <si>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</si>
  <si>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</si>
  <si>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</si>
  <si>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</si>
  <si>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</si>
  <si>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</si>
  <si>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</si>
  <si>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</si>
  <si>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</si>
  <si>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</si>
  <si>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</si>
  <si>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</si>
  <si>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</si>
  <si>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</si>
  <si>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</si>
  <si>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</si>
  <si>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</si>
  <si>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</si>
  <si>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</si>
  <si>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</si>
  <si>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</si>
  <si>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</si>
  <si>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</si>
  <si>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</si>
  <si>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</si>
  <si>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</si>
  <si>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</si>
  <si>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</si>
  <si>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</si>
  <si>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</si>
  <si>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</si>
  <si>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</si>
  <si>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</si>
  <si>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</si>
  <si>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</si>
  <si>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</si>
  <si>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</si>
  <si>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</si>
  <si>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</si>
  <si>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</si>
  <si>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</si>
  <si>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</si>
  <si>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</si>
  <si>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</si>
  <si>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</si>
  <si>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東栄町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</si>
  <si>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</si>
  <si>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</si>
  <si>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</si>
  <si>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</si>
  <si>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</si>
  <si>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</si>
  <si>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</si>
  <si>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</si>
  <si>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</si>
  <si>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</si>
  <si>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</si>
  <si>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</si>
  <si>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</si>
  <si>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</si>
  <si>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</si>
  <si>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</si>
  <si>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</si>
  <si>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</si>
  <si>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</si>
  <si>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</si>
  <si>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</si>
  <si>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</si>
  <si>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</si>
  <si>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</si>
  <si>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</si>
  <si>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</si>
  <si>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</si>
  <si>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</si>
  <si>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</si>
  <si>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</si>
  <si>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</si>
  <si>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</si>
  <si>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</si>
  <si>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</si>
  <si>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</si>
  <si>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</si>
  <si>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</si>
  <si>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</si>
  <si>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</si>
  <si>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</si>
  <si>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</si>
  <si>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</si>
  <si>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</si>
  <si>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</si>
  <si>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</si>
  <si>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</si>
  <si>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</si>
  <si>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</si>
  <si>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</si>
  <si>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</si>
  <si>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</si>
  <si>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</si>
  <si>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</si>
  <si>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</si>
  <si>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</si>
  <si>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</si>
  <si>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</si>
  <si>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</si>
  <si>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</si>
  <si>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</si>
  <si>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</si>
  <si>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</si>
  <si>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</si>
  <si>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</si>
  <si>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</si>
  <si>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</si>
  <si>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</si>
  <si>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</si>
  <si>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</si>
  <si>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</si>
  <si>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</si>
  <si>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</si>
  <si>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</si>
  <si>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</si>
  <si>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</si>
  <si>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</si>
  <si>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</si>
  <si>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</si>
  <si>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</si>
  <si>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</si>
  <si>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</si>
  <si>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</si>
  <si>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</si>
  <si>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</si>
  <si>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</si>
  <si>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</si>
  <si>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</si>
  <si>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</si>
  <si>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</si>
  <si>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</si>
  <si>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</si>
  <si>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</si>
  <si>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</si>
  <si>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</si>
  <si>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</si>
  <si>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</si>
  <si>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</si>
  <si>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</si>
  <si>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</si>
  <si>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</si>
  <si>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</si>
  <si>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</si>
  <si>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</si>
  <si>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</si>
  <si>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</si>
  <si>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</si>
  <si>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</si>
  <si>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</si>
  <si>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</si>
  <si>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</si>
  <si>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</si>
  <si>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</si>
  <si>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</si>
  <si>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</si>
  <si>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</si>
  <si>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</si>
  <si>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</si>
  <si>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</si>
  <si>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</si>
  <si>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</si>
  <si>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愛知県東栄町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</si>
  <si>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</si>
  <si>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</si>
  <si>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</si>
  <si>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</si>
  <si>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</si>
  <si>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</si>
  <si>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</si>
  <si>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</si>
  <si>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</si>
  <si>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</si>
  <si>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</si>
  <si>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</si>
  <si>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</si>
  <si>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</si>
  <si>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</si>
  <si>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</si>
  <si>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</si>
  <si>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</si>
  <si>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</si>
  <si>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</si>
  <si>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</si>
  <si>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</si>
  <si>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</si>
  <si>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</si>
  <si>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</si>
  <si>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</si>
  <si>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</si>
  <si>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</si>
  <si>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</si>
  <si>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</si>
  <si>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</si>
  <si>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</si>
  <si>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</si>
  <si>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</si>
  <si>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</si>
  <si>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</si>
  <si>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</si>
  <si>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</si>
  <si>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</si>
  <si>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</si>
  <si>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</si>
  <si>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</si>
  <si>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</si>
  <si>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</si>
  <si>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</si>
  <si>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</si>
  <si>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</si>
  <si>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</si>
  <si>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</si>
  <si>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</si>
  <si>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</si>
  <si>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</si>
  <si>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</si>
  <si>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</si>
  <si>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</si>
  <si>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</si>
  <si>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</si>
  <si>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</si>
  <si>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</si>
  <si>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</si>
  <si>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</si>
  <si>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</si>
  <si>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</si>
  <si>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</si>
  <si>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</si>
  <si>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</si>
  <si>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</si>
  <si>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</si>
  <si>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</si>
  <si>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</si>
  <si>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</si>
  <si>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</si>
  <si>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</si>
  <si>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</si>
  <si>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</si>
  <si>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</si>
  <si>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</si>
  <si>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</si>
  <si>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</si>
  <si>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</si>
  <si>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</si>
  <si>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</si>
  <si>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</si>
  <si>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</si>
  <si>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</si>
  <si>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</si>
  <si>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</si>
  <si>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</si>
  <si>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</si>
  <si>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</si>
  <si>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</si>
  <si>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</si>
  <si>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</si>
  <si>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</si>
  <si>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</si>
  <si>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</si>
  <si>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</si>
  <si>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</si>
  <si>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</si>
  <si>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</si>
  <si>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</si>
  <si>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</si>
  <si>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</si>
  <si>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</si>
  <si>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</si>
  <si>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</si>
  <si>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</si>
  <si>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</si>
  <si>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</si>
  <si>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</si>
  <si>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</si>
  <si>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</si>
  <si>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</si>
  <si>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</si>
  <si>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</si>
  <si>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</si>
  <si>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</si>
  <si>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</si>
  <si>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</si>
  <si>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</si>
  <si>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</si>
  <si>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</si>
  <si>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</si>
  <si>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</si>
  <si>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</si>
  <si>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</si>
  <si>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</si>
  <si>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</si>
  <si>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</si>
  <si>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</si>
  <si>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</si>
  <si>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</si>
  <si>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</si>
  <si>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</si>
  <si>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</si>
  <si>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</si>
  <si>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</si>
  <si>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</si>
  <si>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</si>
  <si>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</si>
  <si>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</si>
  <si>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</si>
  <si>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</si>
  <si>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</si>
  <si>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</si>
  <si>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</si>
  <si>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</si>
  <si>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</si>
  <si>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</si>
  <si>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</si>
  <si>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</si>
  <si>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</si>
  <si>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</si>
  <si>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愛知県東栄町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</si>
  <si>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</si>
  <si>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</si>
  <si>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</si>
  <si>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</si>
  <si>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</si>
  <si>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</si>
  <si>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</si>
  <si>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</si>
  <si>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</si>
  <si>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</si>
  <si>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</si>
  <si>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</si>
  <si>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</si>
  <si>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</si>
  <si>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</si>
  <si>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</si>
  <si>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</si>
  <si>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</si>
  <si>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</si>
  <si>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</si>
  <si>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</si>
  <si>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</si>
  <si>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</si>
  <si>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</si>
  <si>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</si>
  <si>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</si>
  <si>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</si>
  <si>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</si>
  <si>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</si>
  <si>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</si>
  <si>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</si>
  <si>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</si>
  <si>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</si>
  <si>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</si>
  <si>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</si>
  <si>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東栄診療所特別会計</t>
    <phoneticPr fontId="5"/>
  </si>
  <si>
    <t>簡易水道特別会計</t>
    <phoneticPr fontId="5"/>
  </si>
  <si>
    <t>法非適用企業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</si>
  <si>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</si>
  <si>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</si>
  <si>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</si>
  <si>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</si>
  <si>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</si>
  <si>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</si>
  <si>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</si>
  <si>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</si>
  <si>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</si>
  <si>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</si>
  <si>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</si>
  <si>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</si>
  <si>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</si>
  <si>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</si>
  <si>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</si>
  <si>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</si>
  <si>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</si>
  <si>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</si>
  <si>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</si>
  <si>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</si>
  <si>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</si>
  <si>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</si>
  <si>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</si>
  <si>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</si>
  <si>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</si>
  <si>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</si>
  <si>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</si>
  <si>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</si>
  <si>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</si>
  <si>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</si>
  <si>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</si>
  <si>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</si>
  <si>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</si>
  <si>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</si>
  <si>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</si>
  <si>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</si>
  <si>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</si>
  <si>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</si>
  <si>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</si>
  <si>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</si>
  <si>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</si>
  <si>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</si>
  <si>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</si>
  <si>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</si>
  <si>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</si>
  <si>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</si>
  <si>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</si>
  <si>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</si>
  <si>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</si>
  <si>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</si>
  <si>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</si>
  <si>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</si>
  <si>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</si>
  <si>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</si>
  <si>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</si>
  <si>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</si>
  <si>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</si>
  <si>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</si>
  <si>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</si>
  <si>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</si>
  <si>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</si>
  <si>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</si>
  <si>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</si>
  <si>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</si>
  <si>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</si>
  <si>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</si>
  <si>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</si>
  <si>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</si>
  <si>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</si>
  <si>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</si>
  <si>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</si>
  <si>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</si>
  <si>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</si>
  <si>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</si>
  <si>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</si>
  <si>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</si>
  <si>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</si>
  <si>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</si>
  <si>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</si>
  <si>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</si>
  <si>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</si>
  <si>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</si>
  <si>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</si>
  <si>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</si>
  <si>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</si>
  <si>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</si>
  <si>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</si>
  <si>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</si>
  <si>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</si>
  <si>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</si>
  <si>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</si>
  <si>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</si>
  <si>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</si>
  <si>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</si>
  <si>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</si>
  <si>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</si>
  <si>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</si>
  <si>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</si>
  <si>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</si>
  <si>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</si>
  <si>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</si>
  <si>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</si>
  <si>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</si>
  <si>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</si>
  <si>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</si>
  <si>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</si>
  <si>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</si>
  <si>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</si>
  <si>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</si>
  <si>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</si>
  <si>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</si>
  <si>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</si>
  <si>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</si>
  <si>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</si>
  <si>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</si>
  <si>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</si>
  <si>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</si>
  <si>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</si>
  <si>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</si>
  <si>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</si>
  <si>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</si>
  <si>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</si>
  <si>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</si>
  <si>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</si>
  <si>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</si>
  <si>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</si>
  <si>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</si>
  <si>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</si>
  <si>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</si>
  <si>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</si>
  <si>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</si>
  <si>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</si>
  <si>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</si>
  <si>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</si>
  <si>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</si>
  <si>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</si>
  <si>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</si>
  <si>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</si>
  <si>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</si>
  <si>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</si>
  <si>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</si>
  <si>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</si>
  <si>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</si>
  <si>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</si>
  <si>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</si>
  <si>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</si>
  <si>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</si>
  <si>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</si>
  <si>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</si>
  <si>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</si>
  <si>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</si>
  <si>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</si>
  <si>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</si>
  <si>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</si>
  <si>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</si>
  <si>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3.61</t>
  </si>
  <si>
    <t>▲ 6.71</t>
  </si>
  <si>
    <t>一般会計</t>
  </si>
  <si>
    <t>公共下水道事業特別会計</t>
  </si>
  <si>
    <t>▲ 0.12</t>
  </si>
  <si>
    <t>簡易水道特別会計</t>
  </si>
  <si>
    <t>▲ 0.45</t>
  </si>
  <si>
    <t>東栄診療所特別会計</t>
  </si>
  <si>
    <t>農業集落排水事業特別会計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</si>
  <si>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</si>
  <si>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</si>
  <si>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</si>
  <si>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</si>
  <si>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</si>
  <si>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</si>
  <si>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</si>
  <si>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</si>
  <si>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</si>
  <si>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</si>
  <si>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北設広域事務組合</t>
    <rPh sb="0" eb="1">
      <t>キタ</t>
    </rPh>
    <rPh sb="1" eb="2">
      <t>セツ</t>
    </rPh>
    <rPh sb="2" eb="4">
      <t>コウイキ</t>
    </rPh>
    <rPh sb="4" eb="6">
      <t>ジム</t>
    </rPh>
    <rPh sb="6" eb="8">
      <t>クミアイ</t>
    </rPh>
    <phoneticPr fontId="2"/>
  </si>
  <si>
    <t>新城北設楽交通災害共済組合</t>
    <rPh sb="0" eb="2">
      <t>シンシロ</t>
    </rPh>
    <rPh sb="2" eb="5">
      <t>キタシタラ</t>
    </rPh>
    <rPh sb="5" eb="7">
      <t>コウツウ</t>
    </rPh>
    <rPh sb="7" eb="9">
      <t>サイガイ</t>
    </rPh>
    <rPh sb="9" eb="11">
      <t>キョウサイ</t>
    </rPh>
    <rPh sb="11" eb="13">
      <t>クミアイ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</si>
  <si>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</si>
  <si>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</si>
  <si>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</si>
  <si>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東三河広域連合（一般会計）</t>
    <rPh sb="0" eb="3">
      <t>ヒガシミカワ</t>
    </rPh>
    <rPh sb="3" eb="5">
      <t>コウイキ</t>
    </rPh>
    <rPh sb="5" eb="7">
      <t>レンゴウ</t>
    </rPh>
    <rPh sb="8" eb="10">
      <t>イッパン</t>
    </rPh>
    <rPh sb="10" eb="12">
      <t>カイケイ</t>
    </rPh>
    <phoneticPr fontId="2"/>
  </si>
  <si>
    <t>東三河広域連合（介護保険特別会計）</t>
    <rPh sb="0" eb="3">
      <t>ヒガシミカワ</t>
    </rPh>
    <rPh sb="3" eb="5">
      <t>コウイキ</t>
    </rPh>
    <rPh sb="5" eb="7">
      <t>レンゴウ</t>
    </rPh>
    <rPh sb="8" eb="10">
      <t>カイゴ</t>
    </rPh>
    <rPh sb="10" eb="12">
      <t>ホケン</t>
    </rPh>
    <rPh sb="12" eb="14">
      <t>トクベツ</t>
    </rPh>
    <rPh sb="14" eb="16">
      <t>カイケイ</t>
    </rPh>
    <phoneticPr fontId="2"/>
  </si>
  <si>
    <t>-</t>
    <phoneticPr fontId="2"/>
  </si>
  <si>
    <t>とうえい</t>
    <phoneticPr fontId="2"/>
  </si>
  <si>
    <t>-</t>
    <phoneticPr fontId="2"/>
  </si>
  <si>
    <t>-</t>
    <phoneticPr fontId="2"/>
  </si>
  <si>
    <t>東栄町庁舎建設等基金</t>
    <rPh sb="0" eb="3">
      <t>トウエイチョウ</t>
    </rPh>
    <rPh sb="3" eb="5">
      <t>チョウシャ</t>
    </rPh>
    <rPh sb="5" eb="8">
      <t>ケンセツトウ</t>
    </rPh>
    <rPh sb="8" eb="10">
      <t>キキン</t>
    </rPh>
    <phoneticPr fontId="5"/>
  </si>
  <si>
    <t>東栄町住宅開発基金</t>
    <rPh sb="0" eb="3">
      <t>トウエイチョウ</t>
    </rPh>
    <rPh sb="3" eb="5">
      <t>ジュウタク</t>
    </rPh>
    <rPh sb="5" eb="7">
      <t>カイハツ</t>
    </rPh>
    <rPh sb="7" eb="9">
      <t>キキン</t>
    </rPh>
    <phoneticPr fontId="2"/>
  </si>
  <si>
    <t>東栄町森づくり基金</t>
    <rPh sb="0" eb="3">
      <t>トウエイチョウ</t>
    </rPh>
    <rPh sb="3" eb="4">
      <t>モリ</t>
    </rPh>
    <rPh sb="7" eb="9">
      <t>キキン</t>
    </rPh>
    <phoneticPr fontId="2"/>
  </si>
  <si>
    <t>東栄町観光施設等整備管理基金</t>
    <rPh sb="0" eb="3">
      <t>トウエイチョウ</t>
    </rPh>
    <rPh sb="3" eb="5">
      <t>カンコウ</t>
    </rPh>
    <phoneticPr fontId="2"/>
  </si>
  <si>
    <t>東栄町水と土保全基金</t>
    <rPh sb="0" eb="3">
      <t>トウエイチョウ</t>
    </rPh>
    <rPh sb="3" eb="4">
      <t>ミズ</t>
    </rPh>
    <rPh sb="5" eb="6">
      <t>ツチ</t>
    </rPh>
    <rPh sb="6" eb="8">
      <t>ホゼン</t>
    </rPh>
    <rPh sb="8" eb="10">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</si>
</sst>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H30</c:v>
                </c:pt>
                <c:pt idx="1">
                  <c:v> R01</c:v>
                </c:pt>
                <c:pt idx="2">
                  <c:v> R02</c:v>
                </c:pt>
                <c:pt idx="3">
                  <c:v> R03</c:v>
                </c:pt>
                <c:pt idx="4">
                  <c:v> R04</c:v>
                </c:pt>
              </c:strCache>
            </c:strRef>
          </c:cat>
          <c:val>
            <c:numRef>
              <c:f>([1]データシート!$F$3,[1]データシート!$F$5,[1]データシート!$F$7,[1]データシート!$F$9,[1]データシート!$F$11)</c:f>
              <c:numCache>
                <c:formatCode>General</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EDEB-4553-B088-AF85E040708F}"/>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H30</c:v>
                </c:pt>
                <c:pt idx="1">
                  <c:v> R01</c:v>
                </c:pt>
                <c:pt idx="2">
                  <c:v> R02</c:v>
                </c:pt>
                <c:pt idx="3">
                  <c:v> R03</c:v>
                </c:pt>
                <c:pt idx="4">
                  <c:v> R04</c:v>
                </c:pt>
              </c:strCache>
            </c:strRef>
          </c:cat>
          <c:val>
            <c:numRef>
              <c:f>([1]データシート!$D$3,[1]データシート!$D$5,[1]データシート!$D$7,[1]データシート!$D$9,[1]データシート!$D$11)</c:f>
              <c:numCache>
                <c:formatCode>General</c:formatCode>
                <c:ptCount val="5"/>
                <c:pt idx="0">
                  <c:v>226169</c:v>
                </c:pt>
                <c:pt idx="1">
                  <c:v>188799</c:v>
                </c:pt>
                <c:pt idx="2">
                  <c:v>173034</c:v>
                </c:pt>
                <c:pt idx="3">
                  <c:v>130657</c:v>
                </c:pt>
                <c:pt idx="4">
                  <c:v>88381</c:v>
                </c:pt>
              </c:numCache>
            </c:numRef>
          </c:val>
          <c:smooth val="0"/>
          <c:extLst>
            <c:ext xmlns:c16="http://schemas.microsoft.com/office/drawing/2014/chart" uri="{C3380CC4-5D6E-409C-BE32-E72D297353CC}">
              <c16:uniqueId val="{00000001-EDEB-4553-B088-AF85E040708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11.5</c:v>
                </c:pt>
                <c:pt idx="1">
                  <c:v>6.97</c:v>
                </c:pt>
                <c:pt idx="2">
                  <c:v>8.2100000000000009</c:v>
                </c:pt>
                <c:pt idx="3">
                  <c:v>9.67</c:v>
                </c:pt>
                <c:pt idx="4">
                  <c:v>8.61</c:v>
                </c:pt>
              </c:numCache>
            </c:numRef>
          </c:val>
          <c:extLst>
            <c:ext xmlns:c16="http://schemas.microsoft.com/office/drawing/2014/chart" uri="{C3380CC4-5D6E-409C-BE32-E72D297353CC}">
              <c16:uniqueId val="{00000000-6451-4838-8A68-C4ECE97D01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53.27</c:v>
                </c:pt>
                <c:pt idx="1">
                  <c:v>100.65</c:v>
                </c:pt>
                <c:pt idx="2">
                  <c:v>91.03</c:v>
                </c:pt>
                <c:pt idx="3">
                  <c:v>87.78</c:v>
                </c:pt>
                <c:pt idx="4">
                  <c:v>87.34</c:v>
                </c:pt>
              </c:numCache>
            </c:numRef>
          </c:val>
          <c:extLst>
            <c:ext xmlns:c16="http://schemas.microsoft.com/office/drawing/2014/chart" uri="{C3380CC4-5D6E-409C-BE32-E72D297353CC}">
              <c16:uniqueId val="{00000001-6451-4838-8A68-C4ECE97D01C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4.6900000000000004</c:v>
                </c:pt>
                <c:pt idx="1">
                  <c:v>42.96</c:v>
                </c:pt>
                <c:pt idx="2">
                  <c:v>-3.61</c:v>
                </c:pt>
                <c:pt idx="3">
                  <c:v>7.52</c:v>
                </c:pt>
                <c:pt idx="4">
                  <c:v>-6.71</c:v>
                </c:pt>
              </c:numCache>
            </c:numRef>
          </c:val>
          <c:smooth val="0"/>
          <c:extLst>
            <c:ext xmlns:c16="http://schemas.microsoft.com/office/drawing/2014/chart" uri="{C3380CC4-5D6E-409C-BE32-E72D297353CC}">
              <c16:uniqueId val="{00000002-6451-4838-8A68-C4ECE97D01C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53.82</c:v>
                </c:pt>
                <c:pt idx="2">
                  <c:v>#N/A</c:v>
                </c:pt>
                <c:pt idx="3">
                  <c:v>1.69</c:v>
                </c:pt>
                <c:pt idx="4">
                  <c:v>#N/A</c:v>
                </c:pt>
                <c:pt idx="5">
                  <c:v>0.71</c:v>
                </c:pt>
                <c:pt idx="6">
                  <c:v>#N/A</c:v>
                </c:pt>
                <c:pt idx="7">
                  <c:v>0.63</c:v>
                </c:pt>
                <c:pt idx="8">
                  <c:v>0</c:v>
                </c:pt>
                <c:pt idx="9">
                  <c:v>0</c:v>
                </c:pt>
              </c:numCache>
            </c:numRef>
          </c:val>
          <c:extLst>
            <c:ext xmlns:c16="http://schemas.microsoft.com/office/drawing/2014/chart" uri="{C3380CC4-5D6E-409C-BE32-E72D297353CC}">
              <c16:uniqueId val="{00000000-F152-45B7-A624-E8146ADA3F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152-45B7-A624-E8146ADA3F8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152-45B7-A624-E8146ADA3F8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0.05</c:v>
                </c:pt>
                <c:pt idx="2">
                  <c:v>#N/A</c:v>
                </c:pt>
                <c:pt idx="3">
                  <c:v>0.21</c:v>
                </c:pt>
                <c:pt idx="4">
                  <c:v>#N/A</c:v>
                </c:pt>
                <c:pt idx="5">
                  <c:v>0.06</c:v>
                </c:pt>
                <c:pt idx="6">
                  <c:v>#N/A</c:v>
                </c:pt>
                <c:pt idx="7">
                  <c:v>0.11</c:v>
                </c:pt>
                <c:pt idx="8">
                  <c:v>#N/A</c:v>
                </c:pt>
                <c:pt idx="9">
                  <c:v>7.0000000000000007E-2</c:v>
                </c:pt>
              </c:numCache>
            </c:numRef>
          </c:val>
          <c:extLst>
            <c:ext xmlns:c16="http://schemas.microsoft.com/office/drawing/2014/chart" uri="{C3380CC4-5D6E-409C-BE32-E72D297353CC}">
              <c16:uniqueId val="{00000003-F152-45B7-A624-E8146ADA3F85}"/>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1.17</c:v>
                </c:pt>
                <c:pt idx="2">
                  <c:v>#N/A</c:v>
                </c:pt>
                <c:pt idx="3">
                  <c:v>1.0900000000000001</c:v>
                </c:pt>
                <c:pt idx="4">
                  <c:v>#N/A</c:v>
                </c:pt>
                <c:pt idx="5">
                  <c:v>0.27</c:v>
                </c:pt>
                <c:pt idx="6">
                  <c:v>#N/A</c:v>
                </c:pt>
                <c:pt idx="7">
                  <c:v>1.01</c:v>
                </c:pt>
                <c:pt idx="8">
                  <c:v>#N/A</c:v>
                </c:pt>
                <c:pt idx="9">
                  <c:v>0.46</c:v>
                </c:pt>
              </c:numCache>
            </c:numRef>
          </c:val>
          <c:extLst>
            <c:ext xmlns:c16="http://schemas.microsoft.com/office/drawing/2014/chart" uri="{C3380CC4-5D6E-409C-BE32-E72D297353CC}">
              <c16:uniqueId val="{00000004-F152-45B7-A624-E8146ADA3F85}"/>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c:v>
                </c:pt>
                <c:pt idx="2">
                  <c:v>#N/A</c:v>
                </c:pt>
                <c:pt idx="3">
                  <c:v>0.11</c:v>
                </c:pt>
                <c:pt idx="4">
                  <c:v>#N/A</c:v>
                </c:pt>
                <c:pt idx="5">
                  <c:v>0.09</c:v>
                </c:pt>
                <c:pt idx="6">
                  <c:v>#N/A</c:v>
                </c:pt>
                <c:pt idx="7">
                  <c:v>0.13</c:v>
                </c:pt>
                <c:pt idx="8">
                  <c:v>#N/A</c:v>
                </c:pt>
                <c:pt idx="9">
                  <c:v>0.57999999999999996</c:v>
                </c:pt>
              </c:numCache>
            </c:numRef>
          </c:val>
          <c:extLst>
            <c:ext xmlns:c16="http://schemas.microsoft.com/office/drawing/2014/chart" uri="{C3380CC4-5D6E-409C-BE32-E72D297353CC}">
              <c16:uniqueId val="{00000005-F152-45B7-A624-E8146ADA3F85}"/>
            </c:ext>
          </c:extLst>
        </c:ser>
        <c:ser>
          <c:idx val="6"/>
          <c:order val="6"/>
          <c:tx>
            <c:strRef>
              <c:f>データシート!$A$33</c:f>
              <c:strCache>
                <c:ptCount val="1"/>
                <c:pt idx="0">
                  <c:v>東栄診療所特別会計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1.26</c:v>
                </c:pt>
              </c:numCache>
            </c:numRef>
          </c:val>
          <c:extLst>
            <c:ext xmlns:c16="http://schemas.microsoft.com/office/drawing/2014/chart" uri="{C3380CC4-5D6E-409C-BE32-E72D297353CC}">
              <c16:uniqueId val="{00000006-F152-45B7-A624-E8146ADA3F85}"/>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c:v>
                </c:pt>
                <c:pt idx="2">
                  <c:v>#N/A</c:v>
                </c:pt>
                <c:pt idx="3">
                  <c:v>0.28000000000000003</c:v>
                </c:pt>
                <c:pt idx="4">
                  <c:v>#N/A</c:v>
                </c:pt>
                <c:pt idx="5">
                  <c:v>0.24</c:v>
                </c:pt>
                <c:pt idx="6">
                  <c:v>0.45</c:v>
                </c:pt>
                <c:pt idx="7">
                  <c:v>#N/A</c:v>
                </c:pt>
                <c:pt idx="8">
                  <c:v>#N/A</c:v>
                </c:pt>
                <c:pt idx="9">
                  <c:v>1.64</c:v>
                </c:pt>
              </c:numCache>
            </c:numRef>
          </c:val>
          <c:extLst>
            <c:ext xmlns:c16="http://schemas.microsoft.com/office/drawing/2014/chart" uri="{C3380CC4-5D6E-409C-BE32-E72D297353CC}">
              <c16:uniqueId val="{00000007-F152-45B7-A624-E8146ADA3F85}"/>
            </c:ext>
          </c:extLst>
        </c:ser>
        <c:ser>
          <c:idx val="8"/>
          <c:order val="8"/>
          <c:tx>
            <c:strRef>
              <c:f>データシート!$A$35</c:f>
              <c:strCache>
                <c:ptCount val="1"/>
                <c:pt idx="0">
                  <c:v>公共下水道事業特別会計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0.16</c:v>
                </c:pt>
                <c:pt idx="2">
                  <c:v>#N/A</c:v>
                </c:pt>
                <c:pt idx="3">
                  <c:v>0.71</c:v>
                </c:pt>
                <c:pt idx="4">
                  <c:v>#N/A</c:v>
                </c:pt>
                <c:pt idx="5">
                  <c:v>0.14000000000000001</c:v>
                </c:pt>
                <c:pt idx="6">
                  <c:v>0.12</c:v>
                </c:pt>
                <c:pt idx="7">
                  <c:v>#N/A</c:v>
                </c:pt>
                <c:pt idx="8">
                  <c:v>#N/A</c:v>
                </c:pt>
                <c:pt idx="9">
                  <c:v>1.94</c:v>
                </c:pt>
              </c:numCache>
            </c:numRef>
          </c:val>
          <c:extLst>
            <c:ext xmlns:c16="http://schemas.microsoft.com/office/drawing/2014/chart" uri="{C3380CC4-5D6E-409C-BE32-E72D297353CC}">
              <c16:uniqueId val="{00000008-F152-45B7-A624-E8146ADA3F8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11.5</c:v>
                </c:pt>
                <c:pt idx="2">
                  <c:v>#N/A</c:v>
                </c:pt>
                <c:pt idx="3">
                  <c:v>6.96</c:v>
                </c:pt>
                <c:pt idx="4">
                  <c:v>#N/A</c:v>
                </c:pt>
                <c:pt idx="5">
                  <c:v>8.26</c:v>
                </c:pt>
                <c:pt idx="6">
                  <c:v>#N/A</c:v>
                </c:pt>
                <c:pt idx="7">
                  <c:v>9.67</c:v>
                </c:pt>
                <c:pt idx="8">
                  <c:v>#N/A</c:v>
                </c:pt>
                <c:pt idx="9">
                  <c:v>8.61</c:v>
                </c:pt>
              </c:numCache>
            </c:numRef>
          </c:val>
          <c:extLst>
            <c:ext xmlns:c16="http://schemas.microsoft.com/office/drawing/2014/chart" uri="{C3380CC4-5D6E-409C-BE32-E72D297353CC}">
              <c16:uniqueId val="{00000009-F152-45B7-A624-E8146ADA3F8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339</c:v>
                </c:pt>
                <c:pt idx="5">
                  <c:v>338</c:v>
                </c:pt>
                <c:pt idx="8">
                  <c:v>343</c:v>
                </c:pt>
                <c:pt idx="11">
                  <c:v>339</c:v>
                </c:pt>
                <c:pt idx="14">
                  <c:v>342</c:v>
                </c:pt>
              </c:numCache>
            </c:numRef>
          </c:val>
          <c:extLst>
            <c:ext xmlns:c16="http://schemas.microsoft.com/office/drawing/2014/chart" uri="{C3380CC4-5D6E-409C-BE32-E72D297353CC}">
              <c16:uniqueId val="{00000000-72AF-44B7-A506-536F45D727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2AF-44B7-A506-536F45D727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2AF-44B7-A506-536F45D727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AF-44B7-A506-536F45D727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117</c:v>
                </c:pt>
                <c:pt idx="3">
                  <c:v>103</c:v>
                </c:pt>
                <c:pt idx="6">
                  <c:v>110</c:v>
                </c:pt>
                <c:pt idx="9">
                  <c:v>103</c:v>
                </c:pt>
                <c:pt idx="12">
                  <c:v>126</c:v>
                </c:pt>
              </c:numCache>
            </c:numRef>
          </c:val>
          <c:extLst>
            <c:ext xmlns:c16="http://schemas.microsoft.com/office/drawing/2014/chart" uri="{C3380CC4-5D6E-409C-BE32-E72D297353CC}">
              <c16:uniqueId val="{00000004-72AF-44B7-A506-536F45D727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AF-44B7-A506-536F45D727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2AF-44B7-A506-536F45D727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380</c:v>
                </c:pt>
                <c:pt idx="3">
                  <c:v>389</c:v>
                </c:pt>
                <c:pt idx="6">
                  <c:v>399</c:v>
                </c:pt>
                <c:pt idx="9">
                  <c:v>401</c:v>
                </c:pt>
                <c:pt idx="12">
                  <c:v>410</c:v>
                </c:pt>
              </c:numCache>
            </c:numRef>
          </c:val>
          <c:extLst>
            <c:ext xmlns:c16="http://schemas.microsoft.com/office/drawing/2014/chart" uri="{C3380CC4-5D6E-409C-BE32-E72D297353CC}">
              <c16:uniqueId val="{00000007-72AF-44B7-A506-536F45D7275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158</c:v>
                </c:pt>
                <c:pt idx="2">
                  <c:v>#N/A</c:v>
                </c:pt>
                <c:pt idx="3">
                  <c:v>#N/A</c:v>
                </c:pt>
                <c:pt idx="4">
                  <c:v>154</c:v>
                </c:pt>
                <c:pt idx="5">
                  <c:v>#N/A</c:v>
                </c:pt>
                <c:pt idx="6">
                  <c:v>#N/A</c:v>
                </c:pt>
                <c:pt idx="7">
                  <c:v>166</c:v>
                </c:pt>
                <c:pt idx="8">
                  <c:v>#N/A</c:v>
                </c:pt>
                <c:pt idx="9">
                  <c:v>#N/A</c:v>
                </c:pt>
                <c:pt idx="10">
                  <c:v>165</c:v>
                </c:pt>
                <c:pt idx="11">
                  <c:v>#N/A</c:v>
                </c:pt>
                <c:pt idx="12">
                  <c:v>#N/A</c:v>
                </c:pt>
                <c:pt idx="13">
                  <c:v>194</c:v>
                </c:pt>
                <c:pt idx="14">
                  <c:v>#N/A</c:v>
                </c:pt>
              </c:numCache>
            </c:numRef>
          </c:val>
          <c:smooth val="0"/>
          <c:extLst>
            <c:ext xmlns:c16="http://schemas.microsoft.com/office/drawing/2014/chart" uri="{C3380CC4-5D6E-409C-BE32-E72D297353CC}">
              <c16:uniqueId val="{00000008-72AF-44B7-A506-536F45D7275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3149</c:v>
                </c:pt>
                <c:pt idx="5">
                  <c:v>3194</c:v>
                </c:pt>
                <c:pt idx="8">
                  <c:v>3300</c:v>
                </c:pt>
                <c:pt idx="11">
                  <c:v>3483</c:v>
                </c:pt>
                <c:pt idx="14">
                  <c:v>3387</c:v>
                </c:pt>
              </c:numCache>
            </c:numRef>
          </c:val>
          <c:extLst>
            <c:ext xmlns:c16="http://schemas.microsoft.com/office/drawing/2014/chart" uri="{C3380CC4-5D6E-409C-BE32-E72D297353CC}">
              <c16:uniqueId val="{00000000-37C9-4E15-B0B1-71E91553B2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7C9-4E15-B0B1-71E91553B2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2320</c:v>
                </c:pt>
                <c:pt idx="5">
                  <c:v>3275</c:v>
                </c:pt>
                <c:pt idx="8">
                  <c:v>3290</c:v>
                </c:pt>
                <c:pt idx="11">
                  <c:v>3539</c:v>
                </c:pt>
                <c:pt idx="14">
                  <c:v>3040</c:v>
                </c:pt>
              </c:numCache>
            </c:numRef>
          </c:val>
          <c:extLst>
            <c:ext xmlns:c16="http://schemas.microsoft.com/office/drawing/2014/chart" uri="{C3380CC4-5D6E-409C-BE32-E72D297353CC}">
              <c16:uniqueId val="{00000002-37C9-4E15-B0B1-71E91553B2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C9-4E15-B0B1-71E91553B2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C9-4E15-B0B1-71E91553B2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C9-4E15-B0B1-71E91553B2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1040</c:v>
                </c:pt>
                <c:pt idx="3">
                  <c:v>1010</c:v>
                </c:pt>
                <c:pt idx="6">
                  <c:v>1262</c:v>
                </c:pt>
                <c:pt idx="9">
                  <c:v>1258</c:v>
                </c:pt>
                <c:pt idx="12">
                  <c:v>1216</c:v>
                </c:pt>
              </c:numCache>
            </c:numRef>
          </c:val>
          <c:extLst>
            <c:ext xmlns:c16="http://schemas.microsoft.com/office/drawing/2014/chart" uri="{C3380CC4-5D6E-409C-BE32-E72D297353CC}">
              <c16:uniqueId val="{00000006-37C9-4E15-B0B1-71E91553B2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7C9-4E15-B0B1-71E91553B2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1572</c:v>
                </c:pt>
                <c:pt idx="3">
                  <c:v>1330</c:v>
                </c:pt>
                <c:pt idx="6">
                  <c:v>1266</c:v>
                </c:pt>
                <c:pt idx="9">
                  <c:v>1153</c:v>
                </c:pt>
                <c:pt idx="12">
                  <c:v>1138</c:v>
                </c:pt>
              </c:numCache>
            </c:numRef>
          </c:val>
          <c:extLst>
            <c:ext xmlns:c16="http://schemas.microsoft.com/office/drawing/2014/chart" uri="{C3380CC4-5D6E-409C-BE32-E72D297353CC}">
              <c16:uniqueId val="{00000008-37C9-4E15-B0B1-71E91553B2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7C9-4E15-B0B1-71E91553B2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3398</c:v>
                </c:pt>
                <c:pt idx="3">
                  <c:v>3521</c:v>
                </c:pt>
                <c:pt idx="6">
                  <c:v>3707</c:v>
                </c:pt>
                <c:pt idx="9">
                  <c:v>4013</c:v>
                </c:pt>
                <c:pt idx="12">
                  <c:v>3844</c:v>
                </c:pt>
              </c:numCache>
            </c:numRef>
          </c:val>
          <c:extLst>
            <c:ext xmlns:c16="http://schemas.microsoft.com/office/drawing/2014/chart" uri="{C3380CC4-5D6E-409C-BE32-E72D297353CC}">
              <c16:uniqueId val="{0000000A-37C9-4E15-B0B1-71E91553B28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541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7C9-4E15-B0B1-71E91553B28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[1]データシート!$B$72:$D$72</c:f>
              <c:numCache>
                <c:formatCode>General</c:formatCode>
                <c:ptCount val="3"/>
                <c:pt idx="0">
                  <c:v>1953</c:v>
                </c:pt>
                <c:pt idx="1">
                  <c:v>2078</c:v>
                </c:pt>
                <c:pt idx="2">
                  <c:v>1963</c:v>
                </c:pt>
              </c:numCache>
            </c:numRef>
          </c:val>
          <c:extLst>
            <c:ext xmlns:c16="http://schemas.microsoft.com/office/drawing/2014/chart" uri="{C3380CC4-5D6E-409C-BE32-E72D297353CC}">
              <c16:uniqueId val="{00000000-FA78-4BCA-9F14-AC437891F872}"/>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[1]データシート!$B$73:$D$73</c:f>
              <c:numCache>
                <c:formatCode>General</c:formatCode>
                <c:ptCount val="3"/>
                <c:pt idx="0">
                  <c:v>344</c:v>
                </c:pt>
                <c:pt idx="1">
                  <c:v>365</c:v>
                </c:pt>
                <c:pt idx="2">
                  <c:v>365</c:v>
                </c:pt>
              </c:numCache>
            </c:numRef>
          </c:val>
          <c:extLst>
            <c:ext xmlns:c16="http://schemas.microsoft.com/office/drawing/2014/chart" uri="{C3380CC4-5D6E-409C-BE32-E72D297353CC}">
              <c16:uniqueId val="{00000001-FA78-4BCA-9F14-AC437891F872}"/>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R02</c:v>
                </c:pt>
                <c:pt idx="1">
                  <c:v>R03</c:v>
                </c:pt>
                <c:pt idx="2">
                  <c:v>R04</c:v>
                </c:pt>
              </c:strCache>
            </c:strRef>
          </c:cat>
          <c:val>
            <c:numRef>
              <c:f>[1]データシート!$B$74:$D$74</c:f>
              <c:numCache>
                <c:formatCode>General</c:formatCode>
                <c:ptCount val="3"/>
                <c:pt idx="0">
                  <c:v>889</c:v>
                </c:pt>
                <c:pt idx="1">
                  <c:v>890</c:v>
                </c:pt>
                <c:pt idx="2">
                  <c:v>508</c:v>
                </c:pt>
              </c:numCache>
            </c:numRef>
          </c:val>
          <c:extLst>
            <c:ext xmlns:c16="http://schemas.microsoft.com/office/drawing/2014/chart" uri="{C3380CC4-5D6E-409C-BE32-E72D297353CC}">
              <c16:uniqueId val="{00000002-FA78-4BCA-9F14-AC437891F87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令和４年度は、平成</a:t>
          </a:r>
          <a:r>
            <a:rPr kumimoji="1" lang="en-US" altLang="ja-JP" sz="1350">
              <a:latin typeface="ＭＳ ゴシック" pitchFamily="49" charset="-128"/>
              <a:ea typeface="ＭＳ ゴシック" pitchFamily="49" charset="-128"/>
            </a:rPr>
            <a:t>26</a:t>
          </a:r>
          <a:r>
            <a:rPr kumimoji="1" lang="ja-JP" altLang="en-US" sz="1350">
              <a:latin typeface="ＭＳ ゴシック" pitchFamily="49" charset="-128"/>
              <a:ea typeface="ＭＳ ゴシック" pitchFamily="49" charset="-128"/>
            </a:rPr>
            <a:t>年度～</a:t>
          </a:r>
          <a:r>
            <a:rPr kumimoji="1" lang="en-US" altLang="ja-JP" sz="1350">
              <a:latin typeface="ＭＳ ゴシック" pitchFamily="49" charset="-128"/>
              <a:ea typeface="ＭＳ ゴシック" pitchFamily="49" charset="-128"/>
            </a:rPr>
            <a:t>28</a:t>
          </a:r>
          <a:r>
            <a:rPr kumimoji="1" lang="ja-JP" altLang="en-US" sz="1350">
              <a:latin typeface="ＭＳ ゴシック" pitchFamily="49" charset="-128"/>
              <a:ea typeface="ＭＳ ゴシック" pitchFamily="49" charset="-128"/>
            </a:rPr>
            <a:t>年度借入の中央統合簡易水道建設事業等に係る元金償還が開始したことにより、公営企業債の元利償還金に対する繰入金が増加した。また、平成</a:t>
          </a:r>
          <a:r>
            <a:rPr kumimoji="1" lang="en-US" altLang="ja-JP" sz="1350">
              <a:latin typeface="ＭＳ ゴシック" pitchFamily="49" charset="-128"/>
              <a:ea typeface="ＭＳ ゴシック" pitchFamily="49" charset="-128"/>
            </a:rPr>
            <a:t>30</a:t>
          </a:r>
          <a:r>
            <a:rPr kumimoji="1" lang="ja-JP" altLang="en-US" sz="1350">
              <a:latin typeface="ＭＳ ゴシック" pitchFamily="49" charset="-128"/>
              <a:ea typeface="ＭＳ ゴシック" pitchFamily="49" charset="-128"/>
            </a:rPr>
            <a:t>年度借入のとうえい保育園整備事業等に係る元利償還が開始したことにより、元利償還金が増加した。</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今後、令和元年度・２年度借入の</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防災無線整備事業や令和３年・４年度借入の東栄診療所・保健福祉センター整備事業に係る元金</a:t>
          </a:r>
          <a:r>
            <a:rPr kumimoji="1" lang="ja-JP" altLang="en-US" sz="1350">
              <a:latin typeface="ＭＳ ゴシック" pitchFamily="49" charset="-128"/>
              <a:ea typeface="ＭＳ ゴシック" pitchFamily="49" charset="-128"/>
            </a:rPr>
            <a:t>償還が始まることにより、元利償還金の額が増加する見込みであるため、新規発行額の抑制に努める必要がある。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令和４年度は、充当可能財源等の額が減少した。主な要因としては、診療所・保健福祉センター建設事業のため、病院施設整備費積立基金の取り崩し等をしたことによる充当可能基金の減、また、臨時財政対策債償還費等の減少による基準財政需要額算入見込額の減があげられ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令和元年度に東栄病院特別会計の清算金を財政調整基金に積み立てたことにより、以降は将来負担比率が０を下回っているが、ここ数年は、当初予算を組むために財政調整基金を取り崩さざるをえない状況が続いていることから、各種事業費の見直しや計画的な基金の積み立てなど財源確保に努める必要が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A068A28A-69DA-4C51-9695-BCB9A9C686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1363F5D-7B78-4D1C-87C2-914636B669A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67C496EC-82FC-4E24-BF08-076C1C90F136}"/>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347BB912-9105-47E8-A61E-23D760BC348E}"/>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35204B51-F268-4935-B24C-BB96F002A3B8}"/>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41D36F08-7832-4B58-B57B-349D32A9A225}"/>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85AA7B92-0B85-4954-968C-73CF8BCCC41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愛知県東栄町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4F878883-9075-4D66-AF92-1A94C04C1B95}"/>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88658B01-A6ED-47E1-89D4-AA1179B072EC}"/>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D7391BB-9FE6-412A-BB25-3EBFCED05C01}"/>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4900D451-2AD4-4F66-B00C-19B495B1AC51}"/>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を始めとした一般財源が減少した中で診療所・保健福祉センター建設事業を行っており、財源として財政調整基金及び診療所施設整備費基金からの繰り入れを行ったことにより、基金全体では、約５億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令和７年度の公債費のピークに向け、減債基金及び財政調整基金残高の確保に努める。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現行庁舎の老朽化等による新庁舎建設について、具体的時期は未定なものの、次期総合計画の策定に向け、財源確保として当該基金への積極的積立を検討していく。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公共施設等総合管理計画において、廃止・除却としている施設についての解体・撤去を進めるためにも基金の確保に留意する必要がある。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A619E181-E1DB-4C03-A381-5DF180F24678}"/>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81611B49-3E35-45EA-901C-0608FF75956E}"/>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8A3F1079-9EC6-4EA7-85F0-5455CCD00A88}"/>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　　　　　：庁舎の建設費用に使用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・住宅開発基金　　　　　：住宅又は宅地の整備に係る費用に使用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・森づくり基金　　　　　：森林環境の整備や木材の活用等に係る費用に使用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・観光施設等整備管理基金：観光施設及び敷地等の整備管理に要する費用に使用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・水と土保全基金　　　　：農地や土地改良施設の保全に係る費用に使用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診療所・保健福祉センター建設に伴い、診療所施設整備費基金を取崩したため、残高が減少した。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庁舎建設等基金は、庁舎の建設計画の見込みが立っていないため取崩し時期は未定であるが、庁舎の老朽化は明確なため、早期実現に向け積立に努める。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観光施設等整備管理基金は、寄附行為により設置したものであるが、当該基金を積極的に活用し、誘客、活性化に繋げるよう努める。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33ECB89D-5213-411F-AC24-E0CFC5A1D52A}"/>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3B50537E-0AF4-4676-8CDC-0FAE641F583A}"/>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15F0791E-8051-46C3-BB6E-EDC62583CC6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普通交付税の大幅な減少及び物価高騰による経常経費の増加により、財政調整基金を取崩して対応したことから残高が減少した。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当該基金は、緊急時及び特定財源のない事業への財源対策としての重要な手段であるため、規模に明確な設定を設けてはいないものの、常に確保するよう留意している。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令和７年度の公債費のピーク、物価高騰など、今後も予断を許さない状況が続くことが想定されるため、一般財源の確保と歳出削減を進め、積極的に積立てるよう意識している。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C5449126-8480-4977-9E35-D6F25AEC5AB2}"/>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BE49E2BB-6025-4676-B893-B61218E3E73E}"/>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7D7AC04A-A385-4B61-8DCF-D8A38A254761}"/>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一般財源の減少、物価高騰、診療所・保健福祉センター建設事業などにより、一般財源に余裕がなく前年度と同じ積立はできず、利息程度の積立となったため、残高は横ばいとなっている。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当初予算時は、公債費の増加による財源対策として取崩しを見込んだが、年度末において財源確保の見通しが立ったため、取崩しを止め残高を確保することができた。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防災行政無線整備事業、診療所・保健福祉センター建設などの大型事業において借入れた地方債の償還が控えており、令和７年度の公債費のピークに向け残高の確保に留意していく。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83170BB5-6F0E-49D9-B81D-626F3CB4B1C5}"/>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D7397E47-A380-4B46-B6D8-3F3B3D205AD7}"/>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22F92B1-DBCA-4549-A8C5-85AF29EC1D5C}"/>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AF934F14-BBEB-4C1F-B248-94D48343BA38}"/>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3CBED37-49AC-46E6-8F76-4F240E65E51B}"/>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B24A7BC-A7A5-4D55-91AF-B2E5BADF966A}"/>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6746F74-1935-4A7D-AD35-18067D69D2F1}"/>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DB428D95-8E5E-47A0-8CDA-0932442C3A1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24FC0517-327B-4719-8EEB-6D00017E7D8F}"/>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A6B7BF7-7CCD-447A-8CF7-716CB63A2BE2}"/>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A9B52662-8F01-46ED-BF94-BE81A4DFA6F8}"/>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2,850
2,833
123.38
4,217,971
3,923,075
193,593
2,247,589
3,843,682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D66892E-2599-4386-9092-29764B2E8F3B}"/>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60AF64C-10D2-4DA8-BE4A-875A8B64A729}"/>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61D0E999-3283-483E-89E4-8B4FFB48B3CB}"/>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7A04008-4B80-40F1-8896-3041CA6B6DDE}"/>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C5B3C74-3D20-47E2-8C50-CBEF42AF7868}"/>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2DB8C6C-98F2-4123-A186-3173F7008CC4}"/>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2A6A2A2-C8A5-45AE-9FB4-5AFB1048400B}"/>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FBD2C237-68A1-49A6-8AB3-07A446BC37BE}"/>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CC0D7D8-0423-4A46-98A5-452405233066}"/>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6B0570EC-5893-4DFD-99AF-B25D2B77F35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643D625-3431-4F80-BCEC-6B0D9442484D}"/>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615EDB12-2FBF-41FD-8DC0-D83970AD83C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DC791C81-FBE6-4FB9-8855-8FE6617F7B35}"/>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7E51235-2B5E-4641-A9BE-9E5F1ED92502}"/>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A5C05CB-D085-4BDC-A379-30E5DA5DFA77}"/>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53F1333-661C-424E-B4E6-1C651162207C}"/>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9CA0FE8-ADE2-428B-A630-EA3129146578}"/>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669A572C-476F-40D4-A2C3-96E3D162BEFE}"/>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7F9141F-FE2B-4E8C-9616-7F618DC7F9FB}"/>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23EA40A-71A2-4CEC-93EC-92F4A7994F61}"/>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5B63373-B5BC-4B15-8BEC-DC3BBA147B9D}"/>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F9AE72C4-5825-45F0-AB81-400A62B28325}"/>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C59D89C-EF30-488E-B6D5-DC6383341864}"/>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7B8E6CBE-38DD-4D26-85CD-DEC6B430B227}"/>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999618B-204A-44E1-92E0-BAE58EDF9EFD}"/>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CDDB533-F8E8-4FB9-AED2-B1088A56A422}"/>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FECE38F5-1958-45B5-AE35-8ED5FA8DA04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9754CF9-5CC6-4009-AA3B-605CFC551C5C}"/>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99BDCD4-D145-4C52-8C5D-4E8F31782771}"/>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1F635E7C-01A9-4597-A92A-B3C13ED8409A}"/>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F84C657D-2806-42D5-A481-7CEF7512A12B}"/>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EC5B98A-FF17-4A5F-9BBE-8F4398394EAE}"/>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CD98041F-F596-41A8-9F9A-8306BF8A6A14}"/>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F5D4E28-8ED2-4C5A-AA38-D8D1E08A35C8}"/>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7202610-0827-4AAE-B00F-527715B4B29B}"/>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1F37EDB-1BD0-454D-94C4-C86F4CD9E8CD}"/>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5BFBBF7C-DFE0-4F7B-A94A-24058BB0859B}"/>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過疎化による人口の減少や全国平均を上回る高齢化率に加え、町内に中心となる産業がないこと等により、財政基盤が弱く、全国平均を下回る状態が続いている。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地方税等収入の高水準での徴収率の維持、事業の選定、定員管理の適正化など、財政基盤の維持、強化に努める必要がある。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また、近年の物価上昇も影響しており、緊急且つ必要な事業の峻別、経常経費の更なる抑制といった歳出の見直しを継続して行っていくことの重要性が高まっている。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606CE69-4528-4FF4-AD21-50698FEAF87B}"/>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A17D9DF0-0DB9-415D-A518-C1904BE4EECC}"/>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D53803B1-9080-48F3-8E7B-426412ACB341}"/>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89DE8A04-1901-4242-8A0F-BC52E8F41E17}"/>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25017FE5-C9CC-482B-A68A-D24D60009C8D}"/>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D9A0F26A-3C65-4EFD-8B53-AC200DB0BBA8}"/>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27DD7790-4F5A-4813-8F37-F3C9C45B454A}"/>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C92DC678-5BCF-487B-B327-0BC3911F731D}"/>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49C05981-7AE5-42C4-A317-4612FCB3885B}"/>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17669E47-9685-42A2-A2AC-E66C76C93AB5}"/>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9E987B23-81A3-46C0-998F-AF1F45EC336A}"/>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F6561AC9-0ECB-41A5-975F-6AD08D398B0A}"/>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284003FC-C985-4224-961C-1B2111291932}"/>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9D881468-8B09-447F-842D-147EA0DD1433}"/>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876BC740-D955-4CEF-9996-F5E333C3F294}"/>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3F691AA6-EF93-4BB3-A6BE-625C8C0D9A6B}"/>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1DFC98D7-8DC1-40D4-9014-96C93DA05C93}"/>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3BC4DEFE-2BED-420B-8114-31C0DD784A8A}"/>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89DECD8F-CB07-41AC-B061-5A7473F755E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11D3B64C-BA89-4DAB-B60E-6EB30100A303}"/>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67D99A67-C24B-4D00-A902-4B81927493CA}"/>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96157</xdr:rowOff>
    </xdr:from>
    <xdr:to>
      <xdr:col>23</xdr:col>
      <xdr:colOff>133350</xdr:colOff>
      <xdr:row>44</xdr:row>
      <xdr:rowOff>96157</xdr:rowOff>
    </xdr:to>
    <xdr:cxnSp macro="">
      <xdr:nvCxnSpPr>
        <xdr:cNvPr id="70" name="直線コネクタ 69">
          <a:extLst>
            <a:ext uri="{FF2B5EF4-FFF2-40B4-BE49-F238E27FC236}">
              <a16:creationId xmlns:a16="http://schemas.microsoft.com/office/drawing/2014/main" id="{0F195EDA-4D72-4205-9604-ECA0A5F9505C}"/>
            </a:ext>
          </a:extLst>
        </xdr:cNvPr>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C6585E35-2389-4356-A317-85CCBDA432D1}"/>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A0532735-A376-48AF-A3DC-8F250C035A31}"/>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96157</xdr:rowOff>
    </xdr:to>
    <xdr:cxnSp macro="">
      <xdr:nvCxnSpPr>
        <xdr:cNvPr id="73" name="直線コネクタ 72">
          <a:extLst>
            <a:ext uri="{FF2B5EF4-FFF2-40B4-BE49-F238E27FC236}">
              <a16:creationId xmlns:a16="http://schemas.microsoft.com/office/drawing/2014/main" id="{0CD2AED8-1DBD-42ED-AB78-229EDC7B49AF}"/>
            </a:ext>
          </a:extLst>
        </xdr:cNvPr>
        <xdr:cNvCxnSpPr/>
      </xdr:nvCxnSpPr>
      <xdr:spPr>
        <a:xfrm>
          <a:off x="3225800" y="76284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36F20801-597E-4BBB-976C-3D032A4C4071}"/>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EF02E0B3-56C7-4C8F-8607-B93D1EB6FAFD}"/>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6" name="直線コネクタ 75">
          <a:extLst>
            <a:ext uri="{FF2B5EF4-FFF2-40B4-BE49-F238E27FC236}">
              <a16:creationId xmlns:a16="http://schemas.microsoft.com/office/drawing/2014/main" id="{8B12A8D3-1C93-42F9-8BC0-F9FC9BFDCA36}"/>
            </a:ext>
          </a:extLst>
        </xdr:cNvPr>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FCB46010-7891-46AE-92B2-7F304B4A66F6}"/>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B66256E0-717E-40AA-90CB-61C24CBD2B62}"/>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9" name="直線コネクタ 78">
          <a:extLst>
            <a:ext uri="{FF2B5EF4-FFF2-40B4-BE49-F238E27FC236}">
              <a16:creationId xmlns:a16="http://schemas.microsoft.com/office/drawing/2014/main" id="{6DDE3061-9308-4222-A321-20A091B14C67}"/>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E39739BE-3A8D-4FF6-9471-FEB18398D659}"/>
            </a:ext>
          </a:extLst>
        </xdr:cNvPr>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a:extLst>
            <a:ext uri="{FF2B5EF4-FFF2-40B4-BE49-F238E27FC236}">
              <a16:creationId xmlns:a16="http://schemas.microsoft.com/office/drawing/2014/main" id="{085AB5D9-E7ED-4AE3-85AB-E097A251E6ED}"/>
            </a:ext>
          </a:extLst>
        </xdr:cNvPr>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7AE0F9A6-8058-4092-8223-202B0E63D91F}"/>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AFD064C-8D2A-4F71-94DA-48220C7C5EDE}"/>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B56EE27-E9A7-4CB8-87CB-482BD9AC9345}"/>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17C33FCB-DF62-4C23-A527-59EE0F23D0CD}"/>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A0ACEF2-FA6B-4366-8D04-965A33E8ACB7}"/>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652B0252-543F-47E4-AA5E-10ECC3866071}"/>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7FDB6E8A-2DD9-405D-ABB5-7869EAD19225}"/>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45357</xdr:rowOff>
    </xdr:from>
    <xdr:to>
      <xdr:col>23</xdr:col>
      <xdr:colOff>184150</xdr:colOff>
      <xdr:row>44</xdr:row>
      <xdr:rowOff>146957</xdr:rowOff>
    </xdr:to>
    <xdr:sp macro="" textlink="">
      <xdr:nvSpPr>
        <xdr:cNvPr id="89" name="楕円 88">
          <a:extLst>
            <a:ext uri="{FF2B5EF4-FFF2-40B4-BE49-F238E27FC236}">
              <a16:creationId xmlns:a16="http://schemas.microsoft.com/office/drawing/2014/main" id="{1BA22C26-0BE2-489B-B741-09989037E616}"/>
            </a:ext>
          </a:extLst>
        </xdr:cNvPr>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17434</xdr:rowOff>
    </xdr:from>
    <xdr:ext cx="762000" cy="259045"/>
    <xdr:sp macro="" textlink="">
      <xdr:nvSpPr>
        <xdr:cNvPr id="90" name="財政力該当値テキスト">
          <a:extLst>
            <a:ext uri="{FF2B5EF4-FFF2-40B4-BE49-F238E27FC236}">
              <a16:creationId xmlns:a16="http://schemas.microsoft.com/office/drawing/2014/main" id="{54A5CC7C-20CF-4700-87E1-24B49AF70D18}"/>
            </a:ext>
          </a:extLst>
        </xdr:cNvPr>
        <xdr:cNvSpPr txBox="1"/>
      </xdr:nvSpPr>
      <xdr:spPr>
        <a:xfrm>
          <a:off x="5041900" y="756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45357</xdr:rowOff>
    </xdr:from>
    <xdr:to>
      <xdr:col>19</xdr:col>
      <xdr:colOff>184150</xdr:colOff>
      <xdr:row>44</xdr:row>
      <xdr:rowOff>146957</xdr:rowOff>
    </xdr:to>
    <xdr:sp macro="" textlink="">
      <xdr:nvSpPr>
        <xdr:cNvPr id="91" name="楕円 90">
          <a:extLst>
            <a:ext uri="{FF2B5EF4-FFF2-40B4-BE49-F238E27FC236}">
              <a16:creationId xmlns:a16="http://schemas.microsoft.com/office/drawing/2014/main" id="{EE818C1D-9C90-458A-AF0D-DFA5B5D15F79}"/>
            </a:ext>
          </a:extLst>
        </xdr:cNvPr>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92" name="テキスト ボックス 91">
          <a:extLst>
            <a:ext uri="{FF2B5EF4-FFF2-40B4-BE49-F238E27FC236}">
              <a16:creationId xmlns:a16="http://schemas.microsoft.com/office/drawing/2014/main" id="{81520587-F118-46D0-B76A-E801660ACC9B}"/>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a:extLst>
            <a:ext uri="{FF2B5EF4-FFF2-40B4-BE49-F238E27FC236}">
              <a16:creationId xmlns:a16="http://schemas.microsoft.com/office/drawing/2014/main" id="{B9896C48-2D8E-4172-B932-BA098FFA613C}"/>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4" name="テキスト ボックス 93">
          <a:extLst>
            <a:ext uri="{FF2B5EF4-FFF2-40B4-BE49-F238E27FC236}">
              <a16:creationId xmlns:a16="http://schemas.microsoft.com/office/drawing/2014/main" id="{DEAEFC66-973D-4FCB-BF60-D1012514853A}"/>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a:extLst>
            <a:ext uri="{FF2B5EF4-FFF2-40B4-BE49-F238E27FC236}">
              <a16:creationId xmlns:a16="http://schemas.microsoft.com/office/drawing/2014/main" id="{55B1FA60-5FE2-4DCE-91B1-9BEEA51AD817}"/>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a:extLst>
            <a:ext uri="{FF2B5EF4-FFF2-40B4-BE49-F238E27FC236}">
              <a16:creationId xmlns:a16="http://schemas.microsoft.com/office/drawing/2014/main" id="{AAC9238A-06F5-49B2-ACDD-2EBCBBEC10C6}"/>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a:extLst>
            <a:ext uri="{FF2B5EF4-FFF2-40B4-BE49-F238E27FC236}">
              <a16:creationId xmlns:a16="http://schemas.microsoft.com/office/drawing/2014/main" id="{610F97C3-D4B2-49F8-B8B6-7022A53ED087}"/>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a:extLst>
            <a:ext uri="{FF2B5EF4-FFF2-40B4-BE49-F238E27FC236}">
              <a16:creationId xmlns:a16="http://schemas.microsoft.com/office/drawing/2014/main" id="{D40D88EA-FD36-4FDC-BB3F-DBA14524B7BB}"/>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85360DDF-0C43-4EB5-AE8D-38E07709CE24}"/>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ECBE968-7E31-4F80-9EB8-FC9D3AD5F2A2}"/>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CF31EA7F-A35E-453A-8016-BCE111296609}"/>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585E0D56-6A2F-49D1-902D-BF0DD15F35C1}"/>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F82B1EBB-92E2-4F73-8B62-E59C26D47B08}"/>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EFC153E2-3F96-4256-BD83-993EA215131E}"/>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4D404CA2-6A75-40B3-9252-9E5AB2D7421B}"/>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1A46DF1B-0647-406C-AEB3-7BCF80B07FAE}"/>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CA46CB25-DFD5-43DB-A9F4-D58EE7E7C886}"/>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30C1ADC-A050-4525-90D5-6FF911F352B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29774D63-7B31-4EB4-BF7D-5F8D38026A49}"/>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8B51702E-DD03-498E-85D2-7337A75729FF}"/>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1DFA374D-F9E3-4EE4-93C1-3E0D2A94ED93}"/>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の物価高騰により、ハードウェア及びソフトウェアの維持管理に要する費用の上昇、保育園、小学校、診療所、防災行政無線整備といった大型事業に係る地方債発行の増加による公債費の増加などが影響し、比率は前年度より悪化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令和７年度をピークに徐々に下降する見込みであり、人件費についても常勤職員数の減少により大きく増加する見込みはない。事務事業の大幅な削減は難しいが、歳出の抑制を継続して行っていくことにより、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91E49293-DA0A-4030-9296-469076B9ACBC}"/>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FCC087E0-8F54-49ED-BE88-42134107E055}"/>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6E48B25F-6B19-473F-80AF-35C6427C1622}"/>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BD549A2B-7BC7-4D22-AEDD-AFD5393F78DC}"/>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56C295BC-F8C4-40DA-BF0D-4EC3DDDBFCCF}"/>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6508E193-E86B-4A4D-992F-D7997F8E99D7}"/>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38C73F6E-18E3-425C-9F81-3042EE892FBE}"/>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A9856F30-A73F-4978-8971-F89B21C2B483}"/>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84F42EE9-6810-45C6-ACE2-FE934E093F5E}"/>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223EF8E8-1187-46F6-A9F2-4AAE1E25FB21}"/>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B303F509-99DF-41C0-88A8-6C34761D7133}"/>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11A45EEC-DFC0-4E16-AAA2-61FEC30A96DB}"/>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3F1D16A5-323B-4941-B308-F407047D915D}"/>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E8B0B0A0-8B29-465F-8AC0-753D13527198}"/>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CDF5752C-7F3C-43AC-AE3B-0D1645EAAEF4}"/>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8024387B-33BB-4FD1-A615-E7EA4B38B8C6}"/>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337FA432-750B-4E6C-A31F-D0B45685D3D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6B6AC629-E98D-490A-BF68-FA44D493F91D}"/>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E0706ADF-5AFC-48B7-A35D-715FF333B238}"/>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97409</xdr:rowOff>
    </xdr:from>
    <xdr:to>
      <xdr:col>23</xdr:col>
      <xdr:colOff>133350</xdr:colOff>
      <xdr:row>64</xdr:row>
      <xdr:rowOff>58674</xdr:rowOff>
    </xdr:to>
    <xdr:cxnSp macro="">
      <xdr:nvCxnSpPr>
        <xdr:cNvPr id="131" name="直線コネクタ 130">
          <a:extLst>
            <a:ext uri="{FF2B5EF4-FFF2-40B4-BE49-F238E27FC236}">
              <a16:creationId xmlns:a16="http://schemas.microsoft.com/office/drawing/2014/main" id="{979A9E53-2499-46BD-A806-54BC49507509}"/>
            </a:ext>
          </a:extLst>
        </xdr:cNvPr>
        <xdr:cNvCxnSpPr/>
      </xdr:nvCxnSpPr>
      <xdr:spPr>
        <a:xfrm>
          <a:off x="4114800" y="10898759"/>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2" name="財政構造の弾力性平均値テキスト">
          <a:extLst>
            <a:ext uri="{FF2B5EF4-FFF2-40B4-BE49-F238E27FC236}">
              <a16:creationId xmlns:a16="http://schemas.microsoft.com/office/drawing/2014/main" id="{76DFDD32-2892-4023-AC04-A6037E6E3D52}"/>
            </a:ext>
          </a:extLst>
        </xdr:cNvPr>
        <xdr:cNvSpPr txBox="1"/>
      </xdr:nvSpPr>
      <xdr:spPr>
        <a:xfrm>
          <a:off x="5041900" y="11027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9E1D8579-200D-49C8-9D31-86031E8725B5}"/>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97409</xdr:rowOff>
    </xdr:from>
    <xdr:to>
      <xdr:col>19</xdr:col>
      <xdr:colOff>133350</xdr:colOff>
      <xdr:row>63</xdr:row>
      <xdr:rowOff>143256</xdr:rowOff>
    </xdr:to>
    <xdr:cxnSp macro="">
      <xdr:nvCxnSpPr>
        <xdr:cNvPr id="134" name="直線コネクタ 133">
          <a:extLst>
            <a:ext uri="{FF2B5EF4-FFF2-40B4-BE49-F238E27FC236}">
              <a16:creationId xmlns:a16="http://schemas.microsoft.com/office/drawing/2014/main" id="{9E624D5F-15DD-4CB7-81CA-31D5C1992691}"/>
            </a:ext>
          </a:extLst>
        </xdr:cNvPr>
        <xdr:cNvCxnSpPr/>
      </xdr:nvCxnSpPr>
      <xdr:spPr>
        <a:xfrm flipV="1">
          <a:off x="3225800" y="10898759"/>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A68D21CC-4079-43F5-B8D7-1275CBA4BFE9}"/>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a:extLst>
            <a:ext uri="{FF2B5EF4-FFF2-40B4-BE49-F238E27FC236}">
              <a16:creationId xmlns:a16="http://schemas.microsoft.com/office/drawing/2014/main" id="{9F70E275-E9CD-4AA7-A097-39B53CCD48B2}"/>
            </a:ext>
          </a:extLst>
        </xdr:cNvPr>
        <xdr:cNvSpPr txBox="1"/>
      </xdr:nvSpPr>
      <xdr:spPr>
        <a:xfrm>
          <a:off x="3733800" y="11064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143256</xdr:rowOff>
    </xdr:from>
    <xdr:to>
      <xdr:col>15</xdr:col>
      <xdr:colOff>82550</xdr:colOff>
      <xdr:row>64</xdr:row>
      <xdr:rowOff>94869</xdr:rowOff>
    </xdr:to>
    <xdr:cxnSp macro="">
      <xdr:nvCxnSpPr>
        <xdr:cNvPr id="137" name="直線コネクタ 136">
          <a:extLst>
            <a:ext uri="{FF2B5EF4-FFF2-40B4-BE49-F238E27FC236}">
              <a16:creationId xmlns:a16="http://schemas.microsoft.com/office/drawing/2014/main" id="{C3D72336-06D8-45A0-B001-0272702AEFC4}"/>
            </a:ext>
          </a:extLst>
        </xdr:cNvPr>
        <xdr:cNvCxnSpPr/>
      </xdr:nvCxnSpPr>
      <xdr:spPr>
        <a:xfrm flipV="1">
          <a:off x="2336800" y="10944606"/>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DF21FE9E-FDF2-43C0-B8F2-52D46DE2D3DB}"/>
            </a:ext>
          </a:extLst>
        </xdr:cNvPr>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39" name="テキスト ボックス 138">
          <a:extLst>
            <a:ext uri="{FF2B5EF4-FFF2-40B4-BE49-F238E27FC236}">
              <a16:creationId xmlns:a16="http://schemas.microsoft.com/office/drawing/2014/main" id="{84B80C35-F326-4BD1-B9F7-0CC9105638A8}"/>
            </a:ext>
          </a:extLst>
        </xdr:cNvPr>
        <xdr:cNvSpPr txBox="1"/>
      </xdr:nvSpPr>
      <xdr:spPr>
        <a:xfrm>
          <a:off x="2844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94869</xdr:rowOff>
    </xdr:from>
    <xdr:to>
      <xdr:col>11</xdr:col>
      <xdr:colOff>31750</xdr:colOff>
      <xdr:row>66</xdr:row>
      <xdr:rowOff>140462</xdr:rowOff>
    </xdr:to>
    <xdr:cxnSp macro="">
      <xdr:nvCxnSpPr>
        <xdr:cNvPr id="140" name="直線コネクタ 139">
          <a:extLst>
            <a:ext uri="{FF2B5EF4-FFF2-40B4-BE49-F238E27FC236}">
              <a16:creationId xmlns:a16="http://schemas.microsoft.com/office/drawing/2014/main" id="{721DA0E6-5DA0-4BFC-BB22-B09EDF5BE2D6}"/>
            </a:ext>
          </a:extLst>
        </xdr:cNvPr>
        <xdr:cNvCxnSpPr/>
      </xdr:nvCxnSpPr>
      <xdr:spPr>
        <a:xfrm flipV="1">
          <a:off x="1447800" y="11067669"/>
          <a:ext cx="889000" cy="38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F2ECA9AF-7454-4C64-ADF4-BB3523D2DEF6}"/>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42" name="テキスト ボックス 141">
          <a:extLst>
            <a:ext uri="{FF2B5EF4-FFF2-40B4-BE49-F238E27FC236}">
              <a16:creationId xmlns:a16="http://schemas.microsoft.com/office/drawing/2014/main" id="{73BB33F0-3339-4F8D-86A1-A9486A305675}"/>
            </a:ext>
          </a:extLst>
        </xdr:cNvPr>
        <xdr:cNvSpPr txBox="1"/>
      </xdr:nvSpPr>
      <xdr:spPr>
        <a:xfrm>
          <a:off x="1955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BE09D85F-8DBC-4253-85F3-32D856E41EF6}"/>
            </a:ext>
          </a:extLst>
        </xdr:cNvPr>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150893</xdr:rowOff>
    </xdr:from>
    <xdr:ext cx="762000" cy="259045"/>
    <xdr:sp macro="" textlink="">
      <xdr:nvSpPr>
        <xdr:cNvPr id="144" name="テキスト ボックス 143">
          <a:extLst>
            <a:ext uri="{FF2B5EF4-FFF2-40B4-BE49-F238E27FC236}">
              <a16:creationId xmlns:a16="http://schemas.microsoft.com/office/drawing/2014/main" id="{65A53328-4C30-4A26-8D72-C70142E358A9}"/>
            </a:ext>
          </a:extLst>
        </xdr:cNvPr>
        <xdr:cNvSpPr txBox="1"/>
      </xdr:nvSpPr>
      <xdr:spPr>
        <a:xfrm>
          <a:off x="1066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60873E9D-F4F4-4F8D-A677-046350985F99}"/>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FD1781C6-66FE-4822-B68D-EA7CD8A37461}"/>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2FFB0C48-9A01-4E3F-AC15-8A440B90944A}"/>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AEC6FA47-736C-4E7E-9424-2A1C52ABB0B8}"/>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C53B8EA5-C6D0-4DBE-8082-5315B4F69C97}"/>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7874</xdr:rowOff>
    </xdr:from>
    <xdr:to>
      <xdr:col>23</xdr:col>
      <xdr:colOff>184150</xdr:colOff>
      <xdr:row>64</xdr:row>
      <xdr:rowOff>109474</xdr:rowOff>
    </xdr:to>
    <xdr:sp macro="" textlink="">
      <xdr:nvSpPr>
        <xdr:cNvPr id="150" name="楕円 149">
          <a:extLst>
            <a:ext uri="{FF2B5EF4-FFF2-40B4-BE49-F238E27FC236}">
              <a16:creationId xmlns:a16="http://schemas.microsoft.com/office/drawing/2014/main" id="{A9397181-49CD-437F-AAA9-E256608AD459}"/>
            </a:ext>
          </a:extLst>
        </xdr:cNvPr>
        <xdr:cNvSpPr/>
      </xdr:nvSpPr>
      <xdr:spPr>
        <a:xfrm>
          <a:off x="49022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24401</xdr:rowOff>
    </xdr:from>
    <xdr:ext cx="762000" cy="259045"/>
    <xdr:sp macro="" textlink="">
      <xdr:nvSpPr>
        <xdr:cNvPr id="151" name="財政構造の弾力性該当値テキスト">
          <a:extLst>
            <a:ext uri="{FF2B5EF4-FFF2-40B4-BE49-F238E27FC236}">
              <a16:creationId xmlns:a16="http://schemas.microsoft.com/office/drawing/2014/main" id="{9826D46E-850D-43EA-8BDD-B246E794160F}"/>
            </a:ext>
          </a:extLst>
        </xdr:cNvPr>
        <xdr:cNvSpPr txBox="1"/>
      </xdr:nvSpPr>
      <xdr:spPr>
        <a:xfrm>
          <a:off x="50419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46609</xdr:rowOff>
    </xdr:from>
    <xdr:to>
      <xdr:col>19</xdr:col>
      <xdr:colOff>184150</xdr:colOff>
      <xdr:row>63</xdr:row>
      <xdr:rowOff>148209</xdr:rowOff>
    </xdr:to>
    <xdr:sp macro="" textlink="">
      <xdr:nvSpPr>
        <xdr:cNvPr id="152" name="楕円 151">
          <a:extLst>
            <a:ext uri="{FF2B5EF4-FFF2-40B4-BE49-F238E27FC236}">
              <a16:creationId xmlns:a16="http://schemas.microsoft.com/office/drawing/2014/main" id="{B11AF5F7-17BF-42A3-8798-9826FB00054E}"/>
            </a:ext>
          </a:extLst>
        </xdr:cNvPr>
        <xdr:cNvSpPr/>
      </xdr:nvSpPr>
      <xdr:spPr>
        <a:xfrm>
          <a:off x="4064000" y="1084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158386</xdr:rowOff>
    </xdr:from>
    <xdr:ext cx="736600" cy="259045"/>
    <xdr:sp macro="" textlink="">
      <xdr:nvSpPr>
        <xdr:cNvPr id="153" name="テキスト ボックス 152">
          <a:extLst>
            <a:ext uri="{FF2B5EF4-FFF2-40B4-BE49-F238E27FC236}">
              <a16:creationId xmlns:a16="http://schemas.microsoft.com/office/drawing/2014/main" id="{20AB2EA9-FDF6-44CE-ADA6-125D80284F1D}"/>
            </a:ext>
          </a:extLst>
        </xdr:cNvPr>
        <xdr:cNvSpPr txBox="1"/>
      </xdr:nvSpPr>
      <xdr:spPr>
        <a:xfrm>
          <a:off x="3733800" y="10616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92456</xdr:rowOff>
    </xdr:from>
    <xdr:to>
      <xdr:col>15</xdr:col>
      <xdr:colOff>133350</xdr:colOff>
      <xdr:row>64</xdr:row>
      <xdr:rowOff>22606</xdr:rowOff>
    </xdr:to>
    <xdr:sp macro="" textlink="">
      <xdr:nvSpPr>
        <xdr:cNvPr id="154" name="楕円 153">
          <a:extLst>
            <a:ext uri="{FF2B5EF4-FFF2-40B4-BE49-F238E27FC236}">
              <a16:creationId xmlns:a16="http://schemas.microsoft.com/office/drawing/2014/main" id="{060BD1FD-5EA1-421D-AE6C-7F5288F6BDF0}"/>
            </a:ext>
          </a:extLst>
        </xdr:cNvPr>
        <xdr:cNvSpPr/>
      </xdr:nvSpPr>
      <xdr:spPr>
        <a:xfrm>
          <a:off x="3175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55" name="テキスト ボックス 154">
          <a:extLst>
            <a:ext uri="{FF2B5EF4-FFF2-40B4-BE49-F238E27FC236}">
              <a16:creationId xmlns:a16="http://schemas.microsoft.com/office/drawing/2014/main" id="{ADA250AF-60FE-4E3F-ABCF-E9C3F48450AE}"/>
            </a:ext>
          </a:extLst>
        </xdr:cNvPr>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44069</xdr:rowOff>
    </xdr:from>
    <xdr:to>
      <xdr:col>11</xdr:col>
      <xdr:colOff>82550</xdr:colOff>
      <xdr:row>64</xdr:row>
      <xdr:rowOff>145669</xdr:rowOff>
    </xdr:to>
    <xdr:sp macro="" textlink="">
      <xdr:nvSpPr>
        <xdr:cNvPr id="156" name="楕円 155">
          <a:extLst>
            <a:ext uri="{FF2B5EF4-FFF2-40B4-BE49-F238E27FC236}">
              <a16:creationId xmlns:a16="http://schemas.microsoft.com/office/drawing/2014/main" id="{B552E96D-7EB8-46FB-AAEA-D9355F1C0D45}"/>
            </a:ext>
          </a:extLst>
        </xdr:cNvPr>
        <xdr:cNvSpPr/>
      </xdr:nvSpPr>
      <xdr:spPr>
        <a:xfrm>
          <a:off x="2286000" y="1101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155846</xdr:rowOff>
    </xdr:from>
    <xdr:ext cx="762000" cy="259045"/>
    <xdr:sp macro="" textlink="">
      <xdr:nvSpPr>
        <xdr:cNvPr id="157" name="テキスト ボックス 156">
          <a:extLst>
            <a:ext uri="{FF2B5EF4-FFF2-40B4-BE49-F238E27FC236}">
              <a16:creationId xmlns:a16="http://schemas.microsoft.com/office/drawing/2014/main" id="{12E74DF7-56F9-4D4E-A5C3-F26BA4F38C55}"/>
            </a:ext>
          </a:extLst>
        </xdr:cNvPr>
        <xdr:cNvSpPr txBox="1"/>
      </xdr:nvSpPr>
      <xdr:spPr>
        <a:xfrm>
          <a:off x="1955800" y="1078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89662</xdr:rowOff>
    </xdr:from>
    <xdr:to>
      <xdr:col>7</xdr:col>
      <xdr:colOff>31750</xdr:colOff>
      <xdr:row>67</xdr:row>
      <xdr:rowOff>19812</xdr:rowOff>
    </xdr:to>
    <xdr:sp macro="" textlink="">
      <xdr:nvSpPr>
        <xdr:cNvPr id="158" name="楕円 157">
          <a:extLst>
            <a:ext uri="{FF2B5EF4-FFF2-40B4-BE49-F238E27FC236}">
              <a16:creationId xmlns:a16="http://schemas.microsoft.com/office/drawing/2014/main" id="{BC12D9C0-987D-43F6-A805-6EE15104E89F}"/>
            </a:ext>
          </a:extLst>
        </xdr:cNvPr>
        <xdr:cNvSpPr/>
      </xdr:nvSpPr>
      <xdr:spPr>
        <a:xfrm>
          <a:off x="1397000" y="11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4589</xdr:rowOff>
    </xdr:from>
    <xdr:ext cx="762000" cy="259045"/>
    <xdr:sp macro="" textlink="">
      <xdr:nvSpPr>
        <xdr:cNvPr id="159" name="テキスト ボックス 158">
          <a:extLst>
            <a:ext uri="{FF2B5EF4-FFF2-40B4-BE49-F238E27FC236}">
              <a16:creationId xmlns:a16="http://schemas.microsoft.com/office/drawing/2014/main" id="{077D0D51-5420-431A-8FFC-064605DA15A2}"/>
            </a:ext>
          </a:extLst>
        </xdr:cNvPr>
        <xdr:cNvSpPr txBox="1"/>
      </xdr:nvSpPr>
      <xdr:spPr>
        <a:xfrm>
          <a:off x="1066800" y="114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628396BF-C4AC-41CB-9170-2B9874DD003D}"/>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F4FF0AF9-278A-46E7-B1C0-91A6B75DC388}"/>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3F2021D3-8F36-42BD-BB51-BEFDDF4DBA7A}"/>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[500,862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B36A655-CCFB-4C05-AD32-421F165A73B3}"/>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D3D75742-270C-4151-B2AB-30230C043BF2}"/>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6AF4D064-87DE-44B9-BFC8-B8D39844924E}"/>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ACF57F65-1398-4423-906B-B7004613E8D7}"/>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7C65379C-01E7-48BA-9B54-342FA3C46A22}"/>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7767B39F-BC6C-49CC-BD20-50D9AFED6712}"/>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F7BD12DB-D7C8-4C11-8281-5AA9D0C030B9}"/>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6D832FEA-6294-4500-9431-B5E5773C8AFA}"/>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28B61274-1B31-4F48-B5F4-21B0C865940E}"/>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EED19B51-AB28-4D57-A5E7-4851A053F3E6}"/>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類似団体平均と比較すると、当該数値は低いものの前年度より大きく増加する結果となった。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地方創生臨時交付金を活用した商品券事業、あいち森と緑づくり事業委託料を財源とした森林整備事業、新設診療所等に係る通信環境整備費用といった物件費の増加が影響したものとなっている。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人件費については、常勤職員数は減少しているが、人員不足を補うための会計年度任用職員の採用増により、大きく減少はしていない。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840B26B7-D3FC-4689-97CE-5446346BF8D5}"/>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DC659DA0-4C61-42D6-9F1D-DF3AEC1E050C}"/>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38742A5-0CF8-42C8-94DE-27F5CBCCB374}"/>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DF1BE7AA-38A2-45FC-AB50-86C27F9A9379}"/>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1DD260C6-6BA8-4A97-B20E-F9550772D59C}"/>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5E3DB3EE-C304-43D2-8F3B-461495CB5C9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425B1990-EF22-4722-93BD-D9E2539E5A94}"/>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1EEE4090-B92B-42A8-AC56-A62564ADCD84}"/>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A94632F8-BA89-481F-A7AB-1EB9BD136653}"/>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922D359A-321A-42FA-89F7-74BFC472AC6C}"/>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379FD654-FB35-49F9-A340-39AA890743AA}"/>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D130401B-F97E-4E6E-B40E-596D9D912C97}"/>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4D70F8EF-D8F4-453B-A305-6FD1747B253A}"/>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5CE72110-1119-44EC-B9F6-FC1B87BF4453}"/>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ABF2EE29-5C76-4197-B8C6-FACFDA191CC2}"/>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2F96D8BD-298E-4F62-91C3-5B914A287155}"/>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1CB0EE15-775D-4B14-AC30-F53D591AB7E2}"/>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335CADC1-AE0C-47CC-A75E-609B0DCFA161}"/>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27263</xdr:rowOff>
    </xdr:from>
    <xdr:to>
      <xdr:col>23</xdr:col>
      <xdr:colOff>133350</xdr:colOff>
      <xdr:row>82</xdr:row>
      <xdr:rowOff>63915</xdr:rowOff>
    </xdr:to>
    <xdr:cxnSp macro="">
      <xdr:nvCxnSpPr>
        <xdr:cNvPr id="191" name="直線コネクタ 190">
          <a:extLst>
            <a:ext uri="{FF2B5EF4-FFF2-40B4-BE49-F238E27FC236}">
              <a16:creationId xmlns:a16="http://schemas.microsoft.com/office/drawing/2014/main" id="{0FA93BEF-32D9-40E9-B871-A6DDBC915214}"/>
            </a:ext>
          </a:extLst>
        </xdr:cNvPr>
        <xdr:cNvCxnSpPr/>
      </xdr:nvCxnSpPr>
      <xdr:spPr>
        <a:xfrm>
          <a:off x="4114800" y="14086163"/>
          <a:ext cx="8382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48692</xdr:rowOff>
    </xdr:from>
    <xdr:ext cx="762000" cy="259045"/>
    <xdr:sp macro="" textlink="">
      <xdr:nvSpPr>
        <xdr:cNvPr id="192" name="人件費・物件費等の状況平均値テキスト">
          <a:extLst>
            <a:ext uri="{FF2B5EF4-FFF2-40B4-BE49-F238E27FC236}">
              <a16:creationId xmlns:a16="http://schemas.microsoft.com/office/drawing/2014/main" id="{285E820C-EC0D-4EC5-8C76-576240439A48}"/>
            </a:ext>
          </a:extLst>
        </xdr:cNvPr>
        <xdr:cNvSpPr txBox="1"/>
      </xdr:nvSpPr>
      <xdr:spPr>
        <a:xfrm>
          <a:off x="5041900" y="14107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E3C44B61-7938-40E7-9383-C2F046E79C4D}"/>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24890</xdr:rowOff>
    </xdr:from>
    <xdr:to>
      <xdr:col>19</xdr:col>
      <xdr:colOff>133350</xdr:colOff>
      <xdr:row>82</xdr:row>
      <xdr:rowOff>27263</xdr:rowOff>
    </xdr:to>
    <xdr:cxnSp macro="">
      <xdr:nvCxnSpPr>
        <xdr:cNvPr id="194" name="直線コネクタ 193">
          <a:extLst>
            <a:ext uri="{FF2B5EF4-FFF2-40B4-BE49-F238E27FC236}">
              <a16:creationId xmlns:a16="http://schemas.microsoft.com/office/drawing/2014/main" id="{85286F1E-EE76-4DE2-B3C7-3476E9527006}"/>
            </a:ext>
          </a:extLst>
        </xdr:cNvPr>
        <xdr:cNvCxnSpPr/>
      </xdr:nvCxnSpPr>
      <xdr:spPr>
        <a:xfrm>
          <a:off x="3225800" y="14083790"/>
          <a:ext cx="889000" cy="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6E393E4E-E15A-4DFF-A915-C42F93B22D79}"/>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a:extLst>
            <a:ext uri="{FF2B5EF4-FFF2-40B4-BE49-F238E27FC236}">
              <a16:creationId xmlns:a16="http://schemas.microsoft.com/office/drawing/2014/main" id="{EE8C7B17-7B4C-490D-BA18-74943BFB2106}"/>
            </a:ext>
          </a:extLst>
        </xdr:cNvPr>
        <xdr:cNvSpPr txBox="1"/>
      </xdr:nvSpPr>
      <xdr:spPr>
        <a:xfrm>
          <a:off x="3733800" y="1416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13593</xdr:rowOff>
    </xdr:from>
    <xdr:to>
      <xdr:col>15</xdr:col>
      <xdr:colOff>82550</xdr:colOff>
      <xdr:row>82</xdr:row>
      <xdr:rowOff>24890</xdr:rowOff>
    </xdr:to>
    <xdr:cxnSp macro="">
      <xdr:nvCxnSpPr>
        <xdr:cNvPr id="197" name="直線コネクタ 196">
          <a:extLst>
            <a:ext uri="{FF2B5EF4-FFF2-40B4-BE49-F238E27FC236}">
              <a16:creationId xmlns:a16="http://schemas.microsoft.com/office/drawing/2014/main" id="{FD569A58-86BA-4D2A-B16E-17920587A3D1}"/>
            </a:ext>
          </a:extLst>
        </xdr:cNvPr>
        <xdr:cNvCxnSpPr/>
      </xdr:nvCxnSpPr>
      <xdr:spPr>
        <a:xfrm>
          <a:off x="2336800" y="14072493"/>
          <a:ext cx="889000" cy="1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E9F0D0AF-DC97-40C3-85BC-EB7B04FAB7AE}"/>
            </a:ext>
          </a:extLst>
        </xdr:cNvPr>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106508</xdr:rowOff>
    </xdr:from>
    <xdr:ext cx="762000" cy="259045"/>
    <xdr:sp macro="" textlink="">
      <xdr:nvSpPr>
        <xdr:cNvPr id="199" name="テキスト ボックス 198">
          <a:extLst>
            <a:ext uri="{FF2B5EF4-FFF2-40B4-BE49-F238E27FC236}">
              <a16:creationId xmlns:a16="http://schemas.microsoft.com/office/drawing/2014/main" id="{C6A2194A-6C54-43C4-83C1-ECA08688175E}"/>
            </a:ext>
          </a:extLst>
        </xdr:cNvPr>
        <xdr:cNvSpPr txBox="1"/>
      </xdr:nvSpPr>
      <xdr:spPr>
        <a:xfrm>
          <a:off x="2844800" y="1416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2060</xdr:rowOff>
    </xdr:from>
    <xdr:to>
      <xdr:col>11</xdr:col>
      <xdr:colOff>31750</xdr:colOff>
      <xdr:row>82</xdr:row>
      <xdr:rowOff>13593</xdr:rowOff>
    </xdr:to>
    <xdr:cxnSp macro="">
      <xdr:nvCxnSpPr>
        <xdr:cNvPr id="200" name="直線コネクタ 199">
          <a:extLst>
            <a:ext uri="{FF2B5EF4-FFF2-40B4-BE49-F238E27FC236}">
              <a16:creationId xmlns:a16="http://schemas.microsoft.com/office/drawing/2014/main" id="{FAD705A0-0CD3-4D92-9034-22FDF830AC20}"/>
            </a:ext>
          </a:extLst>
        </xdr:cNvPr>
        <xdr:cNvCxnSpPr/>
      </xdr:nvCxnSpPr>
      <xdr:spPr>
        <a:xfrm>
          <a:off x="1447800" y="14060960"/>
          <a:ext cx="889000" cy="1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9C5C895C-F0AC-42BE-82EE-FC4F06004F2B}"/>
            </a:ext>
          </a:extLst>
        </xdr:cNvPr>
        <xdr:cNvSpPr/>
      </xdr:nvSpPr>
      <xdr:spPr>
        <a:xfrm>
          <a:off x="2286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99046</xdr:rowOff>
    </xdr:from>
    <xdr:ext cx="762000" cy="259045"/>
    <xdr:sp macro="" textlink="">
      <xdr:nvSpPr>
        <xdr:cNvPr id="202" name="テキスト ボックス 201">
          <a:extLst>
            <a:ext uri="{FF2B5EF4-FFF2-40B4-BE49-F238E27FC236}">
              <a16:creationId xmlns:a16="http://schemas.microsoft.com/office/drawing/2014/main" id="{38EA2E65-143C-4095-9EC2-DB251EF4A3A1}"/>
            </a:ext>
          </a:extLst>
        </xdr:cNvPr>
        <xdr:cNvSpPr txBox="1"/>
      </xdr:nvSpPr>
      <xdr:spPr>
        <a:xfrm>
          <a:off x="1955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1FF50916-8710-4ABD-971C-2849CE61E441}"/>
            </a:ext>
          </a:extLst>
        </xdr:cNvPr>
        <xdr:cNvSpPr/>
      </xdr:nvSpPr>
      <xdr:spPr>
        <a:xfrm>
          <a:off x="1397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98651</xdr:rowOff>
    </xdr:from>
    <xdr:ext cx="762000" cy="259045"/>
    <xdr:sp macro="" textlink="">
      <xdr:nvSpPr>
        <xdr:cNvPr id="204" name="テキスト ボックス 203">
          <a:extLst>
            <a:ext uri="{FF2B5EF4-FFF2-40B4-BE49-F238E27FC236}">
              <a16:creationId xmlns:a16="http://schemas.microsoft.com/office/drawing/2014/main" id="{004C110A-EF7C-4350-BF86-D7266CE91EBE}"/>
            </a:ext>
          </a:extLst>
        </xdr:cNvPr>
        <xdr:cNvSpPr txBox="1"/>
      </xdr:nvSpPr>
      <xdr:spPr>
        <a:xfrm>
          <a:off x="1066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7E99D495-5098-4A8C-B7C6-245074CF5AB5}"/>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BAF4927-EBC2-4BA2-9725-13766B046807}"/>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C74D2636-8E35-4CB4-9764-163823265B4D}"/>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9D05A108-EC34-454A-9737-4AC3B4F9C99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E477F818-0A8B-443D-984C-90B2A29DEB37}"/>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13115</xdr:rowOff>
    </xdr:from>
    <xdr:to>
      <xdr:col>23</xdr:col>
      <xdr:colOff>184150</xdr:colOff>
      <xdr:row>82</xdr:row>
      <xdr:rowOff>114715</xdr:rowOff>
    </xdr:to>
    <xdr:sp macro="" textlink="">
      <xdr:nvSpPr>
        <xdr:cNvPr id="210" name="楕円 209">
          <a:extLst>
            <a:ext uri="{FF2B5EF4-FFF2-40B4-BE49-F238E27FC236}">
              <a16:creationId xmlns:a16="http://schemas.microsoft.com/office/drawing/2014/main" id="{6663A12A-74A5-42FC-9210-41640BC23BB4}"/>
            </a:ext>
          </a:extLst>
        </xdr:cNvPr>
        <xdr:cNvSpPr/>
      </xdr:nvSpPr>
      <xdr:spPr>
        <a:xfrm>
          <a:off x="4902200" y="140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105842</xdr:rowOff>
    </xdr:from>
    <xdr:ext cx="762000" cy="259045"/>
    <xdr:sp macro="" textlink="">
      <xdr:nvSpPr>
        <xdr:cNvPr id="211" name="人件費・物件費等の状況該当値テキスト">
          <a:extLst>
            <a:ext uri="{FF2B5EF4-FFF2-40B4-BE49-F238E27FC236}">
              <a16:creationId xmlns:a16="http://schemas.microsoft.com/office/drawing/2014/main" id="{B40B0B84-1FC2-4512-B116-ADB1CB495683}"/>
            </a:ext>
          </a:extLst>
        </xdr:cNvPr>
        <xdr:cNvSpPr txBox="1"/>
      </xdr:nvSpPr>
      <xdr:spPr>
        <a:xfrm>
          <a:off x="5041900" y="1399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147913</xdr:rowOff>
    </xdr:from>
    <xdr:to>
      <xdr:col>19</xdr:col>
      <xdr:colOff>184150</xdr:colOff>
      <xdr:row>82</xdr:row>
      <xdr:rowOff>78063</xdr:rowOff>
    </xdr:to>
    <xdr:sp macro="" textlink="">
      <xdr:nvSpPr>
        <xdr:cNvPr id="212" name="楕円 211">
          <a:extLst>
            <a:ext uri="{FF2B5EF4-FFF2-40B4-BE49-F238E27FC236}">
              <a16:creationId xmlns:a16="http://schemas.microsoft.com/office/drawing/2014/main" id="{34CB7170-A58F-4277-820A-F72B19B1D959}"/>
            </a:ext>
          </a:extLst>
        </xdr:cNvPr>
        <xdr:cNvSpPr/>
      </xdr:nvSpPr>
      <xdr:spPr>
        <a:xfrm>
          <a:off x="4064000" y="1403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88240</xdr:rowOff>
    </xdr:from>
    <xdr:ext cx="736600" cy="259045"/>
    <xdr:sp macro="" textlink="">
      <xdr:nvSpPr>
        <xdr:cNvPr id="213" name="テキスト ボックス 212">
          <a:extLst>
            <a:ext uri="{FF2B5EF4-FFF2-40B4-BE49-F238E27FC236}">
              <a16:creationId xmlns:a16="http://schemas.microsoft.com/office/drawing/2014/main" id="{769484DE-0388-4F57-B2E1-CCA785CF7E47}"/>
            </a:ext>
          </a:extLst>
        </xdr:cNvPr>
        <xdr:cNvSpPr txBox="1"/>
      </xdr:nvSpPr>
      <xdr:spPr>
        <a:xfrm>
          <a:off x="3733800" y="13804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145540</xdr:rowOff>
    </xdr:from>
    <xdr:to>
      <xdr:col>15</xdr:col>
      <xdr:colOff>133350</xdr:colOff>
      <xdr:row>82</xdr:row>
      <xdr:rowOff>75690</xdr:rowOff>
    </xdr:to>
    <xdr:sp macro="" textlink="">
      <xdr:nvSpPr>
        <xdr:cNvPr id="214" name="楕円 213">
          <a:extLst>
            <a:ext uri="{FF2B5EF4-FFF2-40B4-BE49-F238E27FC236}">
              <a16:creationId xmlns:a16="http://schemas.microsoft.com/office/drawing/2014/main" id="{CAB22CF1-C87A-4B3F-AB16-17523765E966}"/>
            </a:ext>
          </a:extLst>
        </xdr:cNvPr>
        <xdr:cNvSpPr/>
      </xdr:nvSpPr>
      <xdr:spPr>
        <a:xfrm>
          <a:off x="3175000" y="1403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85867</xdr:rowOff>
    </xdr:from>
    <xdr:ext cx="762000" cy="259045"/>
    <xdr:sp macro="" textlink="">
      <xdr:nvSpPr>
        <xdr:cNvPr id="215" name="テキスト ボックス 214">
          <a:extLst>
            <a:ext uri="{FF2B5EF4-FFF2-40B4-BE49-F238E27FC236}">
              <a16:creationId xmlns:a16="http://schemas.microsoft.com/office/drawing/2014/main" id="{02B5CEA0-C1CF-4CC3-96EA-59FFE4E0AF02}"/>
            </a:ext>
          </a:extLst>
        </xdr:cNvPr>
        <xdr:cNvSpPr txBox="1"/>
      </xdr:nvSpPr>
      <xdr:spPr>
        <a:xfrm>
          <a:off x="2844800" y="1380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134243</xdr:rowOff>
    </xdr:from>
    <xdr:to>
      <xdr:col>11</xdr:col>
      <xdr:colOff>82550</xdr:colOff>
      <xdr:row>82</xdr:row>
      <xdr:rowOff>64393</xdr:rowOff>
    </xdr:to>
    <xdr:sp macro="" textlink="">
      <xdr:nvSpPr>
        <xdr:cNvPr id="216" name="楕円 215">
          <a:extLst>
            <a:ext uri="{FF2B5EF4-FFF2-40B4-BE49-F238E27FC236}">
              <a16:creationId xmlns:a16="http://schemas.microsoft.com/office/drawing/2014/main" id="{B9273C0C-AF34-4B61-AC1A-E9FD26F00015}"/>
            </a:ext>
          </a:extLst>
        </xdr:cNvPr>
        <xdr:cNvSpPr/>
      </xdr:nvSpPr>
      <xdr:spPr>
        <a:xfrm>
          <a:off x="2286000" y="1402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74570</xdr:rowOff>
    </xdr:from>
    <xdr:ext cx="762000" cy="259045"/>
    <xdr:sp macro="" textlink="">
      <xdr:nvSpPr>
        <xdr:cNvPr id="217" name="テキスト ボックス 216">
          <a:extLst>
            <a:ext uri="{FF2B5EF4-FFF2-40B4-BE49-F238E27FC236}">
              <a16:creationId xmlns:a16="http://schemas.microsoft.com/office/drawing/2014/main" id="{9DB0BC23-CA74-4663-8107-3516882C6268}"/>
            </a:ext>
          </a:extLst>
        </xdr:cNvPr>
        <xdr:cNvSpPr txBox="1"/>
      </xdr:nvSpPr>
      <xdr:spPr>
        <a:xfrm>
          <a:off x="1955800" y="137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122710</xdr:rowOff>
    </xdr:from>
    <xdr:to>
      <xdr:col>7</xdr:col>
      <xdr:colOff>31750</xdr:colOff>
      <xdr:row>82</xdr:row>
      <xdr:rowOff>52860</xdr:rowOff>
    </xdr:to>
    <xdr:sp macro="" textlink="">
      <xdr:nvSpPr>
        <xdr:cNvPr id="218" name="楕円 217">
          <a:extLst>
            <a:ext uri="{FF2B5EF4-FFF2-40B4-BE49-F238E27FC236}">
              <a16:creationId xmlns:a16="http://schemas.microsoft.com/office/drawing/2014/main" id="{B86AC591-06DF-4CC9-A3BC-5A18F39A6E72}"/>
            </a:ext>
          </a:extLst>
        </xdr:cNvPr>
        <xdr:cNvSpPr/>
      </xdr:nvSpPr>
      <xdr:spPr>
        <a:xfrm>
          <a:off x="1397000" y="140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63037</xdr:rowOff>
    </xdr:from>
    <xdr:ext cx="762000" cy="259045"/>
    <xdr:sp macro="" textlink="">
      <xdr:nvSpPr>
        <xdr:cNvPr id="219" name="テキスト ボックス 218">
          <a:extLst>
            <a:ext uri="{FF2B5EF4-FFF2-40B4-BE49-F238E27FC236}">
              <a16:creationId xmlns:a16="http://schemas.microsoft.com/office/drawing/2014/main" id="{FB299ADE-240D-4ABC-A810-D21EB347A143}"/>
            </a:ext>
          </a:extLst>
        </xdr:cNvPr>
        <xdr:cNvSpPr txBox="1"/>
      </xdr:nvSpPr>
      <xdr:spPr>
        <a:xfrm>
          <a:off x="1066800" y="137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4DC145B4-BB32-4D4C-B767-E9494ABA27F4}"/>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C14FD8A5-46B9-400E-A9E9-D485401A5743}"/>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776AFE13-A851-4C0C-B0AA-0FF3FEB97A3E}"/>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F28A88DD-EF87-4B01-AD9A-C0C91C1AF94A}"/>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CCC7EA56-457B-447C-8259-698960D3B15A}"/>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2EDEAE97-7E2D-4ACF-8B87-81BCBCC645C7}"/>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CC0E0A50-531E-4367-B42B-C3C9B87C1AB6}"/>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854EBC0F-2843-4453-9389-60AB7323C325}"/>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F31E97D-EA78-4AC0-A8A9-E3F4813B420F}"/>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95266171-4B7A-4F03-9B56-731323E0913C}"/>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E4790316-364A-43BA-ABCA-003D62795503}"/>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75F3AF2E-921E-4FB1-BFC0-2DE15F94B05A}"/>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9A64D440-3D8B-4BD2-A249-9EBE2C8FA57B}"/>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職員構成の変動及び施設の新設に伴う事務機構の見直し等により、前年度に比べ微増となった。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年以上勤務の大卒者について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年以上勤務の高卒者について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ポイント増加したが、類似団体内平均値を下回っており、大卒者の人数に対し役職数が少ないため、昇格がスムーズに進まないことが要因となっている。</a:t>
          </a:r>
          <a:r>
            <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942967942967</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９４２９６７</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88425007-E8D0-401E-820F-2922EDCAD0CB}"/>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FBAE5390-FC73-4ED3-A531-1C516FEE258D}"/>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96A7653B-16D4-49E9-8E6C-4132525D69E1}"/>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A98331C6-6D6B-4C2E-86CC-A045875C4039}"/>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D50B64B0-A16B-4853-AD58-EDB69486ED16}"/>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27EFF8D-7921-4F6F-BEA4-A6130F01F4E8}"/>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1F62D273-6C81-460B-A739-8C787F67D379}"/>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39D3FD60-BFFB-4C24-BD46-6EAFEF4B640F}"/>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5C72F1B3-498D-402F-88C3-E88B0F96085D}"/>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31916F21-91E0-4BD5-B9F3-6861DE4ECED8}"/>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31984768-70EE-4BB4-9E25-028462E56B4C}"/>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74D314AE-EBE5-4F20-8548-E1AA78A93DE2}"/>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72020596-2CC3-454E-94EC-35C9F048C76E}"/>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9473BE4F-9DBD-416D-A499-3FB667968378}"/>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40B7F23A-2E74-4B4A-A172-0088F37620B6}"/>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E632E11A-5AB7-4F6A-9728-0CCC56B29B89}"/>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837815E4-D66B-4420-850A-ED4930292AD8}"/>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1DE125FB-9923-4749-8B2F-D4F44C1B56AE}"/>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424A1A01-C6AE-48D7-A39B-83519BBA6F23}"/>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77C3678D-677F-4709-9CBA-71AABEF5A219}"/>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39793</xdr:rowOff>
    </xdr:from>
    <xdr:to>
      <xdr:col>81</xdr:col>
      <xdr:colOff>44450</xdr:colOff>
      <xdr:row>85</xdr:row>
      <xdr:rowOff>71966</xdr:rowOff>
    </xdr:to>
    <xdr:cxnSp macro="">
      <xdr:nvCxnSpPr>
        <xdr:cNvPr id="253" name="直線コネクタ 252">
          <a:extLst>
            <a:ext uri="{FF2B5EF4-FFF2-40B4-BE49-F238E27FC236}">
              <a16:creationId xmlns:a16="http://schemas.microsoft.com/office/drawing/2014/main" id="{FD0A96C0-7032-413C-8D4E-A8381A53F71A}"/>
            </a:ext>
          </a:extLst>
        </xdr:cNvPr>
        <xdr:cNvCxnSpPr/>
      </xdr:nvCxnSpPr>
      <xdr:spPr>
        <a:xfrm>
          <a:off x="16179800" y="1461304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a:extLst>
            <a:ext uri="{FF2B5EF4-FFF2-40B4-BE49-F238E27FC236}">
              <a16:creationId xmlns:a16="http://schemas.microsoft.com/office/drawing/2014/main" id="{C6C40D61-50EF-43F0-B135-AF3245EFC408}"/>
            </a:ext>
          </a:extLst>
        </xdr:cNvPr>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8774440-DE34-4C5C-8E4D-8DED16ED3F0A}"/>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66463</xdr:rowOff>
    </xdr:from>
    <xdr:to>
      <xdr:col>77</xdr:col>
      <xdr:colOff>44450</xdr:colOff>
      <xdr:row>85</xdr:row>
      <xdr:rowOff>39793</xdr:rowOff>
    </xdr:to>
    <xdr:cxnSp macro="">
      <xdr:nvCxnSpPr>
        <xdr:cNvPr id="256" name="直線コネクタ 255">
          <a:extLst>
            <a:ext uri="{FF2B5EF4-FFF2-40B4-BE49-F238E27FC236}">
              <a16:creationId xmlns:a16="http://schemas.microsoft.com/office/drawing/2014/main" id="{A3238856-8C2D-4BAB-B8C8-C7327F595BE0}"/>
            </a:ext>
          </a:extLst>
        </xdr:cNvPr>
        <xdr:cNvCxnSpPr/>
      </xdr:nvCxnSpPr>
      <xdr:spPr>
        <a:xfrm>
          <a:off x="15290800" y="1446826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9E725AD7-268F-438A-B3FC-117222AC90DA}"/>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63D8B743-96DB-40A9-9F74-1E68CD3FA15A}"/>
            </a:ext>
          </a:extLst>
        </xdr:cNvPr>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34289</xdr:rowOff>
    </xdr:from>
    <xdr:to>
      <xdr:col>72</xdr:col>
      <xdr:colOff>203200</xdr:colOff>
      <xdr:row>84</xdr:row>
      <xdr:rowOff>66463</xdr:rowOff>
    </xdr:to>
    <xdr:cxnSp macro="">
      <xdr:nvCxnSpPr>
        <xdr:cNvPr id="259" name="直線コネクタ 258">
          <a:extLst>
            <a:ext uri="{FF2B5EF4-FFF2-40B4-BE49-F238E27FC236}">
              <a16:creationId xmlns:a16="http://schemas.microsoft.com/office/drawing/2014/main" id="{B3E3FC90-1266-41B4-BE1F-BBFC48738CFE}"/>
            </a:ext>
          </a:extLst>
        </xdr:cNvPr>
        <xdr:cNvCxnSpPr/>
      </xdr:nvCxnSpPr>
      <xdr:spPr>
        <a:xfrm>
          <a:off x="14401800" y="1443608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a16="http://schemas.microsoft.com/office/drawing/2014/main" id="{38E3B3A1-2B99-4440-8814-2D098369074F}"/>
            </a:ext>
          </a:extLst>
        </xdr:cNvPr>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22031</xdr:rowOff>
    </xdr:from>
    <xdr:ext cx="762000" cy="259045"/>
    <xdr:sp macro="" textlink="">
      <xdr:nvSpPr>
        <xdr:cNvPr id="261" name="テキスト ボックス 260">
          <a:extLst>
            <a:ext uri="{FF2B5EF4-FFF2-40B4-BE49-F238E27FC236}">
              <a16:creationId xmlns:a16="http://schemas.microsoft.com/office/drawing/2014/main" id="{1AEBAC43-D03E-420D-A991-AC7497FF0BCA}"/>
            </a:ext>
          </a:extLst>
        </xdr:cNvPr>
        <xdr:cNvSpPr txBox="1"/>
      </xdr:nvSpPr>
      <xdr:spPr>
        <a:xfrm>
          <a:off x="14909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34289</xdr:rowOff>
    </xdr:from>
    <xdr:to>
      <xdr:col>68</xdr:col>
      <xdr:colOff>152400</xdr:colOff>
      <xdr:row>84</xdr:row>
      <xdr:rowOff>130811</xdr:rowOff>
    </xdr:to>
    <xdr:cxnSp macro="">
      <xdr:nvCxnSpPr>
        <xdr:cNvPr id="262" name="直線コネクタ 261">
          <a:extLst>
            <a:ext uri="{FF2B5EF4-FFF2-40B4-BE49-F238E27FC236}">
              <a16:creationId xmlns:a16="http://schemas.microsoft.com/office/drawing/2014/main" id="{80E7F680-E6E4-462B-8F24-F54392A224E5}"/>
            </a:ext>
          </a:extLst>
        </xdr:cNvPr>
        <xdr:cNvCxnSpPr/>
      </xdr:nvCxnSpPr>
      <xdr:spPr>
        <a:xfrm flipV="1">
          <a:off x="13512800" y="1443608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a16="http://schemas.microsoft.com/office/drawing/2014/main" id="{C6C25DF7-6156-4D00-907C-D08A2FCCED73}"/>
            </a:ext>
          </a:extLst>
        </xdr:cNvPr>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64" name="テキスト ボックス 263">
          <a:extLst>
            <a:ext uri="{FF2B5EF4-FFF2-40B4-BE49-F238E27FC236}">
              <a16:creationId xmlns:a16="http://schemas.microsoft.com/office/drawing/2014/main" id="{1B55334D-ED5E-4AB0-9073-947AEB183CC6}"/>
            </a:ext>
          </a:extLst>
        </xdr:cNvPr>
        <xdr:cNvSpPr txBox="1"/>
      </xdr:nvSpPr>
      <xdr:spPr>
        <a:xfrm>
          <a:off x="14020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a16="http://schemas.microsoft.com/office/drawing/2014/main" id="{BC6A1610-EE00-422B-82AD-87C136FCDA69}"/>
            </a:ext>
          </a:extLst>
        </xdr:cNvPr>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66" name="テキスト ボックス 265">
          <a:extLst>
            <a:ext uri="{FF2B5EF4-FFF2-40B4-BE49-F238E27FC236}">
              <a16:creationId xmlns:a16="http://schemas.microsoft.com/office/drawing/2014/main" id="{052783E2-3A07-44C8-9547-F1437ED32BF3}"/>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116BFE52-7E10-4A90-A1A6-FE864EF3A146}"/>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B9CC0196-B43F-4FEF-9FB9-68628C807B7E}"/>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FB8C0FD5-AFB8-4F7B-890A-FDA101363F14}"/>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EECB7975-30E6-4519-9989-D9CB5DAFA47A}"/>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1AFAE0DB-61EF-440C-966E-4E5B0C128ADF}"/>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2" name="楕円 271">
          <a:extLst>
            <a:ext uri="{FF2B5EF4-FFF2-40B4-BE49-F238E27FC236}">
              <a16:creationId xmlns:a16="http://schemas.microsoft.com/office/drawing/2014/main" id="{7AE647B4-6634-4339-AFB3-9F97737301C7}"/>
            </a:ext>
          </a:extLst>
        </xdr:cNvPr>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37693</xdr:rowOff>
    </xdr:from>
    <xdr:ext cx="762000" cy="259045"/>
    <xdr:sp macro="" textlink="">
      <xdr:nvSpPr>
        <xdr:cNvPr id="273" name="給与水準   （国との比較）該当値テキスト">
          <a:extLst>
            <a:ext uri="{FF2B5EF4-FFF2-40B4-BE49-F238E27FC236}">
              <a16:creationId xmlns:a16="http://schemas.microsoft.com/office/drawing/2014/main" id="{28C147A0-6D7F-4CFF-9E0F-B9E78AA44BD3}"/>
            </a:ext>
          </a:extLst>
        </xdr:cNvPr>
        <xdr:cNvSpPr txBox="1"/>
      </xdr:nvSpPr>
      <xdr:spPr>
        <a:xfrm>
          <a:off x="171069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160443</xdr:rowOff>
    </xdr:from>
    <xdr:to>
      <xdr:col>77</xdr:col>
      <xdr:colOff>95250</xdr:colOff>
      <xdr:row>85</xdr:row>
      <xdr:rowOff>90593</xdr:rowOff>
    </xdr:to>
    <xdr:sp macro="" textlink="">
      <xdr:nvSpPr>
        <xdr:cNvPr id="274" name="楕円 273">
          <a:extLst>
            <a:ext uri="{FF2B5EF4-FFF2-40B4-BE49-F238E27FC236}">
              <a16:creationId xmlns:a16="http://schemas.microsoft.com/office/drawing/2014/main" id="{29C40BD7-D6F2-41F5-B4CB-F790A906EEB7}"/>
            </a:ext>
          </a:extLst>
        </xdr:cNvPr>
        <xdr:cNvSpPr/>
      </xdr:nvSpPr>
      <xdr:spPr>
        <a:xfrm>
          <a:off x="16129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100770</xdr:rowOff>
    </xdr:from>
    <xdr:ext cx="736600" cy="259045"/>
    <xdr:sp macro="" textlink="">
      <xdr:nvSpPr>
        <xdr:cNvPr id="275" name="テキスト ボックス 274">
          <a:extLst>
            <a:ext uri="{FF2B5EF4-FFF2-40B4-BE49-F238E27FC236}">
              <a16:creationId xmlns:a16="http://schemas.microsoft.com/office/drawing/2014/main" id="{70FE39DC-0CF9-43AA-B207-4DCAE2BB8243}"/>
            </a:ext>
          </a:extLst>
        </xdr:cNvPr>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15663</xdr:rowOff>
    </xdr:from>
    <xdr:to>
      <xdr:col>73</xdr:col>
      <xdr:colOff>44450</xdr:colOff>
      <xdr:row>84</xdr:row>
      <xdr:rowOff>117263</xdr:rowOff>
    </xdr:to>
    <xdr:sp macro="" textlink="">
      <xdr:nvSpPr>
        <xdr:cNvPr id="276" name="楕円 275">
          <a:extLst>
            <a:ext uri="{FF2B5EF4-FFF2-40B4-BE49-F238E27FC236}">
              <a16:creationId xmlns:a16="http://schemas.microsoft.com/office/drawing/2014/main" id="{CC59CC99-D430-427F-8234-A6F3A7C56051}"/>
            </a:ext>
          </a:extLst>
        </xdr:cNvPr>
        <xdr:cNvSpPr/>
      </xdr:nvSpPr>
      <xdr:spPr>
        <a:xfrm>
          <a:off x="15240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127440</xdr:rowOff>
    </xdr:from>
    <xdr:ext cx="762000" cy="259045"/>
    <xdr:sp macro="" textlink="">
      <xdr:nvSpPr>
        <xdr:cNvPr id="277" name="テキスト ボックス 276">
          <a:extLst>
            <a:ext uri="{FF2B5EF4-FFF2-40B4-BE49-F238E27FC236}">
              <a16:creationId xmlns:a16="http://schemas.microsoft.com/office/drawing/2014/main" id="{692D93BA-9562-4ADC-AE7C-CD02E87A3D3A}"/>
            </a:ext>
          </a:extLst>
        </xdr:cNvPr>
        <xdr:cNvSpPr txBox="1"/>
      </xdr:nvSpPr>
      <xdr:spPr>
        <a:xfrm>
          <a:off x="14909800" y="1418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154939</xdr:rowOff>
    </xdr:from>
    <xdr:to>
      <xdr:col>68</xdr:col>
      <xdr:colOff>203200</xdr:colOff>
      <xdr:row>84</xdr:row>
      <xdr:rowOff>85089</xdr:rowOff>
    </xdr:to>
    <xdr:sp macro="" textlink="">
      <xdr:nvSpPr>
        <xdr:cNvPr id="278" name="楕円 277">
          <a:extLst>
            <a:ext uri="{FF2B5EF4-FFF2-40B4-BE49-F238E27FC236}">
              <a16:creationId xmlns:a16="http://schemas.microsoft.com/office/drawing/2014/main" id="{4D661FD7-FAFE-4125-840E-3CB7329309BF}"/>
            </a:ext>
          </a:extLst>
        </xdr:cNvPr>
        <xdr:cNvSpPr/>
      </xdr:nvSpPr>
      <xdr:spPr>
        <a:xfrm>
          <a:off x="14351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95266</xdr:rowOff>
    </xdr:from>
    <xdr:ext cx="762000" cy="259045"/>
    <xdr:sp macro="" textlink="">
      <xdr:nvSpPr>
        <xdr:cNvPr id="279" name="テキスト ボックス 278">
          <a:extLst>
            <a:ext uri="{FF2B5EF4-FFF2-40B4-BE49-F238E27FC236}">
              <a16:creationId xmlns:a16="http://schemas.microsoft.com/office/drawing/2014/main" id="{01080159-DE13-419A-A124-D71D470F31FC}"/>
            </a:ext>
          </a:extLst>
        </xdr:cNvPr>
        <xdr:cNvSpPr txBox="1"/>
      </xdr:nvSpPr>
      <xdr:spPr>
        <a:xfrm>
          <a:off x="14020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80011</xdr:rowOff>
    </xdr:from>
    <xdr:to>
      <xdr:col>64</xdr:col>
      <xdr:colOff>152400</xdr:colOff>
      <xdr:row>85</xdr:row>
      <xdr:rowOff>10161</xdr:rowOff>
    </xdr:to>
    <xdr:sp macro="" textlink="">
      <xdr:nvSpPr>
        <xdr:cNvPr id="280" name="楕円 279">
          <a:extLst>
            <a:ext uri="{FF2B5EF4-FFF2-40B4-BE49-F238E27FC236}">
              <a16:creationId xmlns:a16="http://schemas.microsoft.com/office/drawing/2014/main" id="{10D3BBF0-C9B9-49DD-89D0-E978DEE86F25}"/>
            </a:ext>
          </a:extLst>
        </xdr:cNvPr>
        <xdr:cNvSpPr/>
      </xdr:nvSpPr>
      <xdr:spPr>
        <a:xfrm>
          <a:off x="13462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20338</xdr:rowOff>
    </xdr:from>
    <xdr:ext cx="762000" cy="259045"/>
    <xdr:sp macro="" textlink="">
      <xdr:nvSpPr>
        <xdr:cNvPr id="281" name="テキスト ボックス 280">
          <a:extLst>
            <a:ext uri="{FF2B5EF4-FFF2-40B4-BE49-F238E27FC236}">
              <a16:creationId xmlns:a16="http://schemas.microsoft.com/office/drawing/2014/main" id="{DC09982B-CF93-430A-87D7-3B07D68C0BC5}"/>
            </a:ext>
          </a:extLst>
        </xdr:cNvPr>
        <xdr:cNvSpPr txBox="1"/>
      </xdr:nvSpPr>
      <xdr:spPr>
        <a:xfrm>
          <a:off x="13131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F6739A16-8022-4EBB-A7FD-C5AA901DA96F}"/>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801CC651-85B5-4E49-9D9A-A6338EEC0C66}"/>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267B7764-60F0-4C6C-B61B-68E00C7FA7EE}"/>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C61775BD-B881-4E87-94AE-129B610540B6}"/>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296E3EA5-06E5-4E4F-BB9A-DCAD1FA4E887}"/>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19C2883D-053C-4A68-85EE-CBCFB58DA91D}"/>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78C57565-A59B-4CB8-BFDA-F90B6C90FB11}"/>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3EA6902E-1D23-4AA6-B5CC-1DA91E78EB36}"/>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61F6C9C3-5635-44F0-BE76-9A2222AC69CB}"/>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2B5A25C-C1AD-4AA3-B62B-F88E0FFFD244}"/>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8F025D78-0BE5-4970-97B0-188401044B2D}"/>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85576960-3BDF-4B90-B8A5-2E0B3A171FFA}"/>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5D622A10-5497-4337-AD5B-A042CF95CDF2}"/>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減少が続いていることから増加傾向にはあるものの、退職による職員数の減少により前年度に比べ減少しているが、類似団体平均を上回っていることから、行政サービスを維持しつつ、適正な定員管理の推進、組織体制や業務を見直し、効率化し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1217391F-5076-46C0-B429-AC1BC209A1FA}"/>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70B2E195-D3EB-44F3-A52B-6BC12C591BC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5D3A4EBF-7FEB-4517-BCBA-CD6CB9CDC6FD}"/>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B3F87FCE-E925-4946-9BFA-79DD7EAC3389}"/>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B596C645-7BBF-483F-9B09-F6CABD3EBF39}"/>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C8A3BC43-F6B5-48E1-948D-F51163B968BC}"/>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B0A7FD3D-707F-4A5A-A440-3B41CA48EF9A}"/>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3940BBA7-5C87-48D6-BC14-F113B1E8C56A}"/>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55077F8D-0086-4A6D-8EDC-2A4D1BAC0BA1}"/>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6F79CE0B-B129-4504-BE60-8BAB589EF82F}"/>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A3BB808D-D673-4A02-A29A-78F6CC8C694D}"/>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D0563C92-FA6B-48BF-9AF7-72D29923E468}"/>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8BFB4982-54F7-4D6C-81A1-E9BBAFD8015D}"/>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9325607-2E7C-4856-B3C4-8CA79264EAE5}"/>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D70D4571-7F4E-4BA9-AA7D-52D14D386962}"/>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B1E92A1A-31E8-40B8-8648-16A5633E9A32}"/>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E44CF566-6A12-4D2B-9CAA-A5F84572CDDD}"/>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DEFE1EA5-D1A9-42F8-AC69-6B08EC575BCA}"/>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541A5843-CED1-4BED-8658-75DBDE020739}"/>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452BD2A9-DB0C-4A74-80A3-7B273BC6E909}"/>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2618</xdr:rowOff>
    </xdr:from>
    <xdr:to>
      <xdr:col>81</xdr:col>
      <xdr:colOff>44450</xdr:colOff>
      <xdr:row>61</xdr:row>
      <xdr:rowOff>25541</xdr:rowOff>
    </xdr:to>
    <xdr:cxnSp macro="">
      <xdr:nvCxnSpPr>
        <xdr:cNvPr id="315" name="直線コネクタ 314">
          <a:extLst>
            <a:ext uri="{FF2B5EF4-FFF2-40B4-BE49-F238E27FC236}">
              <a16:creationId xmlns:a16="http://schemas.microsoft.com/office/drawing/2014/main" id="{0B960A97-C9B8-4F68-A68F-AB446E63B07A}"/>
            </a:ext>
          </a:extLst>
        </xdr:cNvPr>
        <xdr:cNvCxnSpPr/>
      </xdr:nvCxnSpPr>
      <xdr:spPr>
        <a:xfrm flipV="1">
          <a:off x="16179800" y="10461068"/>
          <a:ext cx="8382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a:extLst>
            <a:ext uri="{FF2B5EF4-FFF2-40B4-BE49-F238E27FC236}">
              <a16:creationId xmlns:a16="http://schemas.microsoft.com/office/drawing/2014/main" id="{B1D935B4-F242-4034-B784-4D9BD5ED136A}"/>
            </a:ext>
          </a:extLst>
        </xdr:cNvPr>
        <xdr:cNvSpPr txBox="1"/>
      </xdr:nvSpPr>
      <xdr:spPr>
        <a:xfrm>
          <a:off x="17106900" y="1012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1B1BE23F-0B01-4A74-80AA-4526B58BA47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6639</xdr:rowOff>
    </xdr:from>
    <xdr:to>
      <xdr:col>77</xdr:col>
      <xdr:colOff>44450</xdr:colOff>
      <xdr:row>61</xdr:row>
      <xdr:rowOff>25541</xdr:rowOff>
    </xdr:to>
    <xdr:cxnSp macro="">
      <xdr:nvCxnSpPr>
        <xdr:cNvPr id="318" name="直線コネクタ 317">
          <a:extLst>
            <a:ext uri="{FF2B5EF4-FFF2-40B4-BE49-F238E27FC236}">
              <a16:creationId xmlns:a16="http://schemas.microsoft.com/office/drawing/2014/main" id="{1A79282E-B2B7-4759-B0C4-AB0727017C35}"/>
            </a:ext>
          </a:extLst>
        </xdr:cNvPr>
        <xdr:cNvCxnSpPr/>
      </xdr:nvCxnSpPr>
      <xdr:spPr>
        <a:xfrm>
          <a:off x="15290800" y="10465089"/>
          <a:ext cx="889000" cy="1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678C7597-4D02-45D3-BC61-3E9BC9E6EC37}"/>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a:extLst>
            <a:ext uri="{FF2B5EF4-FFF2-40B4-BE49-F238E27FC236}">
              <a16:creationId xmlns:a16="http://schemas.microsoft.com/office/drawing/2014/main" id="{CF47248F-DED8-40B8-A92C-BA7CA6EFB43A}"/>
            </a:ext>
          </a:extLst>
        </xdr:cNvPr>
        <xdr:cNvSpPr txBox="1"/>
      </xdr:nvSpPr>
      <xdr:spPr>
        <a:xfrm>
          <a:off x="15798800"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6639</xdr:rowOff>
    </xdr:from>
    <xdr:to>
      <xdr:col>72</xdr:col>
      <xdr:colOff>203200</xdr:colOff>
      <xdr:row>61</xdr:row>
      <xdr:rowOff>7041</xdr:rowOff>
    </xdr:to>
    <xdr:cxnSp macro="">
      <xdr:nvCxnSpPr>
        <xdr:cNvPr id="321" name="直線コネクタ 320">
          <a:extLst>
            <a:ext uri="{FF2B5EF4-FFF2-40B4-BE49-F238E27FC236}">
              <a16:creationId xmlns:a16="http://schemas.microsoft.com/office/drawing/2014/main" id="{8C7A1E6F-EB36-4BC5-9A94-D4EE19333A31}"/>
            </a:ext>
          </a:extLst>
        </xdr:cNvPr>
        <xdr:cNvCxnSpPr/>
      </xdr:nvCxnSpPr>
      <xdr:spPr>
        <a:xfrm flipV="1">
          <a:off x="14401800" y="10465089"/>
          <a:ext cx="8890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184FE42E-CAD3-4DFD-8232-A126B2303464}"/>
            </a:ext>
          </a:extLst>
        </xdr:cNvPr>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93884</xdr:rowOff>
    </xdr:from>
    <xdr:ext cx="762000" cy="259045"/>
    <xdr:sp macro="" textlink="">
      <xdr:nvSpPr>
        <xdr:cNvPr id="323" name="テキスト ボックス 322">
          <a:extLst>
            <a:ext uri="{FF2B5EF4-FFF2-40B4-BE49-F238E27FC236}">
              <a16:creationId xmlns:a16="http://schemas.microsoft.com/office/drawing/2014/main" id="{D1CB3994-DEE3-489B-8151-FFD69F53B148}"/>
            </a:ext>
          </a:extLst>
        </xdr:cNvPr>
        <xdr:cNvSpPr txBox="1"/>
      </xdr:nvSpPr>
      <xdr:spPr>
        <a:xfrm>
          <a:off x="14909800" y="1003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154094</xdr:rowOff>
    </xdr:from>
    <xdr:to>
      <xdr:col>68</xdr:col>
      <xdr:colOff>152400</xdr:colOff>
      <xdr:row>61</xdr:row>
      <xdr:rowOff>7041</xdr:rowOff>
    </xdr:to>
    <xdr:cxnSp macro="">
      <xdr:nvCxnSpPr>
        <xdr:cNvPr id="324" name="直線コネクタ 323">
          <a:extLst>
            <a:ext uri="{FF2B5EF4-FFF2-40B4-BE49-F238E27FC236}">
              <a16:creationId xmlns:a16="http://schemas.microsoft.com/office/drawing/2014/main" id="{B1571D69-F537-4563-B736-2D9702386F23}"/>
            </a:ext>
          </a:extLst>
        </xdr:cNvPr>
        <xdr:cNvCxnSpPr/>
      </xdr:nvCxnSpPr>
      <xdr:spPr>
        <a:xfrm>
          <a:off x="13512800" y="10441094"/>
          <a:ext cx="889000" cy="2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a16="http://schemas.microsoft.com/office/drawing/2014/main" id="{19C53AFD-1EDB-4DDE-BAF6-526FBE7D84D9}"/>
            </a:ext>
          </a:extLst>
        </xdr:cNvPr>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105949</xdr:rowOff>
    </xdr:from>
    <xdr:ext cx="762000" cy="259045"/>
    <xdr:sp macro="" textlink="">
      <xdr:nvSpPr>
        <xdr:cNvPr id="326" name="テキスト ボックス 325">
          <a:extLst>
            <a:ext uri="{FF2B5EF4-FFF2-40B4-BE49-F238E27FC236}">
              <a16:creationId xmlns:a16="http://schemas.microsoft.com/office/drawing/2014/main" id="{43B830D7-8B42-4CB5-88B8-D220E4E22033}"/>
            </a:ext>
          </a:extLst>
        </xdr:cNvPr>
        <xdr:cNvSpPr txBox="1"/>
      </xdr:nvSpPr>
      <xdr:spPr>
        <a:xfrm>
          <a:off x="14020800" y="1005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a16="http://schemas.microsoft.com/office/drawing/2014/main" id="{24F5B97B-D515-43B4-B218-4FD2FFF89502}"/>
            </a:ext>
          </a:extLst>
        </xdr:cNvPr>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100587</xdr:rowOff>
    </xdr:from>
    <xdr:ext cx="762000" cy="259045"/>
    <xdr:sp macro="" textlink="">
      <xdr:nvSpPr>
        <xdr:cNvPr id="328" name="テキスト ボックス 327">
          <a:extLst>
            <a:ext uri="{FF2B5EF4-FFF2-40B4-BE49-F238E27FC236}">
              <a16:creationId xmlns:a16="http://schemas.microsoft.com/office/drawing/2014/main" id="{D3633101-373F-42CF-BA04-5A1976A76651}"/>
            </a:ext>
          </a:extLst>
        </xdr:cNvPr>
        <xdr:cNvSpPr txBox="1"/>
      </xdr:nvSpPr>
      <xdr:spPr>
        <a:xfrm>
          <a:off x="13131800" y="1004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B05A2349-CA26-4A37-8907-867D92A0FE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4168BC45-CCE6-41EC-89C4-E94180AE573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2AD56378-06D1-4B79-831A-1FE083C7FC4C}"/>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3503D06C-8463-414E-82D1-904F43AEC2F7}"/>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385AA4FE-6956-4754-B488-E35E454B42AD}"/>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123268</xdr:rowOff>
    </xdr:from>
    <xdr:to>
      <xdr:col>81</xdr:col>
      <xdr:colOff>95250</xdr:colOff>
      <xdr:row>61</xdr:row>
      <xdr:rowOff>53418</xdr:rowOff>
    </xdr:to>
    <xdr:sp macro="" textlink="">
      <xdr:nvSpPr>
        <xdr:cNvPr id="334" name="楕円 333">
          <a:extLst>
            <a:ext uri="{FF2B5EF4-FFF2-40B4-BE49-F238E27FC236}">
              <a16:creationId xmlns:a16="http://schemas.microsoft.com/office/drawing/2014/main" id="{DF43434D-3976-4FAA-89A4-626C30601A39}"/>
            </a:ext>
          </a:extLst>
        </xdr:cNvPr>
        <xdr:cNvSpPr/>
      </xdr:nvSpPr>
      <xdr:spPr>
        <a:xfrm>
          <a:off x="16967200" y="1041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95345</xdr:rowOff>
    </xdr:from>
    <xdr:ext cx="762000" cy="259045"/>
    <xdr:sp macro="" textlink="">
      <xdr:nvSpPr>
        <xdr:cNvPr id="335" name="定員管理の状況該当値テキスト">
          <a:extLst>
            <a:ext uri="{FF2B5EF4-FFF2-40B4-BE49-F238E27FC236}">
              <a16:creationId xmlns:a16="http://schemas.microsoft.com/office/drawing/2014/main" id="{7F21F08F-8492-45C8-8CDF-E5DD9053ACFB}"/>
            </a:ext>
          </a:extLst>
        </xdr:cNvPr>
        <xdr:cNvSpPr txBox="1"/>
      </xdr:nvSpPr>
      <xdr:spPr>
        <a:xfrm>
          <a:off x="17106900" y="1038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146191</xdr:rowOff>
    </xdr:from>
    <xdr:to>
      <xdr:col>77</xdr:col>
      <xdr:colOff>95250</xdr:colOff>
      <xdr:row>61</xdr:row>
      <xdr:rowOff>76341</xdr:rowOff>
    </xdr:to>
    <xdr:sp macro="" textlink="">
      <xdr:nvSpPr>
        <xdr:cNvPr id="336" name="楕円 335">
          <a:extLst>
            <a:ext uri="{FF2B5EF4-FFF2-40B4-BE49-F238E27FC236}">
              <a16:creationId xmlns:a16="http://schemas.microsoft.com/office/drawing/2014/main" id="{CA7E94FA-F5D5-4421-A41E-EE92C9A00136}"/>
            </a:ext>
          </a:extLst>
        </xdr:cNvPr>
        <xdr:cNvSpPr/>
      </xdr:nvSpPr>
      <xdr:spPr>
        <a:xfrm>
          <a:off x="16129000" y="1043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61118</xdr:rowOff>
    </xdr:from>
    <xdr:ext cx="736600" cy="259045"/>
    <xdr:sp macro="" textlink="">
      <xdr:nvSpPr>
        <xdr:cNvPr id="337" name="テキスト ボックス 336">
          <a:extLst>
            <a:ext uri="{FF2B5EF4-FFF2-40B4-BE49-F238E27FC236}">
              <a16:creationId xmlns:a16="http://schemas.microsoft.com/office/drawing/2014/main" id="{EC52F960-B7DC-41AD-ABB2-BC350DABB5CB}"/>
            </a:ext>
          </a:extLst>
        </xdr:cNvPr>
        <xdr:cNvSpPr txBox="1"/>
      </xdr:nvSpPr>
      <xdr:spPr>
        <a:xfrm>
          <a:off x="15798800" y="10519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127289</xdr:rowOff>
    </xdr:from>
    <xdr:to>
      <xdr:col>73</xdr:col>
      <xdr:colOff>44450</xdr:colOff>
      <xdr:row>61</xdr:row>
      <xdr:rowOff>57439</xdr:rowOff>
    </xdr:to>
    <xdr:sp macro="" textlink="">
      <xdr:nvSpPr>
        <xdr:cNvPr id="338" name="楕円 337">
          <a:extLst>
            <a:ext uri="{FF2B5EF4-FFF2-40B4-BE49-F238E27FC236}">
              <a16:creationId xmlns:a16="http://schemas.microsoft.com/office/drawing/2014/main" id="{2D95A142-0EFC-463C-A72E-5D1AA1BD7515}"/>
            </a:ext>
          </a:extLst>
        </xdr:cNvPr>
        <xdr:cNvSpPr/>
      </xdr:nvSpPr>
      <xdr:spPr>
        <a:xfrm>
          <a:off x="15240000" y="104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42216</xdr:rowOff>
    </xdr:from>
    <xdr:ext cx="762000" cy="259045"/>
    <xdr:sp macro="" textlink="">
      <xdr:nvSpPr>
        <xdr:cNvPr id="339" name="テキスト ボックス 338">
          <a:extLst>
            <a:ext uri="{FF2B5EF4-FFF2-40B4-BE49-F238E27FC236}">
              <a16:creationId xmlns:a16="http://schemas.microsoft.com/office/drawing/2014/main" id="{CED42EB6-2DBB-413D-8242-007C1EAFFCA0}"/>
            </a:ext>
          </a:extLst>
        </xdr:cNvPr>
        <xdr:cNvSpPr txBox="1"/>
      </xdr:nvSpPr>
      <xdr:spPr>
        <a:xfrm>
          <a:off x="14909800" y="10500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127691</xdr:rowOff>
    </xdr:from>
    <xdr:to>
      <xdr:col>68</xdr:col>
      <xdr:colOff>203200</xdr:colOff>
      <xdr:row>61</xdr:row>
      <xdr:rowOff>57841</xdr:rowOff>
    </xdr:to>
    <xdr:sp macro="" textlink="">
      <xdr:nvSpPr>
        <xdr:cNvPr id="340" name="楕円 339">
          <a:extLst>
            <a:ext uri="{FF2B5EF4-FFF2-40B4-BE49-F238E27FC236}">
              <a16:creationId xmlns:a16="http://schemas.microsoft.com/office/drawing/2014/main" id="{91759442-AB72-4A7D-8E12-7082C4228980}"/>
            </a:ext>
          </a:extLst>
        </xdr:cNvPr>
        <xdr:cNvSpPr/>
      </xdr:nvSpPr>
      <xdr:spPr>
        <a:xfrm>
          <a:off x="14351000" y="1041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42618</xdr:rowOff>
    </xdr:from>
    <xdr:ext cx="762000" cy="259045"/>
    <xdr:sp macro="" textlink="">
      <xdr:nvSpPr>
        <xdr:cNvPr id="341" name="テキスト ボックス 340">
          <a:extLst>
            <a:ext uri="{FF2B5EF4-FFF2-40B4-BE49-F238E27FC236}">
              <a16:creationId xmlns:a16="http://schemas.microsoft.com/office/drawing/2014/main" id="{7F390AA7-637F-455A-9782-B5A3C74A50DF}"/>
            </a:ext>
          </a:extLst>
        </xdr:cNvPr>
        <xdr:cNvSpPr txBox="1"/>
      </xdr:nvSpPr>
      <xdr:spPr>
        <a:xfrm>
          <a:off x="14020800" y="1050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42" name="楕円 341">
          <a:extLst>
            <a:ext uri="{FF2B5EF4-FFF2-40B4-BE49-F238E27FC236}">
              <a16:creationId xmlns:a16="http://schemas.microsoft.com/office/drawing/2014/main" id="{28850816-EE53-4DA1-9A70-02D285AF6A32}"/>
            </a:ext>
          </a:extLst>
        </xdr:cNvPr>
        <xdr:cNvSpPr/>
      </xdr:nvSpPr>
      <xdr:spPr>
        <a:xfrm>
          <a:off x="13462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43" name="テキスト ボックス 342">
          <a:extLst>
            <a:ext uri="{FF2B5EF4-FFF2-40B4-BE49-F238E27FC236}">
              <a16:creationId xmlns:a16="http://schemas.microsoft.com/office/drawing/2014/main" id="{7E4046D5-F70F-44E0-B0F1-03EAC25FA457}"/>
            </a:ext>
          </a:extLst>
        </xdr:cNvPr>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7F3440C4-BE03-4480-98E2-4F1B2DC6D751}"/>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197200A3-A2E9-4291-97A2-20B19020023A}"/>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6ABCACEC-947E-4F6B-8155-8CD2F92330EE}"/>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3A795A94-0747-42D2-8FDF-2587B4F2828C}"/>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F553FC7A-D95C-4FD0-AE31-D6EA5DEE243E}"/>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6E285395-BF9A-4648-9755-96296A2C90B7}"/>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348E3B0-997F-4333-9368-857571580D81}"/>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E6B2C176-EBF1-453F-9EC9-4EB7876C44FF}"/>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18D30F40-EDB4-4C95-A78E-BFEE3FC572E1}"/>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C31D1C9A-6FC1-4430-8DF0-210774580802}"/>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63C6D9EA-2ADF-458B-9415-3BC5E42003A6}"/>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29C541E4-927E-4111-B450-0022F9E2F762}"/>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4D456FF9-437F-40D6-96AF-0860BB3D3C88}"/>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保育園建設に要する費用を含めた平成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年度の過疎対策事業債の元金償還が始まったことにより、前年に比べ微増となった。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及び令和２年度の防災行政無線整備事業や令和３年度からの診療所・保健福祉センター整備事業といった大型事業の財源として発行した地方債の償還が控えているため、今後の新規発行の抑制に努め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56B95027-F8A6-4F41-9843-2BCECFFABFEA}"/>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F7A3E5A9-9268-4514-9EA1-99DB4594F36C}"/>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94D7C252-41F2-4DD8-BBCB-952DE41DD215}"/>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AE5572B-6CA6-482F-900C-814C53190463}"/>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8B39544B-490F-442A-9353-0943A7D17BDB}"/>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8F47DEC7-4904-4E68-A9BE-55897A0F586F}"/>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76C436CA-780A-43B3-8D3B-985E8A6EDCD4}"/>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123F132-5AA6-429D-AF72-D8B3D824DCA5}"/>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9C906069-1892-4AA5-BE2E-D96A313ED7DD}"/>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1595AC4-9754-4A32-97B0-F47F719B2904}"/>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43BC5E4F-16BE-49BA-AB0B-346A2AD540A9}"/>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C4D29F6B-6667-434F-9D92-E46902F29BAA}"/>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9FC73B3-64D6-4A5D-AC75-FAE6B925D7F8}"/>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34FCB9E5-F97B-4888-9943-DF7F070F96E6}"/>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DEAE4FA9-B821-405A-BEB6-B00160744A86}"/>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DEAF1BA-3A03-420C-9EA0-35DC18CBEF3C}"/>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52A7C807-D0BB-45EB-82B6-974FFE1035FB}"/>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AA920941-D263-40D3-B1FA-F5FDF3F6EF6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1A79FA52-4F85-4B66-9B4C-55628F733783}"/>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81704</xdr:rowOff>
    </xdr:from>
    <xdr:to>
      <xdr:col>81</xdr:col>
      <xdr:colOff>44450</xdr:colOff>
      <xdr:row>42</xdr:row>
      <xdr:rowOff>113877</xdr:rowOff>
    </xdr:to>
    <xdr:cxnSp macro="">
      <xdr:nvCxnSpPr>
        <xdr:cNvPr id="376" name="直線コネクタ 375">
          <a:extLst>
            <a:ext uri="{FF2B5EF4-FFF2-40B4-BE49-F238E27FC236}">
              <a16:creationId xmlns:a16="http://schemas.microsoft.com/office/drawing/2014/main" id="{B56873BF-E7EB-4C04-A4A9-21856293A435}"/>
            </a:ext>
          </a:extLst>
        </xdr:cNvPr>
        <xdr:cNvCxnSpPr/>
      </xdr:nvCxnSpPr>
      <xdr:spPr>
        <a:xfrm>
          <a:off x="16179800" y="728260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44747BEA-2067-4205-A566-CED2CA751858}"/>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40AEC936-D542-430D-BC81-86BB7A708B76}"/>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81704</xdr:rowOff>
    </xdr:from>
    <xdr:to>
      <xdr:col>77</xdr:col>
      <xdr:colOff>44450</xdr:colOff>
      <xdr:row>42</xdr:row>
      <xdr:rowOff>113877</xdr:rowOff>
    </xdr:to>
    <xdr:cxnSp macro="">
      <xdr:nvCxnSpPr>
        <xdr:cNvPr id="379" name="直線コネクタ 378">
          <a:extLst>
            <a:ext uri="{FF2B5EF4-FFF2-40B4-BE49-F238E27FC236}">
              <a16:creationId xmlns:a16="http://schemas.microsoft.com/office/drawing/2014/main" id="{D9BD7727-75F7-4FD2-9288-09DB519DC656}"/>
            </a:ext>
          </a:extLst>
        </xdr:cNvPr>
        <xdr:cNvCxnSpPr/>
      </xdr:nvCxnSpPr>
      <xdr:spPr>
        <a:xfrm flipV="1">
          <a:off x="15290800" y="72826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E0E0E665-8F16-4DCE-B039-0FB4B2AAD26C}"/>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a:extLst>
            <a:ext uri="{FF2B5EF4-FFF2-40B4-BE49-F238E27FC236}">
              <a16:creationId xmlns:a16="http://schemas.microsoft.com/office/drawing/2014/main" id="{6EEA3275-59CC-44A6-BDA0-67A132EA40A9}"/>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42</xdr:row>
      <xdr:rowOff>113877</xdr:rowOff>
    </xdr:to>
    <xdr:cxnSp macro="">
      <xdr:nvCxnSpPr>
        <xdr:cNvPr id="382" name="直線コネクタ 381">
          <a:extLst>
            <a:ext uri="{FF2B5EF4-FFF2-40B4-BE49-F238E27FC236}">
              <a16:creationId xmlns:a16="http://schemas.microsoft.com/office/drawing/2014/main" id="{9474F8CD-3ABE-45C7-874A-6DEC5AEE912C}"/>
            </a:ext>
          </a:extLst>
        </xdr:cNvPr>
        <xdr:cNvCxnSpPr/>
      </xdr:nvCxnSpPr>
      <xdr:spPr>
        <a:xfrm>
          <a:off x="14401800" y="73067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60A74F56-5BFD-4649-BDA8-53EE4E7C584C}"/>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86377</xdr:rowOff>
    </xdr:from>
    <xdr:ext cx="762000" cy="259045"/>
    <xdr:sp macro="" textlink="">
      <xdr:nvSpPr>
        <xdr:cNvPr id="384" name="テキスト ボックス 383">
          <a:extLst>
            <a:ext uri="{FF2B5EF4-FFF2-40B4-BE49-F238E27FC236}">
              <a16:creationId xmlns:a16="http://schemas.microsoft.com/office/drawing/2014/main" id="{479AA9AC-00EA-445A-A001-4066460F849D}"/>
            </a:ext>
          </a:extLst>
        </xdr:cNvPr>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57573</xdr:rowOff>
    </xdr:from>
    <xdr:to>
      <xdr:col>68</xdr:col>
      <xdr:colOff>152400</xdr:colOff>
      <xdr:row>42</xdr:row>
      <xdr:rowOff>105833</xdr:rowOff>
    </xdr:to>
    <xdr:cxnSp macro="">
      <xdr:nvCxnSpPr>
        <xdr:cNvPr id="385" name="直線コネクタ 384">
          <a:extLst>
            <a:ext uri="{FF2B5EF4-FFF2-40B4-BE49-F238E27FC236}">
              <a16:creationId xmlns:a16="http://schemas.microsoft.com/office/drawing/2014/main" id="{1A6BB184-60B0-4831-9E5B-AB30DFD15171}"/>
            </a:ext>
          </a:extLst>
        </xdr:cNvPr>
        <xdr:cNvCxnSpPr/>
      </xdr:nvCxnSpPr>
      <xdr:spPr>
        <a:xfrm>
          <a:off x="13512800" y="725847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75B716B5-52AA-4BE0-AED7-88297F14A8A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B35ADDFD-FDF1-4E21-A934-79D9DAB9367A}"/>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a16="http://schemas.microsoft.com/office/drawing/2014/main" id="{F8A88934-AABF-47AC-BE23-8FB6D421C084}"/>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89" name="テキスト ボックス 388">
          <a:extLst>
            <a:ext uri="{FF2B5EF4-FFF2-40B4-BE49-F238E27FC236}">
              <a16:creationId xmlns:a16="http://schemas.microsoft.com/office/drawing/2014/main" id="{AE01084C-1738-4E6E-A2A4-3CC035221F5B}"/>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9D092ADE-0A8E-4808-BC48-A7A75E16B023}"/>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54C1D879-76A7-49B0-A312-F79A3ACEEBCC}"/>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BC0FF20A-F458-4E68-9555-636640B1F979}"/>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B68CE219-AA74-4F59-AE28-8C79DF9076E8}"/>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AC6587D4-5738-4A0A-BD6A-0722F2790EE6}"/>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63077</xdr:rowOff>
    </xdr:from>
    <xdr:to>
      <xdr:col>81</xdr:col>
      <xdr:colOff>95250</xdr:colOff>
      <xdr:row>42</xdr:row>
      <xdr:rowOff>164677</xdr:rowOff>
    </xdr:to>
    <xdr:sp macro="" textlink="">
      <xdr:nvSpPr>
        <xdr:cNvPr id="395" name="楕円 394">
          <a:extLst>
            <a:ext uri="{FF2B5EF4-FFF2-40B4-BE49-F238E27FC236}">
              <a16:creationId xmlns:a16="http://schemas.microsoft.com/office/drawing/2014/main" id="{F7799188-29B0-4FB3-9B9F-75448FC17FF7}"/>
            </a:ext>
          </a:extLst>
        </xdr:cNvPr>
        <xdr:cNvSpPr/>
      </xdr:nvSpPr>
      <xdr:spPr>
        <a:xfrm>
          <a:off x="169672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35154</xdr:rowOff>
    </xdr:from>
    <xdr:ext cx="762000" cy="259045"/>
    <xdr:sp macro="" textlink="">
      <xdr:nvSpPr>
        <xdr:cNvPr id="396" name="公債費負担の状況該当値テキスト">
          <a:extLst>
            <a:ext uri="{FF2B5EF4-FFF2-40B4-BE49-F238E27FC236}">
              <a16:creationId xmlns:a16="http://schemas.microsoft.com/office/drawing/2014/main" id="{CDEF70D6-B6D7-4E41-9C4B-F5E848295CC8}"/>
            </a:ext>
          </a:extLst>
        </xdr:cNvPr>
        <xdr:cNvSpPr txBox="1"/>
      </xdr:nvSpPr>
      <xdr:spPr>
        <a:xfrm>
          <a:off x="17106900" y="723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30904</xdr:rowOff>
    </xdr:from>
    <xdr:to>
      <xdr:col>77</xdr:col>
      <xdr:colOff>95250</xdr:colOff>
      <xdr:row>42</xdr:row>
      <xdr:rowOff>132504</xdr:rowOff>
    </xdr:to>
    <xdr:sp macro="" textlink="">
      <xdr:nvSpPr>
        <xdr:cNvPr id="397" name="楕円 396">
          <a:extLst>
            <a:ext uri="{FF2B5EF4-FFF2-40B4-BE49-F238E27FC236}">
              <a16:creationId xmlns:a16="http://schemas.microsoft.com/office/drawing/2014/main" id="{7BBC061B-9376-49C8-88E1-D5C010C67F31}"/>
            </a:ext>
          </a:extLst>
        </xdr:cNvPr>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398" name="テキスト ボックス 397">
          <a:extLst>
            <a:ext uri="{FF2B5EF4-FFF2-40B4-BE49-F238E27FC236}">
              <a16:creationId xmlns:a16="http://schemas.microsoft.com/office/drawing/2014/main" id="{84195BFA-079C-43BC-ACCB-5CE2D9B0AB62}"/>
            </a:ext>
          </a:extLst>
        </xdr:cNvPr>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399" name="楕円 398">
          <a:extLst>
            <a:ext uri="{FF2B5EF4-FFF2-40B4-BE49-F238E27FC236}">
              <a16:creationId xmlns:a16="http://schemas.microsoft.com/office/drawing/2014/main" id="{5F0F1F9F-9638-4FBF-9E5D-BDE41655CEB8}"/>
            </a:ext>
          </a:extLst>
        </xdr:cNvPr>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400" name="テキスト ボックス 399">
          <a:extLst>
            <a:ext uri="{FF2B5EF4-FFF2-40B4-BE49-F238E27FC236}">
              <a16:creationId xmlns:a16="http://schemas.microsoft.com/office/drawing/2014/main" id="{D9FB44C3-A715-4BA9-A116-3AB2AE07BC12}"/>
            </a:ext>
          </a:extLst>
        </xdr:cNvPr>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01" name="楕円 400">
          <a:extLst>
            <a:ext uri="{FF2B5EF4-FFF2-40B4-BE49-F238E27FC236}">
              <a16:creationId xmlns:a16="http://schemas.microsoft.com/office/drawing/2014/main" id="{0E112AF4-C3A1-481E-B6F4-471404F0F659}"/>
            </a:ext>
          </a:extLst>
        </xdr:cNvPr>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02" name="テキスト ボックス 401">
          <a:extLst>
            <a:ext uri="{FF2B5EF4-FFF2-40B4-BE49-F238E27FC236}">
              <a16:creationId xmlns:a16="http://schemas.microsoft.com/office/drawing/2014/main" id="{7F6DD5D0-1CEB-4122-94DB-86FB7DCE3AEF}"/>
            </a:ext>
          </a:extLst>
        </xdr:cNvPr>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6773</xdr:rowOff>
    </xdr:from>
    <xdr:to>
      <xdr:col>64</xdr:col>
      <xdr:colOff>152400</xdr:colOff>
      <xdr:row>42</xdr:row>
      <xdr:rowOff>108373</xdr:rowOff>
    </xdr:to>
    <xdr:sp macro="" textlink="">
      <xdr:nvSpPr>
        <xdr:cNvPr id="403" name="楕円 402">
          <a:extLst>
            <a:ext uri="{FF2B5EF4-FFF2-40B4-BE49-F238E27FC236}">
              <a16:creationId xmlns:a16="http://schemas.microsoft.com/office/drawing/2014/main" id="{0969722F-F278-4106-8B1C-50645671B31B}"/>
            </a:ext>
          </a:extLst>
        </xdr:cNvPr>
        <xdr:cNvSpPr/>
      </xdr:nvSpPr>
      <xdr:spPr>
        <a:xfrm>
          <a:off x="13462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93150</xdr:rowOff>
    </xdr:from>
    <xdr:ext cx="762000" cy="259045"/>
    <xdr:sp macro="" textlink="">
      <xdr:nvSpPr>
        <xdr:cNvPr id="404" name="テキスト ボックス 403">
          <a:extLst>
            <a:ext uri="{FF2B5EF4-FFF2-40B4-BE49-F238E27FC236}">
              <a16:creationId xmlns:a16="http://schemas.microsoft.com/office/drawing/2014/main" id="{DDEAEEEE-F0BF-4FF4-969E-7EB314A262F8}"/>
            </a:ext>
          </a:extLst>
        </xdr:cNvPr>
        <xdr:cNvSpPr txBox="1"/>
      </xdr:nvSpPr>
      <xdr:spPr>
        <a:xfrm>
          <a:off x="13131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50B6BC76-3D92-42EA-ACA3-99A04712F127}"/>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C54FD6F4-4DF1-4FB1-A9E0-78233EEA4617}"/>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8B9974A8-D405-4CF7-A206-0FD86446873B}"/>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B9943114-9788-4D60-85BA-22782ABDFAF4}"/>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4E587282-5419-4D28-AED9-5277653927B7}"/>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830DE6DF-150A-4513-B7B7-1BA7656911A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EBB4A812-A355-42D9-9096-F25715C01235}"/>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111009E5-0810-4588-A7DD-B558FADBD9F6}"/>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B9B40FBD-8D40-4640-8D5A-298992611284}"/>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D733323D-1DFF-4E42-B687-44AB015248BD}"/>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BCF3A946-05AE-4CDA-B799-9ABCBB1D27EF}"/>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D5BC7ADC-A080-4B59-B284-C7E7736D9B51}"/>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667DC617-8E0E-48C5-B454-43C0F9D7DF21}"/>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年度をもって廃止した東栄病院特別会計の清算金を財政調整基金に積み立てたことにより、令和元年度から負担額が無くなった。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ただし、令和３年度、４年度に実施した東栄診療所・東栄保健福祉センターの建設工事に係る費用に対し多額の地方債を発行したため、将来負担が生ずることが見込まれることから、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AF3B5180-EBD5-4F8A-95B7-53F6EF77F533}"/>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68E99477-43DC-46A2-8998-B9EAE72CFD25}"/>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AD7B9FE1-8AEE-4F9A-AEF1-88E423D5776D}"/>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6DA65579-0C60-43D7-9265-6F2FFB84A6B1}"/>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37106D99-3850-41BD-8EFB-58FBD11D37A9}"/>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C3447A14-5B41-4D4A-A0C7-4809B445107B}"/>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C05DA7A6-12E5-4784-AD65-AD39B68B4DF6}"/>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A55B16E-19BC-48B8-9FA7-9D37D559823D}"/>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CAAF826C-9289-4CBC-9B9A-B50A93C336F5}"/>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378F957C-CEDE-44B9-830B-4EF0F5B7444B}"/>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FE824A60-5B04-43AB-BF06-FAF0562B818F}"/>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118E9DAA-3E2E-4DBB-8923-54F0BE0607E6}"/>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A327C442-ED19-4B79-B9C3-9374D8BF68C2}"/>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DD3A151-E94A-4CFB-8929-BDB85811552F}"/>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6552A044-8BA9-4D71-945C-B2B9DCD1F444}"/>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B32862C6-8F32-4736-8C3F-F9C1CDF672E1}"/>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366611D3-7FC1-4B2B-98AC-898AAE6DF6EC}"/>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319131A1-7D9C-4ED8-86D8-9CB4FCA51B26}"/>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A3BB8F3A-8C74-4C37-9E96-3165B9D78C5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80FA2AAD-7379-4E17-887F-D0050D046528}"/>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9AC995F3-F078-423B-A8AE-C6C700791B86}"/>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43A63C87-D3AB-42CE-B321-A8C43FCF59EE}"/>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3BA21548-23F6-4FAE-9BDF-19CE9A59864A}"/>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812FD57A-78D8-40ED-9E6A-FE1A9B0B308E}"/>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1FE318D1-33C3-4729-A4AF-6859233A13E9}"/>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F0F129F4-D207-4910-933D-7AE51FF0F51B}"/>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BDDD489A-9F7A-4030-B453-361126433A78}"/>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CC6B7AD5-7246-477E-BC1F-7CED1B52A1B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67764520-8428-42D1-AE69-EA0C7745F302}"/>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85ECE4F4-248A-4486-9A0F-31F26AFBA619}"/>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6C349A06-5AC3-425F-9CD1-11DDD605A31D}"/>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284E3666-93CC-4DB2-953C-2FB1787AF90F}"/>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5FD7442C-9ECA-4DCC-B889-D275475F5CCE}"/>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BD0C32FA-B7DD-43D1-B3C6-62F3F7D2066F}"/>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9061285E-AC74-429C-948D-5ECFF1704FEC}"/>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282</xdr:rowOff>
    </xdr:from>
    <xdr:to>
      <xdr:col>64</xdr:col>
      <xdr:colOff>152400</xdr:colOff>
      <xdr:row>16</xdr:row>
      <xdr:rowOff>101882</xdr:rowOff>
    </xdr:to>
    <xdr:sp macro="" textlink="">
      <xdr:nvSpPr>
        <xdr:cNvPr id="453" name="楕円 452">
          <a:extLst>
            <a:ext uri="{FF2B5EF4-FFF2-40B4-BE49-F238E27FC236}">
              <a16:creationId xmlns:a16="http://schemas.microsoft.com/office/drawing/2014/main" id="{9576B199-DD22-4874-9746-5CFC61DB1F08}"/>
            </a:ext>
          </a:extLst>
        </xdr:cNvPr>
        <xdr:cNvSpPr/>
      </xdr:nvSpPr>
      <xdr:spPr>
        <a:xfrm>
          <a:off x="13462000" y="27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86659</xdr:rowOff>
    </xdr:from>
    <xdr:ext cx="762000" cy="259045"/>
    <xdr:sp macro="" textlink="">
      <xdr:nvSpPr>
        <xdr:cNvPr id="454" name="テキスト ボックス 453">
          <a:extLst>
            <a:ext uri="{FF2B5EF4-FFF2-40B4-BE49-F238E27FC236}">
              <a16:creationId xmlns:a16="http://schemas.microsoft.com/office/drawing/2014/main" id="{E7200FB9-FFB2-46E6-807C-7C5D96F67898}"/>
            </a:ext>
          </a:extLst>
        </xdr:cNvPr>
        <xdr:cNvSpPr txBox="1"/>
      </xdr:nvSpPr>
      <xdr:spPr>
        <a:xfrm>
          <a:off x="13131800" y="282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373E1A98-627D-4315-A546-01E310C712D3}"/>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5A6C029A-F777-429B-85F2-232F6C3C01DA}"/>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B4EBE9C1-6D9E-4FCD-961F-8059C40D8EFB}"/>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B7DB8797-F5CB-437F-AECC-E2B074746A56}"/>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F81C4E59-7F95-48AD-998B-0FA558CCCEE9}"/>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89906C43-E582-4F33-BE76-C54E2FF3B3D4}"/>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A1E51A5A-F320-47AA-B401-839F0EC55AA2}"/>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92C2F68E-2F5E-4A0B-AC48-CA4D65DAAB84}"/>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4B5CD3EA-5A98-41CF-A1E6-BAE73DEF2805}"/>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D79F8C93-D11D-4878-B130-B937EEB354C1}"/>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BF316D66-F630-4ED7-A3EF-FC61121EFCE4}"/>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2,850
2,833
123.38
4,217,971
3,923,075
193,593
2,247,589
3,843,682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C5477601-19CD-4337-85EB-4A9F13AFBC38}"/>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4A4C875C-4BF2-40EC-B2D6-06AF7F6E352E}"/>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DE07AC-733B-4F3B-AA2F-134C3B9839EE}"/>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E20EA6E-6777-4CC4-BC7E-63CEC229979F}"/>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45DF1318-3CA1-40B1-93D2-06AD7F25EA8A}"/>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B8760DDE-055E-4166-97FD-BD2040A33688}"/>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B1D46A1A-04F7-4467-AFAB-D5D187617ACD}"/>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CD1D9BC0-BE6B-491D-8512-7732054D8A2D}"/>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C933A48-33EA-4D6C-829D-F20B9ADD057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E58DA913-DE48-4582-9B50-83F32F30CF73}"/>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F278DAAB-2192-476A-87DB-8CC1B990DD25}"/>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FB927D21-3511-47C6-AC51-1B4725091046}"/>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A7704650-84BB-429B-9397-C4F5A59CFE42}"/>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E4753076-8613-4AEC-93A8-80128C479C8F}"/>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E737D868-472B-4729-B317-126710A60306}"/>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596CE409-7F70-4E4A-88E6-E0EECE1BB5FB}"/>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37A6781B-5194-4781-8F1F-C14D0C429BDB}"/>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5ED851C9-F8E3-41AF-A0B4-E3552D3649E8}"/>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8BB92DA8-75A1-4A36-8F8D-2B7905D0AD29}"/>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E7039901-9497-44AA-ADD5-7F50DA8B9D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75F58032-84F2-4D6D-8950-87D7DD06D981}"/>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AD3C431A-9B6F-4277-A271-1BFA69947DEA}"/>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DDD9C5B-0C1C-43CE-BA78-0A8EDB9AC344}"/>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E64F78CE-70D6-4DA4-9A8A-3565CD9C75EC}"/>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A7E53D1F-715D-4133-B300-78FECA7EF6AE}"/>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54F95295-E20B-4427-8A0E-FFDFD3ADD84C}"/>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E3C6C408-8BCE-4818-BE92-0DB1E3FCB2D4}"/>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46DB1938-61AA-4DA8-BDF8-9012A0A473FD}"/>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61DA374A-6201-4533-B416-04E421B24B65}"/>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E1D10B94-95BA-4531-AD7C-BB9D2A9DA7FB}"/>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A85F4862-DA92-4AAC-9C4C-1FCEC334F2F7}"/>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674AFE6F-9C4B-4CA5-82F2-1479DBF744F6}"/>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経常一般財源の減少及び人件費の微増により前年度に比べ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団塊世代及び中堅職員の退職や新規採用の減少による常勤職員の人員不足を補うため会計年度任用職員の採用、外部委託などが増加したことが要因と考える。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中途採用など、年齢構成の平準化による定員管理の適正化を引き続き行っていく。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5DA8E443-FCA4-45AC-8745-F2A9FD25C579}"/>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F981CA53-FCDA-4EC9-A784-5D1495643F3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C0A08EF9-718F-46F6-9123-628635B33B5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2D4842C3-15F1-4FF8-842B-F1C1DB50533D}"/>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E5F571CB-2B0D-490C-B187-4E795CEE95E6}"/>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4BCCE842-0FFC-4744-8C99-57D2BA030F32}"/>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3C649D51-CCEF-41D3-9D42-75875CFD8F3A}"/>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1275C92F-9216-4AEF-B301-0587FBF5FEA7}"/>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3B7FECE3-72A9-4DF4-891A-1541C389ABFE}"/>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210ECFA8-700E-456A-878F-A62E25BAA16F}"/>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2E0F69DB-9484-4BA9-AACC-E5B277533CA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215D1C4C-8746-42C5-B13C-C0268E3E2742}"/>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8ACF9410-335F-4BAD-99CF-B0F0A096D1AA}"/>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E017B8-1EB9-434C-B19A-C22164B4C35F}"/>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6ECC52E8-FF08-44D6-B2F9-6049A25BC3ED}"/>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2F056559-1CCA-4441-B43B-8075529C6BE6}"/>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7167AE1E-7B56-4CB5-84D0-E113B35CF04D}"/>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DC65508D-903A-4423-87D6-518E236BE555}"/>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8E4F8570-5B15-4D92-8C04-220ED0FFF4CE}"/>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E96C439A-21F7-4978-AF1A-9BDE32A34F3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2914B681-DEB5-4432-B87D-B9D990C54E2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43180</xdr:rowOff>
    </xdr:from>
    <xdr:to>
      <xdr:col>24</xdr:col>
      <xdr:colOff>25400</xdr:colOff>
      <xdr:row>35</xdr:row>
      <xdr:rowOff>88900</xdr:rowOff>
    </xdr:to>
    <xdr:cxnSp macro="">
      <xdr:nvCxnSpPr>
        <xdr:cNvPr id="66" name="直線コネクタ 65">
          <a:extLst>
            <a:ext uri="{FF2B5EF4-FFF2-40B4-BE49-F238E27FC236}">
              <a16:creationId xmlns:a16="http://schemas.microsoft.com/office/drawing/2014/main" id="{0095C134-BCA4-421A-A83D-04E13F5413D2}"/>
            </a:ext>
          </a:extLst>
        </xdr:cNvPr>
        <xdr:cNvCxnSpPr/>
      </xdr:nvCxnSpPr>
      <xdr:spPr>
        <a:xfrm>
          <a:off x="3987800" y="60439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170197</xdr:rowOff>
    </xdr:from>
    <xdr:ext cx="762000" cy="259045"/>
    <xdr:sp macro="" textlink="">
      <xdr:nvSpPr>
        <xdr:cNvPr id="67" name="人件費平均値テキスト">
          <a:extLst>
            <a:ext uri="{FF2B5EF4-FFF2-40B4-BE49-F238E27FC236}">
              <a16:creationId xmlns:a16="http://schemas.microsoft.com/office/drawing/2014/main" id="{B5A06A08-3D48-4CD0-B09C-42A290D7D779}"/>
            </a:ext>
          </a:extLst>
        </xdr:cNvPr>
        <xdr:cNvSpPr txBox="1"/>
      </xdr:nvSpPr>
      <xdr:spPr>
        <a:xfrm>
          <a:off x="4914900" y="617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40D9C23F-04DC-4C83-A4A7-D46AFD6C6257}"/>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43180</xdr:rowOff>
    </xdr:from>
    <xdr:to>
      <xdr:col>19</xdr:col>
      <xdr:colOff>187325</xdr:colOff>
      <xdr:row>35</xdr:row>
      <xdr:rowOff>100330</xdr:rowOff>
    </xdr:to>
    <xdr:cxnSp macro="">
      <xdr:nvCxnSpPr>
        <xdr:cNvPr id="69" name="直線コネクタ 68">
          <a:extLst>
            <a:ext uri="{FF2B5EF4-FFF2-40B4-BE49-F238E27FC236}">
              <a16:creationId xmlns:a16="http://schemas.microsoft.com/office/drawing/2014/main" id="{0178E1D4-3B0B-43E8-AAFA-AC9C493F8302}"/>
            </a:ext>
          </a:extLst>
        </xdr:cNvPr>
        <xdr:cNvCxnSpPr/>
      </xdr:nvCxnSpPr>
      <xdr:spPr>
        <a:xfrm flipV="1">
          <a:off x="3098800" y="60439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96AD3FAB-4EC1-4DA8-8CE2-A4B14556BF39}"/>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a:extLst>
            <a:ext uri="{FF2B5EF4-FFF2-40B4-BE49-F238E27FC236}">
              <a16:creationId xmlns:a16="http://schemas.microsoft.com/office/drawing/2014/main" id="{771FAFB4-6F86-470E-8227-EF480CD2EF52}"/>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36</xdr:row>
      <xdr:rowOff>31750</xdr:rowOff>
    </xdr:to>
    <xdr:cxnSp macro="">
      <xdr:nvCxnSpPr>
        <xdr:cNvPr id="72" name="直線コネクタ 71">
          <a:extLst>
            <a:ext uri="{FF2B5EF4-FFF2-40B4-BE49-F238E27FC236}">
              <a16:creationId xmlns:a16="http://schemas.microsoft.com/office/drawing/2014/main" id="{7DEA2CE9-EE78-470D-B9B1-E9CC26A2D201}"/>
            </a:ext>
          </a:extLst>
        </xdr:cNvPr>
        <xdr:cNvCxnSpPr/>
      </xdr:nvCxnSpPr>
      <xdr:spPr>
        <a:xfrm flipV="1">
          <a:off x="2209800" y="61010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2C593B77-C680-42A0-A048-5AA8CF27C5EB}"/>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a:extLst>
            <a:ext uri="{FF2B5EF4-FFF2-40B4-BE49-F238E27FC236}">
              <a16:creationId xmlns:a16="http://schemas.microsoft.com/office/drawing/2014/main" id="{6C957351-6FAB-434E-AEB6-2D5F7F33C301}"/>
            </a:ext>
          </a:extLst>
        </xdr:cNvPr>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36</xdr:row>
      <xdr:rowOff>31750</xdr:rowOff>
    </xdr:to>
    <xdr:cxnSp macro="">
      <xdr:nvCxnSpPr>
        <xdr:cNvPr id="75" name="直線コネクタ 74">
          <a:extLst>
            <a:ext uri="{FF2B5EF4-FFF2-40B4-BE49-F238E27FC236}">
              <a16:creationId xmlns:a16="http://schemas.microsoft.com/office/drawing/2014/main" id="{75E45057-B681-4B64-B45B-B0F14C98A410}"/>
            </a:ext>
          </a:extLst>
        </xdr:cNvPr>
        <xdr:cNvCxnSpPr/>
      </xdr:nvCxnSpPr>
      <xdr:spPr>
        <a:xfrm>
          <a:off x="1320800" y="61391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BA3093A7-7FCC-417F-A78A-E1187BDECAA6}"/>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116857</xdr:rowOff>
    </xdr:from>
    <xdr:ext cx="762000" cy="259045"/>
    <xdr:sp macro="" textlink="">
      <xdr:nvSpPr>
        <xdr:cNvPr id="77" name="テキスト ボックス 76">
          <a:extLst>
            <a:ext uri="{FF2B5EF4-FFF2-40B4-BE49-F238E27FC236}">
              <a16:creationId xmlns:a16="http://schemas.microsoft.com/office/drawing/2014/main" id="{D4E5BE40-D87D-480C-BB85-543EC871A074}"/>
            </a:ext>
          </a:extLst>
        </xdr:cNvPr>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4AA7CCDA-D3EA-4CCC-A3D4-F37F26F0AC4E}"/>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79" name="テキスト ボックス 78">
          <a:extLst>
            <a:ext uri="{FF2B5EF4-FFF2-40B4-BE49-F238E27FC236}">
              <a16:creationId xmlns:a16="http://schemas.microsoft.com/office/drawing/2014/main" id="{B2341250-AE72-4F95-8230-1085D704829B}"/>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46A3A14-301C-47AE-9091-5E671919E4C6}"/>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68F306B7-5121-4371-AB90-5148B08D411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7251F3CB-DBCE-42F3-AE2F-7033C6B4BD8C}"/>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6F92A39A-51A7-471E-94DB-C2C2B198F9F2}"/>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D1A8EF44-4A1C-4AD3-9CD0-BBE588171D59}"/>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38100</xdr:rowOff>
    </xdr:from>
    <xdr:to>
      <xdr:col>24</xdr:col>
      <xdr:colOff>76200</xdr:colOff>
      <xdr:row>35</xdr:row>
      <xdr:rowOff>139700</xdr:rowOff>
    </xdr:to>
    <xdr:sp macro="" textlink="">
      <xdr:nvSpPr>
        <xdr:cNvPr id="85" name="楕円 84">
          <a:extLst>
            <a:ext uri="{FF2B5EF4-FFF2-40B4-BE49-F238E27FC236}">
              <a16:creationId xmlns:a16="http://schemas.microsoft.com/office/drawing/2014/main" id="{CC245577-17C8-43B3-AC0C-48780C2F1EF4}"/>
            </a:ext>
          </a:extLst>
        </xdr:cNvPr>
        <xdr:cNvSpPr/>
      </xdr:nvSpPr>
      <xdr:spPr>
        <a:xfrm>
          <a:off x="47752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54627</xdr:rowOff>
    </xdr:from>
    <xdr:ext cx="762000" cy="259045"/>
    <xdr:sp macro="" textlink="">
      <xdr:nvSpPr>
        <xdr:cNvPr id="86" name="人件費該当値テキスト">
          <a:extLst>
            <a:ext uri="{FF2B5EF4-FFF2-40B4-BE49-F238E27FC236}">
              <a16:creationId xmlns:a16="http://schemas.microsoft.com/office/drawing/2014/main" id="{33D50F45-7E5C-4B69-8DF8-604F7AABC98A}"/>
            </a:ext>
          </a:extLst>
        </xdr:cNvPr>
        <xdr:cNvSpPr txBox="1"/>
      </xdr:nvSpPr>
      <xdr:spPr>
        <a:xfrm>
          <a:off x="4914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163830</xdr:rowOff>
    </xdr:from>
    <xdr:to>
      <xdr:col>20</xdr:col>
      <xdr:colOff>38100</xdr:colOff>
      <xdr:row>35</xdr:row>
      <xdr:rowOff>93980</xdr:rowOff>
    </xdr:to>
    <xdr:sp macro="" textlink="">
      <xdr:nvSpPr>
        <xdr:cNvPr id="87" name="楕円 86">
          <a:extLst>
            <a:ext uri="{FF2B5EF4-FFF2-40B4-BE49-F238E27FC236}">
              <a16:creationId xmlns:a16="http://schemas.microsoft.com/office/drawing/2014/main" id="{8E34DEAD-7FF8-4D94-B411-BF3831DD83B1}"/>
            </a:ext>
          </a:extLst>
        </xdr:cNvPr>
        <xdr:cNvSpPr/>
      </xdr:nvSpPr>
      <xdr:spPr>
        <a:xfrm>
          <a:off x="3937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104157</xdr:rowOff>
    </xdr:from>
    <xdr:ext cx="736600" cy="259045"/>
    <xdr:sp macro="" textlink="">
      <xdr:nvSpPr>
        <xdr:cNvPr id="88" name="テキスト ボックス 87">
          <a:extLst>
            <a:ext uri="{FF2B5EF4-FFF2-40B4-BE49-F238E27FC236}">
              <a16:creationId xmlns:a16="http://schemas.microsoft.com/office/drawing/2014/main" id="{CE6F4033-0434-4427-B167-4B586EBCE7EC}"/>
            </a:ext>
          </a:extLst>
        </xdr:cNvPr>
        <xdr:cNvSpPr txBox="1"/>
      </xdr:nvSpPr>
      <xdr:spPr>
        <a:xfrm>
          <a:off x="3606800" y="576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49530</xdr:rowOff>
    </xdr:from>
    <xdr:to>
      <xdr:col>15</xdr:col>
      <xdr:colOff>149225</xdr:colOff>
      <xdr:row>35</xdr:row>
      <xdr:rowOff>151130</xdr:rowOff>
    </xdr:to>
    <xdr:sp macro="" textlink="">
      <xdr:nvSpPr>
        <xdr:cNvPr id="89" name="楕円 88">
          <a:extLst>
            <a:ext uri="{FF2B5EF4-FFF2-40B4-BE49-F238E27FC236}">
              <a16:creationId xmlns:a16="http://schemas.microsoft.com/office/drawing/2014/main" id="{E3D86E6D-46EA-45E2-96A6-079B39F81C8E}"/>
            </a:ext>
          </a:extLst>
        </xdr:cNvPr>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161307</xdr:rowOff>
    </xdr:from>
    <xdr:ext cx="762000" cy="259045"/>
    <xdr:sp macro="" textlink="">
      <xdr:nvSpPr>
        <xdr:cNvPr id="90" name="テキスト ボックス 89">
          <a:extLst>
            <a:ext uri="{FF2B5EF4-FFF2-40B4-BE49-F238E27FC236}">
              <a16:creationId xmlns:a16="http://schemas.microsoft.com/office/drawing/2014/main" id="{938EA591-581A-4595-9B2E-F6E55FC0A69D}"/>
            </a:ext>
          </a:extLst>
        </xdr:cNvPr>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152400</xdr:rowOff>
    </xdr:from>
    <xdr:to>
      <xdr:col>11</xdr:col>
      <xdr:colOff>60325</xdr:colOff>
      <xdr:row>36</xdr:row>
      <xdr:rowOff>82550</xdr:rowOff>
    </xdr:to>
    <xdr:sp macro="" textlink="">
      <xdr:nvSpPr>
        <xdr:cNvPr id="91" name="楕円 90">
          <a:extLst>
            <a:ext uri="{FF2B5EF4-FFF2-40B4-BE49-F238E27FC236}">
              <a16:creationId xmlns:a16="http://schemas.microsoft.com/office/drawing/2014/main" id="{9DB8C6E0-D474-41D9-8C7F-6F43DC6702CF}"/>
            </a:ext>
          </a:extLst>
        </xdr:cNvPr>
        <xdr:cNvSpPr/>
      </xdr:nvSpPr>
      <xdr:spPr>
        <a:xfrm>
          <a:off x="2159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92727</xdr:rowOff>
    </xdr:from>
    <xdr:ext cx="762000" cy="259045"/>
    <xdr:sp macro="" textlink="">
      <xdr:nvSpPr>
        <xdr:cNvPr id="92" name="テキスト ボックス 91">
          <a:extLst>
            <a:ext uri="{FF2B5EF4-FFF2-40B4-BE49-F238E27FC236}">
              <a16:creationId xmlns:a16="http://schemas.microsoft.com/office/drawing/2014/main" id="{96D2D629-827F-4D3B-93CE-FB064CD77AE2}"/>
            </a:ext>
          </a:extLst>
        </xdr:cNvPr>
        <xdr:cNvSpPr txBox="1"/>
      </xdr:nvSpPr>
      <xdr:spPr>
        <a:xfrm>
          <a:off x="1828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a:extLst>
            <a:ext uri="{FF2B5EF4-FFF2-40B4-BE49-F238E27FC236}">
              <a16:creationId xmlns:a16="http://schemas.microsoft.com/office/drawing/2014/main" id="{7124495C-D85A-4A15-A279-8FFE20837AF8}"/>
            </a:ext>
          </a:extLst>
        </xdr:cNvPr>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4" name="テキスト ボックス 93">
          <a:extLst>
            <a:ext uri="{FF2B5EF4-FFF2-40B4-BE49-F238E27FC236}">
              <a16:creationId xmlns:a16="http://schemas.microsoft.com/office/drawing/2014/main" id="{9680AE9F-284B-4BC1-96AF-763811139682}"/>
            </a:ext>
          </a:extLst>
        </xdr:cNvPr>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8F96FF4E-0151-4ADC-A9C4-BF9378916E3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2C978A77-A379-484A-8950-FF89FDA537E4}"/>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986CCA15-E14C-416F-BD47-D3A6E2F44614}"/>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6EE5C9F4-AF59-486C-AFC6-C41CB8A70C04}"/>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A77BD6F0-449A-4999-B407-5CC656DFA1EF}"/>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EC05F8D4-8195-4A1E-A5F8-BA7C13F95B64}"/>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34763A52-C2CB-46C2-9746-F077FC6EA41F}"/>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A8C25F5C-2733-4CE0-82AA-A8BA0A337318}"/>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F41E3C18-2873-4073-B609-2AC3B3B81394}"/>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B6B63FD6-E890-4119-820C-6DFA87B81A83}"/>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3F73C3-6128-4BC1-8998-90C9E9A74EFE}"/>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物価高騰及び人件費の上昇により、指定管理料や光熱水費が増加したことが主な要因となり、前年度に比べ</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ポイント増加する結果となった。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今後も行政機能のデジタル化、標準化といった費用が見込まれるため、経常費用の抑制、削減に努める。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26A07299-7698-4E99-946D-242761D157DA}"/>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7BA7A0BD-8A72-4F60-AA54-E79A93A7AC8C}"/>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B7D6423F-1DE4-4EB2-A32F-A803CF3DA35B}"/>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14870016-93C3-4E2F-BB96-FC76411FB69B}"/>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49B4958D-D57B-4D66-9DD9-D42837300171}"/>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1F27A21D-8878-469D-9B2A-2B8AB78DC3EA}"/>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D5CCC986-CE8B-41D8-A10B-DEB1210C104C}"/>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7FDD6DD3-04D5-4BFB-8D36-8C7CC48CCC01}"/>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B6C91AE7-21FF-43BF-8C8C-5B48687786DD}"/>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43360BB7-76B9-4523-AA6E-417E7B2058D8}"/>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4B42F950-8F67-4538-B3B2-6BBAA91E67B7}"/>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231E8681-A465-4DFA-AA32-9C9CB21A3C95}"/>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5ECAE01C-0493-4782-B12F-6B9F126AEC5E}"/>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3EBFCFC7-A2EC-4D59-9183-3E3A8315FFAB}"/>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24C84391-BBBF-4403-9AB5-727566A2D964}"/>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4BDD3DC9-FB9A-475B-A474-E7FB986A15F8}"/>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ADA1335A-AA53-4FCB-B4CF-8C4D20368DB8}"/>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26554C15-2776-4580-93AA-F0B8355C0608}"/>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62F5A391-F554-465B-8720-7E8C722902AC}"/>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5969E96D-DBEF-4C00-A88A-F7D185E405C4}"/>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168910</xdr:rowOff>
    </xdr:from>
    <xdr:to>
      <xdr:col>82</xdr:col>
      <xdr:colOff>107950</xdr:colOff>
      <xdr:row>16</xdr:row>
      <xdr:rowOff>69850</xdr:rowOff>
    </xdr:to>
    <xdr:cxnSp macro="">
      <xdr:nvCxnSpPr>
        <xdr:cNvPr id="126" name="直線コネクタ 125">
          <a:extLst>
            <a:ext uri="{FF2B5EF4-FFF2-40B4-BE49-F238E27FC236}">
              <a16:creationId xmlns:a16="http://schemas.microsoft.com/office/drawing/2014/main" id="{3188CFD2-515D-4A79-912F-6FEF476A208D}"/>
            </a:ext>
          </a:extLst>
        </xdr:cNvPr>
        <xdr:cNvCxnSpPr/>
      </xdr:nvCxnSpPr>
      <xdr:spPr>
        <a:xfrm>
          <a:off x="15671800" y="274066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C950EE5D-C275-46DF-BB4A-08924DCF957D}"/>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8D974A1C-650A-451D-9C1E-D7374C766F38}"/>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168910</xdr:rowOff>
    </xdr:from>
    <xdr:to>
      <xdr:col>78</xdr:col>
      <xdr:colOff>69850</xdr:colOff>
      <xdr:row>16</xdr:row>
      <xdr:rowOff>85090</xdr:rowOff>
    </xdr:to>
    <xdr:cxnSp macro="">
      <xdr:nvCxnSpPr>
        <xdr:cNvPr id="129" name="直線コネクタ 128">
          <a:extLst>
            <a:ext uri="{FF2B5EF4-FFF2-40B4-BE49-F238E27FC236}">
              <a16:creationId xmlns:a16="http://schemas.microsoft.com/office/drawing/2014/main" id="{C5E44BA1-511C-4A7D-95CB-DB222EAB468D}"/>
            </a:ext>
          </a:extLst>
        </xdr:cNvPr>
        <xdr:cNvCxnSpPr/>
      </xdr:nvCxnSpPr>
      <xdr:spPr>
        <a:xfrm flipV="1">
          <a:off x="14782800" y="274066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6A40C3BF-8733-419B-BDFE-AC62308BFB69}"/>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7E5B4577-D969-4F98-AED9-BCCD80AC9735}"/>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50800</xdr:rowOff>
    </xdr:from>
    <xdr:to>
      <xdr:col>73</xdr:col>
      <xdr:colOff>180975</xdr:colOff>
      <xdr:row>16</xdr:row>
      <xdr:rowOff>85090</xdr:rowOff>
    </xdr:to>
    <xdr:cxnSp macro="">
      <xdr:nvCxnSpPr>
        <xdr:cNvPr id="132" name="直線コネクタ 131">
          <a:extLst>
            <a:ext uri="{FF2B5EF4-FFF2-40B4-BE49-F238E27FC236}">
              <a16:creationId xmlns:a16="http://schemas.microsoft.com/office/drawing/2014/main" id="{40C56E4D-98A5-417E-9834-61DFD04F53EF}"/>
            </a:ext>
          </a:extLst>
        </xdr:cNvPr>
        <xdr:cNvCxnSpPr/>
      </xdr:nvCxnSpPr>
      <xdr:spPr>
        <a:xfrm>
          <a:off x="13893800" y="262255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20C0661-6A6E-4576-B6F9-CF457C55DEFE}"/>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34" name="テキスト ボックス 133">
          <a:extLst>
            <a:ext uri="{FF2B5EF4-FFF2-40B4-BE49-F238E27FC236}">
              <a16:creationId xmlns:a16="http://schemas.microsoft.com/office/drawing/2014/main" id="{F6F11A38-F165-415C-AD7C-A4DBD8A97D83}"/>
            </a:ext>
          </a:extLst>
        </xdr:cNvPr>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50800</xdr:rowOff>
    </xdr:from>
    <xdr:to>
      <xdr:col>69</xdr:col>
      <xdr:colOff>92075</xdr:colOff>
      <xdr:row>16</xdr:row>
      <xdr:rowOff>1270</xdr:rowOff>
    </xdr:to>
    <xdr:cxnSp macro="">
      <xdr:nvCxnSpPr>
        <xdr:cNvPr id="135" name="直線コネクタ 134">
          <a:extLst>
            <a:ext uri="{FF2B5EF4-FFF2-40B4-BE49-F238E27FC236}">
              <a16:creationId xmlns:a16="http://schemas.microsoft.com/office/drawing/2014/main" id="{7DE475B8-70A9-459F-AD45-9A5768D053F9}"/>
            </a:ext>
          </a:extLst>
        </xdr:cNvPr>
        <xdr:cNvCxnSpPr/>
      </xdr:nvCxnSpPr>
      <xdr:spPr>
        <a:xfrm flipV="1">
          <a:off x="13004800" y="262255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33153B52-CA45-4402-91D7-F9A8210AB14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97807</xdr:rowOff>
    </xdr:from>
    <xdr:ext cx="762000" cy="259045"/>
    <xdr:sp macro="" textlink="">
      <xdr:nvSpPr>
        <xdr:cNvPr id="137" name="テキスト ボックス 136">
          <a:extLst>
            <a:ext uri="{FF2B5EF4-FFF2-40B4-BE49-F238E27FC236}">
              <a16:creationId xmlns:a16="http://schemas.microsoft.com/office/drawing/2014/main" id="{7E8247A8-661E-44BD-919E-EC777780C77B}"/>
            </a:ext>
          </a:extLst>
        </xdr:cNvPr>
        <xdr:cNvSpPr txBox="1"/>
      </xdr:nvSpPr>
      <xdr:spPr>
        <a:xfrm>
          <a:off x="13512800" y="28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2EA4C293-71CF-4321-A936-C281B9C2921E}"/>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39" name="テキスト ボックス 138">
          <a:extLst>
            <a:ext uri="{FF2B5EF4-FFF2-40B4-BE49-F238E27FC236}">
              <a16:creationId xmlns:a16="http://schemas.microsoft.com/office/drawing/2014/main" id="{1B982427-2073-4398-B4C5-DCF43A6915BD}"/>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EDE5D773-B8E2-4966-A1C7-DA34FEB7CE18}"/>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FCEE7690-08CC-40DC-9AA6-FDB1B025E6C3}"/>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9A80E4BB-A572-40FA-B794-3F7282E5A397}"/>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CE9B20D-1971-4B25-BAEF-30E052BA3BDD}"/>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C2E89D29-F1E4-4809-A37A-62BFE11BDE6E}"/>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45" name="楕円 144">
          <a:extLst>
            <a:ext uri="{FF2B5EF4-FFF2-40B4-BE49-F238E27FC236}">
              <a16:creationId xmlns:a16="http://schemas.microsoft.com/office/drawing/2014/main" id="{C0CBA832-0E2A-47EA-9942-9A9715C38127}"/>
            </a:ext>
          </a:extLst>
        </xdr:cNvPr>
        <xdr:cNvSpPr/>
      </xdr:nvSpPr>
      <xdr:spPr>
        <a:xfrm>
          <a:off x="164592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162577</xdr:rowOff>
    </xdr:from>
    <xdr:ext cx="762000" cy="259045"/>
    <xdr:sp macro="" textlink="">
      <xdr:nvSpPr>
        <xdr:cNvPr id="146" name="物件費該当値テキスト">
          <a:extLst>
            <a:ext uri="{FF2B5EF4-FFF2-40B4-BE49-F238E27FC236}">
              <a16:creationId xmlns:a16="http://schemas.microsoft.com/office/drawing/2014/main" id="{6CF9A5A2-6580-4C76-90D2-51173A2A338B}"/>
            </a:ext>
          </a:extLst>
        </xdr:cNvPr>
        <xdr:cNvSpPr txBox="1"/>
      </xdr:nvSpPr>
      <xdr:spPr>
        <a:xfrm>
          <a:off x="165989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118110</xdr:rowOff>
    </xdr:from>
    <xdr:to>
      <xdr:col>78</xdr:col>
      <xdr:colOff>120650</xdr:colOff>
      <xdr:row>16</xdr:row>
      <xdr:rowOff>48260</xdr:rowOff>
    </xdr:to>
    <xdr:sp macro="" textlink="">
      <xdr:nvSpPr>
        <xdr:cNvPr id="147" name="楕円 146">
          <a:extLst>
            <a:ext uri="{FF2B5EF4-FFF2-40B4-BE49-F238E27FC236}">
              <a16:creationId xmlns:a16="http://schemas.microsoft.com/office/drawing/2014/main" id="{CF0D6A9C-A503-456B-8CC8-712B6AAEF29B}"/>
            </a:ext>
          </a:extLst>
        </xdr:cNvPr>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48" name="テキスト ボックス 147">
          <a:extLst>
            <a:ext uri="{FF2B5EF4-FFF2-40B4-BE49-F238E27FC236}">
              <a16:creationId xmlns:a16="http://schemas.microsoft.com/office/drawing/2014/main" id="{52233D36-892C-4D72-8AB6-88C96EB9807D}"/>
            </a:ext>
          </a:extLst>
        </xdr:cNvPr>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34290</xdr:rowOff>
    </xdr:from>
    <xdr:to>
      <xdr:col>74</xdr:col>
      <xdr:colOff>31750</xdr:colOff>
      <xdr:row>16</xdr:row>
      <xdr:rowOff>135890</xdr:rowOff>
    </xdr:to>
    <xdr:sp macro="" textlink="">
      <xdr:nvSpPr>
        <xdr:cNvPr id="149" name="楕円 148">
          <a:extLst>
            <a:ext uri="{FF2B5EF4-FFF2-40B4-BE49-F238E27FC236}">
              <a16:creationId xmlns:a16="http://schemas.microsoft.com/office/drawing/2014/main" id="{CB4513EE-6F9C-4018-B8D9-C17F3C0223F8}"/>
            </a:ext>
          </a:extLst>
        </xdr:cNvPr>
        <xdr:cNvSpPr/>
      </xdr:nvSpPr>
      <xdr:spPr>
        <a:xfrm>
          <a:off x="14732000" y="27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120667</xdr:rowOff>
    </xdr:from>
    <xdr:ext cx="762000" cy="259045"/>
    <xdr:sp macro="" textlink="">
      <xdr:nvSpPr>
        <xdr:cNvPr id="150" name="テキスト ボックス 149">
          <a:extLst>
            <a:ext uri="{FF2B5EF4-FFF2-40B4-BE49-F238E27FC236}">
              <a16:creationId xmlns:a16="http://schemas.microsoft.com/office/drawing/2014/main" id="{AEA2F9F3-4128-407C-B184-90F0F8D3D209}"/>
            </a:ext>
          </a:extLst>
        </xdr:cNvPr>
        <xdr:cNvSpPr txBox="1"/>
      </xdr:nvSpPr>
      <xdr:spPr>
        <a:xfrm>
          <a:off x="14401800" y="286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0</xdr:rowOff>
    </xdr:from>
    <xdr:to>
      <xdr:col>69</xdr:col>
      <xdr:colOff>142875</xdr:colOff>
      <xdr:row>15</xdr:row>
      <xdr:rowOff>101600</xdr:rowOff>
    </xdr:to>
    <xdr:sp macro="" textlink="">
      <xdr:nvSpPr>
        <xdr:cNvPr id="151" name="楕円 150">
          <a:extLst>
            <a:ext uri="{FF2B5EF4-FFF2-40B4-BE49-F238E27FC236}">
              <a16:creationId xmlns:a16="http://schemas.microsoft.com/office/drawing/2014/main" id="{F38EC165-7D9E-4142-810F-1AF981627B0F}"/>
            </a:ext>
          </a:extLst>
        </xdr:cNvPr>
        <xdr:cNvSpPr/>
      </xdr:nvSpPr>
      <xdr:spPr>
        <a:xfrm>
          <a:off x="13843000" y="25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111777</xdr:rowOff>
    </xdr:from>
    <xdr:ext cx="762000" cy="259045"/>
    <xdr:sp macro="" textlink="">
      <xdr:nvSpPr>
        <xdr:cNvPr id="152" name="テキスト ボックス 151">
          <a:extLst>
            <a:ext uri="{FF2B5EF4-FFF2-40B4-BE49-F238E27FC236}">
              <a16:creationId xmlns:a16="http://schemas.microsoft.com/office/drawing/2014/main" id="{41656C1C-7F3B-4B72-810C-2CE4CA08A514}"/>
            </a:ext>
          </a:extLst>
        </xdr:cNvPr>
        <xdr:cNvSpPr txBox="1"/>
      </xdr:nvSpPr>
      <xdr:spPr>
        <a:xfrm>
          <a:off x="13512800" y="234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121920</xdr:rowOff>
    </xdr:from>
    <xdr:to>
      <xdr:col>65</xdr:col>
      <xdr:colOff>53975</xdr:colOff>
      <xdr:row>16</xdr:row>
      <xdr:rowOff>52070</xdr:rowOff>
    </xdr:to>
    <xdr:sp macro="" textlink="">
      <xdr:nvSpPr>
        <xdr:cNvPr id="153" name="楕円 152">
          <a:extLst>
            <a:ext uri="{FF2B5EF4-FFF2-40B4-BE49-F238E27FC236}">
              <a16:creationId xmlns:a16="http://schemas.microsoft.com/office/drawing/2014/main" id="{03943058-E3E0-4BDA-A052-F420D971918D}"/>
            </a:ext>
          </a:extLst>
        </xdr:cNvPr>
        <xdr:cNvSpPr/>
      </xdr:nvSpPr>
      <xdr:spPr>
        <a:xfrm>
          <a:off x="12954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62247</xdr:rowOff>
    </xdr:from>
    <xdr:ext cx="762000" cy="259045"/>
    <xdr:sp macro="" textlink="">
      <xdr:nvSpPr>
        <xdr:cNvPr id="154" name="テキスト ボックス 153">
          <a:extLst>
            <a:ext uri="{FF2B5EF4-FFF2-40B4-BE49-F238E27FC236}">
              <a16:creationId xmlns:a16="http://schemas.microsoft.com/office/drawing/2014/main" id="{05631F6B-EED8-49B9-96E2-46355766BD04}"/>
            </a:ext>
          </a:extLst>
        </xdr:cNvPr>
        <xdr:cNvSpPr txBox="1"/>
      </xdr:nvSpPr>
      <xdr:spPr>
        <a:xfrm>
          <a:off x="12623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89C51CA2-D7C5-4FF1-9A07-9EFD728FA66F}"/>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D88A2132-83AE-4FCD-95B0-34D3EF874893}"/>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787F5F02-066E-4C61-945D-D522E1A00AC5}"/>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A5101D4B-26C8-4F3B-8835-87825D1D3297}"/>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EE9273B3-B58D-426A-A97E-0AAA67D7857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4BAA2874-DBB0-4C09-863E-949BE317B82B}"/>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6B68AB60-2550-44AB-AA04-26F781C52BE9}"/>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3B4D6DC4-AABE-459E-8B54-8FE7DD853487}"/>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DC3557F4-2C6B-4132-99EC-DA8273AC4199}"/>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2E2BC6AF-8D48-49EE-9319-47C126657298}"/>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FE5E0B2B-138F-4E67-B514-5FAD9D04B65D}"/>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昨年度に比べ数値が上昇した要因としては、障害者の生活支援、児童通所、母子又は未熟児に係る医療費の増加となっている。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高齢者人口は減少傾向にあるものの、一人世帯の増加や障害福祉サービスのニーズの多様化などによる需要の増加が予測されるため、事業費の確保に努める必要がある。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1B1F41CB-6FB0-4702-B51E-98F9E0B086FC}"/>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579B9D68-24FB-437F-B3E6-FD8742895AE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9C6EE985-DA6F-438D-8BE9-48D829B1E973}"/>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6A8353CC-16F2-471F-B060-853D1F9D6EAE}"/>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8CACC0C5-C0EC-42DF-A241-ED84A8D8A93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3D3C7DCE-97E2-495F-803C-ED7162EADD24}"/>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C7E89C43-571B-4822-B0FD-E21AEFACC166}"/>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309762C0-3B5B-47A0-9EAA-C6EDA1D3C612}"/>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990D76A1-D38C-442C-AA71-FC5F89BE239E}"/>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1F784DD0-DB84-4341-A7A2-18F36033C058}"/>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1BE2416B-481B-4E3A-9847-33C7DDC00F83}"/>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4A1C241D-82C6-48A9-AF4C-CA9E6605D1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5E399E81-EA22-411C-9152-5CFECB4173FB}"/>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90C50F44-3784-4982-96E8-65200D6411F4}"/>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D3C63FC7-507B-4BD7-9041-F265FA0598D4}"/>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FE6A5795-F34F-49A3-B255-E06D24D97B84}"/>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66E0DF43-59BA-4519-8975-28CC7E700A23}"/>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7FA8400D-832B-4AC3-B932-FCE14296E432}"/>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67AAF2C1-7F12-47BC-95DB-F0BD11B1840F}"/>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9EE3B542-2C25-44CF-AE33-9552610066DF}"/>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107950</xdr:rowOff>
    </xdr:to>
    <xdr:cxnSp macro="">
      <xdr:nvCxnSpPr>
        <xdr:cNvPr id="186" name="直線コネクタ 185">
          <a:extLst>
            <a:ext uri="{FF2B5EF4-FFF2-40B4-BE49-F238E27FC236}">
              <a16:creationId xmlns:a16="http://schemas.microsoft.com/office/drawing/2014/main" id="{6B7DCEBA-1588-4990-A58D-200B754F225A}"/>
            </a:ext>
          </a:extLst>
        </xdr:cNvPr>
        <xdr:cNvCxnSpPr/>
      </xdr:nvCxnSpPr>
      <xdr:spPr>
        <a:xfrm>
          <a:off x="3987800" y="94805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C2D2EBBD-5820-4D8C-90A9-9CB27B644E7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629022F-D771-4D3F-A3A6-2EBDFE7D8273}"/>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56</xdr:row>
      <xdr:rowOff>12700</xdr:rowOff>
    </xdr:to>
    <xdr:cxnSp macro="">
      <xdr:nvCxnSpPr>
        <xdr:cNvPr id="189" name="直線コネクタ 188">
          <a:extLst>
            <a:ext uri="{FF2B5EF4-FFF2-40B4-BE49-F238E27FC236}">
              <a16:creationId xmlns:a16="http://schemas.microsoft.com/office/drawing/2014/main" id="{3BBE19DC-9C88-4CB3-8CAE-C305E99C1F6D}"/>
            </a:ext>
          </a:extLst>
        </xdr:cNvPr>
        <xdr:cNvCxnSpPr/>
      </xdr:nvCxnSpPr>
      <xdr:spPr>
        <a:xfrm flipV="1">
          <a:off x="3098800" y="9480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4A7C05DE-01F6-4BB3-844A-7A6596098A55}"/>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CC9BD055-09DD-4CBC-B749-FF46AD86A506}"/>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56</xdr:row>
      <xdr:rowOff>12700</xdr:rowOff>
    </xdr:to>
    <xdr:cxnSp macro="">
      <xdr:nvCxnSpPr>
        <xdr:cNvPr id="192" name="直線コネクタ 191">
          <a:extLst>
            <a:ext uri="{FF2B5EF4-FFF2-40B4-BE49-F238E27FC236}">
              <a16:creationId xmlns:a16="http://schemas.microsoft.com/office/drawing/2014/main" id="{191572C6-91A5-4AB2-9D20-5159E53EECB4}"/>
            </a:ext>
          </a:extLst>
        </xdr:cNvPr>
        <xdr:cNvCxnSpPr/>
      </xdr:nvCxnSpPr>
      <xdr:spPr>
        <a:xfrm>
          <a:off x="2209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9E0895EC-1D60-4F0C-BC6C-392AB095F2AA}"/>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5C704246-7ECE-4E17-8526-552E92E574B4}"/>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56</xdr:row>
      <xdr:rowOff>88900</xdr:rowOff>
    </xdr:to>
    <xdr:cxnSp macro="">
      <xdr:nvCxnSpPr>
        <xdr:cNvPr id="195" name="直線コネクタ 194">
          <a:extLst>
            <a:ext uri="{FF2B5EF4-FFF2-40B4-BE49-F238E27FC236}">
              <a16:creationId xmlns:a16="http://schemas.microsoft.com/office/drawing/2014/main" id="{1B439A75-3F9A-4755-8DD9-CBF4DE2216AB}"/>
            </a:ext>
          </a:extLst>
        </xdr:cNvPr>
        <xdr:cNvCxnSpPr/>
      </xdr:nvCxnSpPr>
      <xdr:spPr>
        <a:xfrm flipV="1">
          <a:off x="1320800" y="9499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CF93DA74-8FAF-4A02-9970-0BE63D5B57AA}"/>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151F40C0-715A-4862-9544-67079FC58D8C}"/>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27192EBF-DC06-4D42-8A62-418EAF6975CB}"/>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a:extLst>
            <a:ext uri="{FF2B5EF4-FFF2-40B4-BE49-F238E27FC236}">
              <a16:creationId xmlns:a16="http://schemas.microsoft.com/office/drawing/2014/main" id="{01ACF6B0-7AD5-4ED3-A841-FB637689B9F8}"/>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939EC794-FEF9-4077-AC62-E058BE56F183}"/>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9ABB1EAD-0948-4FEA-BAB8-7224E5B21E91}"/>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180ECA55-D5B9-4C46-8557-864BE5F88FA7}"/>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ED60FA4-A1D1-4BB5-A104-4710C79F3614}"/>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46D2AE21-D9A3-4E4E-A558-9A94EDA65482}"/>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5" name="楕円 204">
          <a:extLst>
            <a:ext uri="{FF2B5EF4-FFF2-40B4-BE49-F238E27FC236}">
              <a16:creationId xmlns:a16="http://schemas.microsoft.com/office/drawing/2014/main" id="{32B89C39-FD21-42DA-9039-1ED263F15D64}"/>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6" name="扶助費該当値テキスト">
          <a:extLst>
            <a:ext uri="{FF2B5EF4-FFF2-40B4-BE49-F238E27FC236}">
              <a16:creationId xmlns:a16="http://schemas.microsoft.com/office/drawing/2014/main" id="{84022DD2-D605-483D-ADD4-98ADD1AF5927}"/>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7" name="楕円 206">
          <a:extLst>
            <a:ext uri="{FF2B5EF4-FFF2-40B4-BE49-F238E27FC236}">
              <a16:creationId xmlns:a16="http://schemas.microsoft.com/office/drawing/2014/main" id="{9608FE3F-F82E-4B70-AA91-38DC013B03ED}"/>
            </a:ext>
          </a:extLst>
        </xdr:cNvPr>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08" name="テキスト ボックス 207">
          <a:extLst>
            <a:ext uri="{FF2B5EF4-FFF2-40B4-BE49-F238E27FC236}">
              <a16:creationId xmlns:a16="http://schemas.microsoft.com/office/drawing/2014/main" id="{CF4820E7-614D-48FA-B6EE-3495CC21CF64}"/>
            </a:ext>
          </a:extLst>
        </xdr:cNvPr>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9" name="楕円 208">
          <a:extLst>
            <a:ext uri="{FF2B5EF4-FFF2-40B4-BE49-F238E27FC236}">
              <a16:creationId xmlns:a16="http://schemas.microsoft.com/office/drawing/2014/main" id="{FBAEFAA7-FED2-4ACD-88F1-55AB238F13B5}"/>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0" name="テキスト ボックス 209">
          <a:extLst>
            <a:ext uri="{FF2B5EF4-FFF2-40B4-BE49-F238E27FC236}">
              <a16:creationId xmlns:a16="http://schemas.microsoft.com/office/drawing/2014/main" id="{19A2BAF4-FBB1-45BC-879C-C9F43FC6336A}"/>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1" name="楕円 210">
          <a:extLst>
            <a:ext uri="{FF2B5EF4-FFF2-40B4-BE49-F238E27FC236}">
              <a16:creationId xmlns:a16="http://schemas.microsoft.com/office/drawing/2014/main" id="{56EEFED0-3FA4-492D-9429-D6E25E4DE4BA}"/>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1618B98E-512D-411A-8A2D-4EE76FE227E1}"/>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3" name="楕円 212">
          <a:extLst>
            <a:ext uri="{FF2B5EF4-FFF2-40B4-BE49-F238E27FC236}">
              <a16:creationId xmlns:a16="http://schemas.microsoft.com/office/drawing/2014/main" id="{C7838A41-9888-4407-8969-02590E37DA7B}"/>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4" name="テキスト ボックス 213">
          <a:extLst>
            <a:ext uri="{FF2B5EF4-FFF2-40B4-BE49-F238E27FC236}">
              <a16:creationId xmlns:a16="http://schemas.microsoft.com/office/drawing/2014/main" id="{804AE814-ED56-4804-B0F6-932A317B83FA}"/>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A9C78996-EFF9-4DD2-8448-B8C75E6748D9}"/>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890911D0-24F5-47AC-8475-76E8FCFED5B4}"/>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318E11B8-411A-4F48-8A64-E027E4B76354}"/>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997299EC-6714-40AF-A66D-9073057488F1}"/>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B04287BA-4E0C-49D6-8F34-7A571327A259}"/>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EBCD79EE-5283-47FA-AFD3-AD222EF75BF3}"/>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6FBDAD35-6C63-43F9-AAEE-C9779078575E}"/>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757FFE39-C3AD-49A1-B2D2-68D913E8C332}"/>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46A12ECE-A344-4C59-9713-C34C42DD0733}"/>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7F2EB69-9662-4CF8-ADE1-47B5B229C75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E54FEAF8-8573-4A65-B8F2-B9CB4ABE5F39}"/>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対象費用は前年度より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百万円程度減少しているが、補助費等と同様の理由により当該数値は増加したものと考えられる。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国民健康保険特別会計への繰出金が増加したものの、後期高齢者医療特別会計への繰出金の減少額が上回ったことで費用的には減少している。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高齢化率は高いものの、人口減少が続いていることから、当該費用及び数値も減少していくものと見込んでいる。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1CF664B0-528E-4CC5-969C-06B91469B29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7C07CAA2-4358-4B17-8A6A-540BA7AED482}"/>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22DEE446-31A7-45BB-B768-A809A6F42A64}"/>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DEE3ED36-3BA4-45D6-A17B-57D72FCA222E}"/>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9A8F633C-FB76-48B1-B63E-4C5250B0E65D}"/>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5398F6A0-D51A-4D7A-8AE5-15A31BCA3268}"/>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D7050397-3895-40BF-9A26-E570BD36B9C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47784F90-54A9-40AD-B3B8-51269B5A0647}"/>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9B57FF2D-03FD-44A4-8706-C3D5A256163F}"/>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20CB998A-C5F1-4287-916D-8B7B41081F33}"/>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91FA579A-9AF1-4A04-8469-D182B4BB4086}"/>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51B943F1-1E25-4848-98EE-9CFDF592978D}"/>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48EDBB4A-2C79-43E8-9BDB-20B319E43E28}"/>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3DD76369-F98C-4C6F-83B1-587EAA203224}"/>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DD4AA8F-448C-4341-A4EF-C314F095A9F9}"/>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F80FAFA0-FA0B-4546-AEB4-6E64B4FCBFEC}"/>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3FFCA40D-C719-4C7E-B308-46D5565B7F97}"/>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A7B5C327-97C0-417B-9EA9-A68F18DC3753}"/>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F4B42CAF-F3E0-4E58-B72C-C03CEECE0BE6}"/>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BADDA102-D029-45E9-85CA-B138D050D8C5}"/>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50800</xdr:rowOff>
    </xdr:from>
    <xdr:to>
      <xdr:col>82</xdr:col>
      <xdr:colOff>107950</xdr:colOff>
      <xdr:row>54</xdr:row>
      <xdr:rowOff>58420</xdr:rowOff>
    </xdr:to>
    <xdr:cxnSp macro="">
      <xdr:nvCxnSpPr>
        <xdr:cNvPr id="246" name="直線コネクタ 245">
          <a:extLst>
            <a:ext uri="{FF2B5EF4-FFF2-40B4-BE49-F238E27FC236}">
              <a16:creationId xmlns:a16="http://schemas.microsoft.com/office/drawing/2014/main" id="{192B101A-254B-43E3-A80E-26F92F3574BC}"/>
            </a:ext>
          </a:extLst>
        </xdr:cNvPr>
        <xdr:cNvCxnSpPr/>
      </xdr:nvCxnSpPr>
      <xdr:spPr>
        <a:xfrm>
          <a:off x="15671800" y="9309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4F4B09A8-6242-4E95-A7A5-FC1BEF1BE16B}"/>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62654A8D-7037-43F5-8C5B-00E1FA1D128E}"/>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5080</xdr:rowOff>
    </xdr:from>
    <xdr:to>
      <xdr:col>78</xdr:col>
      <xdr:colOff>69850</xdr:colOff>
      <xdr:row>54</xdr:row>
      <xdr:rowOff>50800</xdr:rowOff>
    </xdr:to>
    <xdr:cxnSp macro="">
      <xdr:nvCxnSpPr>
        <xdr:cNvPr id="249" name="直線コネクタ 248">
          <a:extLst>
            <a:ext uri="{FF2B5EF4-FFF2-40B4-BE49-F238E27FC236}">
              <a16:creationId xmlns:a16="http://schemas.microsoft.com/office/drawing/2014/main" id="{2C7ED681-DB5E-4E73-98C2-D196B5CC4E3F}"/>
            </a:ext>
          </a:extLst>
        </xdr:cNvPr>
        <xdr:cNvCxnSpPr/>
      </xdr:nvCxnSpPr>
      <xdr:spPr>
        <a:xfrm>
          <a:off x="14782800" y="9263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32341CEB-716C-4F9D-8DE3-BF9B11F13B28}"/>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93E9DE83-39B7-449A-9870-96B6F7BE7934}"/>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5080</xdr:rowOff>
    </xdr:from>
    <xdr:to>
      <xdr:col>73</xdr:col>
      <xdr:colOff>180975</xdr:colOff>
      <xdr:row>54</xdr:row>
      <xdr:rowOff>127000</xdr:rowOff>
    </xdr:to>
    <xdr:cxnSp macro="">
      <xdr:nvCxnSpPr>
        <xdr:cNvPr id="252" name="直線コネクタ 251">
          <a:extLst>
            <a:ext uri="{FF2B5EF4-FFF2-40B4-BE49-F238E27FC236}">
              <a16:creationId xmlns:a16="http://schemas.microsoft.com/office/drawing/2014/main" id="{54E616D7-43B0-43C0-AA21-F695A4FF80ED}"/>
            </a:ext>
          </a:extLst>
        </xdr:cNvPr>
        <xdr:cNvCxnSpPr/>
      </xdr:nvCxnSpPr>
      <xdr:spPr>
        <a:xfrm flipV="1">
          <a:off x="13893800" y="92633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FD036953-080F-429B-AB13-D628F3A89913}"/>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4" name="テキスト ボックス 253">
          <a:extLst>
            <a:ext uri="{FF2B5EF4-FFF2-40B4-BE49-F238E27FC236}">
              <a16:creationId xmlns:a16="http://schemas.microsoft.com/office/drawing/2014/main" id="{0BB4620D-12D0-4C8F-A2C9-B2C8D3A28BF5}"/>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55</xdr:row>
      <xdr:rowOff>16510</xdr:rowOff>
    </xdr:to>
    <xdr:cxnSp macro="">
      <xdr:nvCxnSpPr>
        <xdr:cNvPr id="255" name="直線コネクタ 254">
          <a:extLst>
            <a:ext uri="{FF2B5EF4-FFF2-40B4-BE49-F238E27FC236}">
              <a16:creationId xmlns:a16="http://schemas.microsoft.com/office/drawing/2014/main" id="{1F46FC90-08C2-4623-A902-07A40DFA4B4A}"/>
            </a:ext>
          </a:extLst>
        </xdr:cNvPr>
        <xdr:cNvCxnSpPr/>
      </xdr:nvCxnSpPr>
      <xdr:spPr>
        <a:xfrm flipV="1">
          <a:off x="13004800" y="9385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31B4F75F-AF76-4668-A1F8-3415122CF3CD}"/>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7" name="テキスト ボックス 256">
          <a:extLst>
            <a:ext uri="{FF2B5EF4-FFF2-40B4-BE49-F238E27FC236}">
              <a16:creationId xmlns:a16="http://schemas.microsoft.com/office/drawing/2014/main" id="{87FD507F-C7C3-4682-8B43-03EF9FE0FA52}"/>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4C3D856C-DE0D-4472-A90C-DAB7E2AF25C8}"/>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59" name="テキスト ボックス 258">
          <a:extLst>
            <a:ext uri="{FF2B5EF4-FFF2-40B4-BE49-F238E27FC236}">
              <a16:creationId xmlns:a16="http://schemas.microsoft.com/office/drawing/2014/main" id="{0CD92DCA-8CFB-4D8D-B3A3-829D08B06742}"/>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3B73E4BB-0191-44F1-A93B-EA682C9EF7C2}"/>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34A0E830-5A23-463F-8348-3A7D70430713}"/>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EEABF613-B4FD-4397-936C-5CC2E51C2FE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CDDAF5E-19C8-4321-8A2A-AAFB9951CA0B}"/>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90565CE3-21E9-404C-A601-D7F57097F91D}"/>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xdr:rowOff>
    </xdr:from>
    <xdr:to>
      <xdr:col>82</xdr:col>
      <xdr:colOff>158750</xdr:colOff>
      <xdr:row>54</xdr:row>
      <xdr:rowOff>109220</xdr:rowOff>
    </xdr:to>
    <xdr:sp macro="" textlink="">
      <xdr:nvSpPr>
        <xdr:cNvPr id="265" name="楕円 264">
          <a:extLst>
            <a:ext uri="{FF2B5EF4-FFF2-40B4-BE49-F238E27FC236}">
              <a16:creationId xmlns:a16="http://schemas.microsoft.com/office/drawing/2014/main" id="{B018D69C-A42B-4357-B02A-E9309CAC7CDF}"/>
            </a:ext>
          </a:extLst>
        </xdr:cNvPr>
        <xdr:cNvSpPr/>
      </xdr:nvSpPr>
      <xdr:spPr>
        <a:xfrm>
          <a:off x="164592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24147</xdr:rowOff>
    </xdr:from>
    <xdr:ext cx="762000" cy="259045"/>
    <xdr:sp macro="" textlink="">
      <xdr:nvSpPr>
        <xdr:cNvPr id="266" name="その他該当値テキスト">
          <a:extLst>
            <a:ext uri="{FF2B5EF4-FFF2-40B4-BE49-F238E27FC236}">
              <a16:creationId xmlns:a16="http://schemas.microsoft.com/office/drawing/2014/main" id="{42328400-C4AB-4F2D-8821-DEEAF24045EC}"/>
            </a:ext>
          </a:extLst>
        </xdr:cNvPr>
        <xdr:cNvSpPr txBox="1"/>
      </xdr:nvSpPr>
      <xdr:spPr>
        <a:xfrm>
          <a:off x="165989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0</xdr:rowOff>
    </xdr:from>
    <xdr:to>
      <xdr:col>78</xdr:col>
      <xdr:colOff>120650</xdr:colOff>
      <xdr:row>54</xdr:row>
      <xdr:rowOff>101600</xdr:rowOff>
    </xdr:to>
    <xdr:sp macro="" textlink="">
      <xdr:nvSpPr>
        <xdr:cNvPr id="267" name="楕円 266">
          <a:extLst>
            <a:ext uri="{FF2B5EF4-FFF2-40B4-BE49-F238E27FC236}">
              <a16:creationId xmlns:a16="http://schemas.microsoft.com/office/drawing/2014/main" id="{82658E2A-CD68-4420-AA4B-EB30F2CFF725}"/>
            </a:ext>
          </a:extLst>
        </xdr:cNvPr>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111777</xdr:rowOff>
    </xdr:from>
    <xdr:ext cx="736600" cy="259045"/>
    <xdr:sp macro="" textlink="">
      <xdr:nvSpPr>
        <xdr:cNvPr id="268" name="テキスト ボックス 267">
          <a:extLst>
            <a:ext uri="{FF2B5EF4-FFF2-40B4-BE49-F238E27FC236}">
              <a16:creationId xmlns:a16="http://schemas.microsoft.com/office/drawing/2014/main" id="{82F6FED4-ECF7-44F9-ADB0-888251C50FE9}"/>
            </a:ext>
          </a:extLst>
        </xdr:cNvPr>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125730</xdr:rowOff>
    </xdr:from>
    <xdr:to>
      <xdr:col>74</xdr:col>
      <xdr:colOff>31750</xdr:colOff>
      <xdr:row>54</xdr:row>
      <xdr:rowOff>55880</xdr:rowOff>
    </xdr:to>
    <xdr:sp macro="" textlink="">
      <xdr:nvSpPr>
        <xdr:cNvPr id="269" name="楕円 268">
          <a:extLst>
            <a:ext uri="{FF2B5EF4-FFF2-40B4-BE49-F238E27FC236}">
              <a16:creationId xmlns:a16="http://schemas.microsoft.com/office/drawing/2014/main" id="{8E2240A2-8BDC-48E4-983C-705D8AF26262}"/>
            </a:ext>
          </a:extLst>
        </xdr:cNvPr>
        <xdr:cNvSpPr/>
      </xdr:nvSpPr>
      <xdr:spPr>
        <a:xfrm>
          <a:off x="14732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66057</xdr:rowOff>
    </xdr:from>
    <xdr:ext cx="762000" cy="259045"/>
    <xdr:sp macro="" textlink="">
      <xdr:nvSpPr>
        <xdr:cNvPr id="270" name="テキスト ボックス 269">
          <a:extLst>
            <a:ext uri="{FF2B5EF4-FFF2-40B4-BE49-F238E27FC236}">
              <a16:creationId xmlns:a16="http://schemas.microsoft.com/office/drawing/2014/main" id="{DAFCE3A8-5CF9-4D96-83CC-84FD2642EFB9}"/>
            </a:ext>
          </a:extLst>
        </xdr:cNvPr>
        <xdr:cNvSpPr txBox="1"/>
      </xdr:nvSpPr>
      <xdr:spPr>
        <a:xfrm>
          <a:off x="14401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71" name="楕円 270">
          <a:extLst>
            <a:ext uri="{FF2B5EF4-FFF2-40B4-BE49-F238E27FC236}">
              <a16:creationId xmlns:a16="http://schemas.microsoft.com/office/drawing/2014/main" id="{36C86C37-7E32-43FF-B3F3-190B45F6E10C}"/>
            </a:ext>
          </a:extLst>
        </xdr:cNvPr>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72" name="テキスト ボックス 271">
          <a:extLst>
            <a:ext uri="{FF2B5EF4-FFF2-40B4-BE49-F238E27FC236}">
              <a16:creationId xmlns:a16="http://schemas.microsoft.com/office/drawing/2014/main" id="{0D72574A-77EC-4CED-B05E-127EDD866926}"/>
            </a:ext>
          </a:extLst>
        </xdr:cNvPr>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137160</xdr:rowOff>
    </xdr:from>
    <xdr:to>
      <xdr:col>65</xdr:col>
      <xdr:colOff>53975</xdr:colOff>
      <xdr:row>55</xdr:row>
      <xdr:rowOff>67310</xdr:rowOff>
    </xdr:to>
    <xdr:sp macro="" textlink="">
      <xdr:nvSpPr>
        <xdr:cNvPr id="273" name="楕円 272">
          <a:extLst>
            <a:ext uri="{FF2B5EF4-FFF2-40B4-BE49-F238E27FC236}">
              <a16:creationId xmlns:a16="http://schemas.microsoft.com/office/drawing/2014/main" id="{0C864771-A2A2-46CF-9381-9755F4AF38E4}"/>
            </a:ext>
          </a:extLst>
        </xdr:cNvPr>
        <xdr:cNvSpPr/>
      </xdr:nvSpPr>
      <xdr:spPr>
        <a:xfrm>
          <a:off x="12954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77487</xdr:rowOff>
    </xdr:from>
    <xdr:ext cx="762000" cy="259045"/>
    <xdr:sp macro="" textlink="">
      <xdr:nvSpPr>
        <xdr:cNvPr id="274" name="テキスト ボックス 273">
          <a:extLst>
            <a:ext uri="{FF2B5EF4-FFF2-40B4-BE49-F238E27FC236}">
              <a16:creationId xmlns:a16="http://schemas.microsoft.com/office/drawing/2014/main" id="{8D99D7BB-3F89-46FB-A668-5D2B5976530F}"/>
            </a:ext>
          </a:extLst>
        </xdr:cNvPr>
        <xdr:cNvSpPr txBox="1"/>
      </xdr:nvSpPr>
      <xdr:spPr>
        <a:xfrm>
          <a:off x="12623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DEA679A3-3C3C-4478-A469-B09E39B1134A}"/>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6FEE13BD-44CB-4A21-A726-8F96B55666FE}"/>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BEA018C6-97C7-4973-9F79-9A1721F9E3B2}"/>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C8DEC1BD-7707-4E88-8E22-55F6F396C9A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877C78E4-7814-4201-AB4E-A5D1AE5E5AD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899A9CC3-0DC1-4C3B-8A53-6D99B45E1A68}"/>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C31E4037-523A-4FF8-AC23-711C1194CF53}"/>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F666E198-D1AC-486D-99BE-E8A0AE147AD5}"/>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C3883E6-AFAF-490D-B0AF-A99AF1DF196F}"/>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CC5BA8D8-E2FC-4772-AA02-C73BD44A622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4166F29B-9DD5-4937-B72A-C104259830E8}"/>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当該費用は前年度より約</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百万円減少しているが、前年度に対して</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ポイントの増加となった要因としては、経常一般財源の減少及び他の費目の増減による影響と考えられる。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減少した費用としては、情報ネットワーク、広域連合等、共同事業に要する負担金があるが、大きなウエイトを占める広域消防負担金は、前年度から横這いとなっており、今後も減少する見込みはなく、維持及び増加することが予想されるため、事業の見直し等経費の縮減に努める必要があ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54B28F57-C83D-4C05-946C-C5725C04584B}"/>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F2B2394-CA00-45C2-A302-38A4F3CBE61F}"/>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B8D722A0-CF17-4E71-B223-07ADEF810C6C}"/>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9" name="直線コネクタ 288">
          <a:extLst>
            <a:ext uri="{FF2B5EF4-FFF2-40B4-BE49-F238E27FC236}">
              <a16:creationId xmlns:a16="http://schemas.microsoft.com/office/drawing/2014/main" id="{4C87C92A-4838-4984-B321-9420D91907C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0" name="テキスト ボックス 289">
          <a:extLst>
            <a:ext uri="{FF2B5EF4-FFF2-40B4-BE49-F238E27FC236}">
              <a16:creationId xmlns:a16="http://schemas.microsoft.com/office/drawing/2014/main" id="{488B56EB-DB15-44F3-8694-1F88A31E546C}"/>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1" name="直線コネクタ 290">
          <a:extLst>
            <a:ext uri="{FF2B5EF4-FFF2-40B4-BE49-F238E27FC236}">
              <a16:creationId xmlns:a16="http://schemas.microsoft.com/office/drawing/2014/main" id="{C2647763-C604-407D-B13F-AFCF3B7E481B}"/>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2" name="テキスト ボックス 291">
          <a:extLst>
            <a:ext uri="{FF2B5EF4-FFF2-40B4-BE49-F238E27FC236}">
              <a16:creationId xmlns:a16="http://schemas.microsoft.com/office/drawing/2014/main" id="{D51DF884-2B65-4B6E-996B-7CE29AD5357B}"/>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3" name="直線コネクタ 292">
          <a:extLst>
            <a:ext uri="{FF2B5EF4-FFF2-40B4-BE49-F238E27FC236}">
              <a16:creationId xmlns:a16="http://schemas.microsoft.com/office/drawing/2014/main" id="{2962EF5D-B4AB-4AB0-87B5-6DCA02F169F8}"/>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4" name="テキスト ボックス 293">
          <a:extLst>
            <a:ext uri="{FF2B5EF4-FFF2-40B4-BE49-F238E27FC236}">
              <a16:creationId xmlns:a16="http://schemas.microsoft.com/office/drawing/2014/main" id="{A1DE2975-C733-403B-B82C-6FB8B634CD3E}"/>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5" name="直線コネクタ 294">
          <a:extLst>
            <a:ext uri="{FF2B5EF4-FFF2-40B4-BE49-F238E27FC236}">
              <a16:creationId xmlns:a16="http://schemas.microsoft.com/office/drawing/2014/main" id="{4F4932DF-E51A-403A-8200-2F24ADAABA55}"/>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6" name="テキスト ボックス 295">
          <a:extLst>
            <a:ext uri="{FF2B5EF4-FFF2-40B4-BE49-F238E27FC236}">
              <a16:creationId xmlns:a16="http://schemas.microsoft.com/office/drawing/2014/main" id="{1861EB8C-5465-464C-A711-18B6DF2960CE}"/>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7" name="直線コネクタ 296">
          <a:extLst>
            <a:ext uri="{FF2B5EF4-FFF2-40B4-BE49-F238E27FC236}">
              <a16:creationId xmlns:a16="http://schemas.microsoft.com/office/drawing/2014/main" id="{4FD1D335-BDCE-445C-B817-E4ECDD42E2F3}"/>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8" name="テキスト ボックス 297">
          <a:extLst>
            <a:ext uri="{FF2B5EF4-FFF2-40B4-BE49-F238E27FC236}">
              <a16:creationId xmlns:a16="http://schemas.microsoft.com/office/drawing/2014/main" id="{98DC1092-F1F4-4D52-ABC2-8526A569FB77}"/>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6F8C9905-9CC3-4113-8A16-0615B954959D}"/>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30ED23AC-E031-4CC1-8816-B15EEA64D79F}"/>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107950</xdr:rowOff>
    </xdr:from>
    <xdr:to>
      <xdr:col>82</xdr:col>
      <xdr:colOff>107950</xdr:colOff>
      <xdr:row>39</xdr:row>
      <xdr:rowOff>16510</xdr:rowOff>
    </xdr:to>
    <xdr:cxnSp macro="">
      <xdr:nvCxnSpPr>
        <xdr:cNvPr id="301" name="直線コネクタ 300">
          <a:extLst>
            <a:ext uri="{FF2B5EF4-FFF2-40B4-BE49-F238E27FC236}">
              <a16:creationId xmlns:a16="http://schemas.microsoft.com/office/drawing/2014/main" id="{8B7FA57D-231D-4631-B175-48420A582691}"/>
            </a:ext>
          </a:extLst>
        </xdr:cNvPr>
        <xdr:cNvCxnSpPr/>
      </xdr:nvCxnSpPr>
      <xdr:spPr>
        <a:xfrm flipV="1">
          <a:off x="16510000" y="5765800"/>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160037</xdr:rowOff>
    </xdr:from>
    <xdr:ext cx="762000" cy="259045"/>
    <xdr:sp macro="" textlink="">
      <xdr:nvSpPr>
        <xdr:cNvPr id="302" name="補助費等最小値テキスト">
          <a:extLst>
            <a:ext uri="{FF2B5EF4-FFF2-40B4-BE49-F238E27FC236}">
              <a16:creationId xmlns:a16="http://schemas.microsoft.com/office/drawing/2014/main" id="{49BDA591-A4CD-4984-9814-CCB597A22270}"/>
            </a:ext>
          </a:extLst>
        </xdr:cNvPr>
        <xdr:cNvSpPr txBox="1"/>
      </xdr:nvSpPr>
      <xdr:spPr>
        <a:xfrm>
          <a:off x="16598900" y="66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16510</xdr:rowOff>
    </xdr:from>
    <xdr:to>
      <xdr:col>82</xdr:col>
      <xdr:colOff>196850</xdr:colOff>
      <xdr:row>39</xdr:row>
      <xdr:rowOff>16510</xdr:rowOff>
    </xdr:to>
    <xdr:cxnSp macro="">
      <xdr:nvCxnSpPr>
        <xdr:cNvPr id="303" name="直線コネクタ 302">
          <a:extLst>
            <a:ext uri="{FF2B5EF4-FFF2-40B4-BE49-F238E27FC236}">
              <a16:creationId xmlns:a16="http://schemas.microsoft.com/office/drawing/2014/main" id="{3A04B346-70BC-4E1E-A699-ADD02B4A7564}"/>
            </a:ext>
          </a:extLst>
        </xdr:cNvPr>
        <xdr:cNvCxnSpPr/>
      </xdr:nvCxnSpPr>
      <xdr:spPr>
        <a:xfrm>
          <a:off x="16421100" y="670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22877</xdr:rowOff>
    </xdr:from>
    <xdr:ext cx="762000" cy="259045"/>
    <xdr:sp macro="" textlink="">
      <xdr:nvSpPr>
        <xdr:cNvPr id="304" name="補助費等最大値テキスト">
          <a:extLst>
            <a:ext uri="{FF2B5EF4-FFF2-40B4-BE49-F238E27FC236}">
              <a16:creationId xmlns:a16="http://schemas.microsoft.com/office/drawing/2014/main" id="{04AD165C-6E81-4A2C-9B49-BD4DCF30CA31}"/>
            </a:ext>
          </a:extLst>
        </xdr:cNvPr>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107950</xdr:rowOff>
    </xdr:from>
    <xdr:to>
      <xdr:col>82</xdr:col>
      <xdr:colOff>196850</xdr:colOff>
      <xdr:row>33</xdr:row>
      <xdr:rowOff>107950</xdr:rowOff>
    </xdr:to>
    <xdr:cxnSp macro="">
      <xdr:nvCxnSpPr>
        <xdr:cNvPr id="305" name="直線コネクタ 304">
          <a:extLst>
            <a:ext uri="{FF2B5EF4-FFF2-40B4-BE49-F238E27FC236}">
              <a16:creationId xmlns:a16="http://schemas.microsoft.com/office/drawing/2014/main" id="{C504112D-2FC2-4ADB-A97C-DC906EF117A1}"/>
            </a:ext>
          </a:extLst>
        </xdr:cNvPr>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16510</xdr:rowOff>
    </xdr:from>
    <xdr:to>
      <xdr:col>82</xdr:col>
      <xdr:colOff>107950</xdr:colOff>
      <xdr:row>37</xdr:row>
      <xdr:rowOff>43180</xdr:rowOff>
    </xdr:to>
    <xdr:cxnSp macro="">
      <xdr:nvCxnSpPr>
        <xdr:cNvPr id="306" name="直線コネクタ 305">
          <a:extLst>
            <a:ext uri="{FF2B5EF4-FFF2-40B4-BE49-F238E27FC236}">
              <a16:creationId xmlns:a16="http://schemas.microsoft.com/office/drawing/2014/main" id="{EB553131-8680-4B6A-BDD3-71D12518B769}"/>
            </a:ext>
          </a:extLst>
        </xdr:cNvPr>
        <xdr:cNvCxnSpPr/>
      </xdr:nvCxnSpPr>
      <xdr:spPr>
        <a:xfrm>
          <a:off x="15671800" y="63601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96537</xdr:rowOff>
    </xdr:from>
    <xdr:ext cx="762000" cy="259045"/>
    <xdr:sp macro="" textlink="">
      <xdr:nvSpPr>
        <xdr:cNvPr id="307" name="補助費等平均値テキスト">
          <a:extLst>
            <a:ext uri="{FF2B5EF4-FFF2-40B4-BE49-F238E27FC236}">
              <a16:creationId xmlns:a16="http://schemas.microsoft.com/office/drawing/2014/main" id="{6C1A70B4-3EB8-4FC2-90BA-D0AD8A94D0C4}"/>
            </a:ext>
          </a:extLst>
        </xdr:cNvPr>
        <xdr:cNvSpPr txBox="1"/>
      </xdr:nvSpPr>
      <xdr:spPr>
        <a:xfrm>
          <a:off x="16598900" y="592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80010</xdr:rowOff>
    </xdr:from>
    <xdr:to>
      <xdr:col>82</xdr:col>
      <xdr:colOff>158750</xdr:colOff>
      <xdr:row>36</xdr:row>
      <xdr:rowOff>10160</xdr:rowOff>
    </xdr:to>
    <xdr:sp macro="" textlink="">
      <xdr:nvSpPr>
        <xdr:cNvPr id="308" name="フローチャート: 判断 307">
          <a:extLst>
            <a:ext uri="{FF2B5EF4-FFF2-40B4-BE49-F238E27FC236}">
              <a16:creationId xmlns:a16="http://schemas.microsoft.com/office/drawing/2014/main" id="{375B9AA7-B026-4D29-82DE-26F25E6F79C3}"/>
            </a:ext>
          </a:extLst>
        </xdr:cNvPr>
        <xdr:cNvSpPr/>
      </xdr:nvSpPr>
      <xdr:spPr>
        <a:xfrm>
          <a:off x="16459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43180</xdr:rowOff>
    </xdr:from>
    <xdr:to>
      <xdr:col>78</xdr:col>
      <xdr:colOff>69850</xdr:colOff>
      <xdr:row>37</xdr:row>
      <xdr:rowOff>16510</xdr:rowOff>
    </xdr:to>
    <xdr:cxnSp macro="">
      <xdr:nvCxnSpPr>
        <xdr:cNvPr id="309" name="直線コネクタ 308">
          <a:extLst>
            <a:ext uri="{FF2B5EF4-FFF2-40B4-BE49-F238E27FC236}">
              <a16:creationId xmlns:a16="http://schemas.microsoft.com/office/drawing/2014/main" id="{61E5A833-F9A9-458B-A7E4-C635E0401FF0}"/>
            </a:ext>
          </a:extLst>
        </xdr:cNvPr>
        <xdr:cNvCxnSpPr/>
      </xdr:nvCxnSpPr>
      <xdr:spPr>
        <a:xfrm>
          <a:off x="14782800" y="62153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60960</xdr:rowOff>
    </xdr:from>
    <xdr:to>
      <xdr:col>78</xdr:col>
      <xdr:colOff>120650</xdr:colOff>
      <xdr:row>35</xdr:row>
      <xdr:rowOff>162560</xdr:rowOff>
    </xdr:to>
    <xdr:sp macro="" textlink="">
      <xdr:nvSpPr>
        <xdr:cNvPr id="310" name="フローチャート: 判断 309">
          <a:extLst>
            <a:ext uri="{FF2B5EF4-FFF2-40B4-BE49-F238E27FC236}">
              <a16:creationId xmlns:a16="http://schemas.microsoft.com/office/drawing/2014/main" id="{0E69011E-B036-41C5-877C-3BC8F8FFFDB4}"/>
            </a:ext>
          </a:extLst>
        </xdr:cNvPr>
        <xdr:cNvSpPr/>
      </xdr:nvSpPr>
      <xdr:spPr>
        <a:xfrm>
          <a:off x="15621000" y="606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1287</xdr:rowOff>
    </xdr:from>
    <xdr:ext cx="736600" cy="259045"/>
    <xdr:sp macro="" textlink="">
      <xdr:nvSpPr>
        <xdr:cNvPr id="311" name="テキスト ボックス 310">
          <a:extLst>
            <a:ext uri="{FF2B5EF4-FFF2-40B4-BE49-F238E27FC236}">
              <a16:creationId xmlns:a16="http://schemas.microsoft.com/office/drawing/2014/main" id="{2957DF08-7D74-4386-B668-B01A2C556F1E}"/>
            </a:ext>
          </a:extLst>
        </xdr:cNvPr>
        <xdr:cNvSpPr txBox="1"/>
      </xdr:nvSpPr>
      <xdr:spPr>
        <a:xfrm>
          <a:off x="15290800" y="5830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43180</xdr:rowOff>
    </xdr:from>
    <xdr:to>
      <xdr:col>73</xdr:col>
      <xdr:colOff>180975</xdr:colOff>
      <xdr:row>37</xdr:row>
      <xdr:rowOff>119380</xdr:rowOff>
    </xdr:to>
    <xdr:cxnSp macro="">
      <xdr:nvCxnSpPr>
        <xdr:cNvPr id="312" name="直線コネクタ 311">
          <a:extLst>
            <a:ext uri="{FF2B5EF4-FFF2-40B4-BE49-F238E27FC236}">
              <a16:creationId xmlns:a16="http://schemas.microsoft.com/office/drawing/2014/main" id="{62DDF73B-311D-4063-BA11-A939AF9614F0}"/>
            </a:ext>
          </a:extLst>
        </xdr:cNvPr>
        <xdr:cNvCxnSpPr/>
      </xdr:nvCxnSpPr>
      <xdr:spPr>
        <a:xfrm flipV="1">
          <a:off x="13893800" y="621538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68580</xdr:rowOff>
    </xdr:from>
    <xdr:to>
      <xdr:col>74</xdr:col>
      <xdr:colOff>31750</xdr:colOff>
      <xdr:row>35</xdr:row>
      <xdr:rowOff>170180</xdr:rowOff>
    </xdr:to>
    <xdr:sp macro="" textlink="">
      <xdr:nvSpPr>
        <xdr:cNvPr id="313" name="フローチャート: 判断 312">
          <a:extLst>
            <a:ext uri="{FF2B5EF4-FFF2-40B4-BE49-F238E27FC236}">
              <a16:creationId xmlns:a16="http://schemas.microsoft.com/office/drawing/2014/main" id="{C8E5873A-9052-4941-887F-D4E1A99B43A1}"/>
            </a:ext>
          </a:extLst>
        </xdr:cNvPr>
        <xdr:cNvSpPr/>
      </xdr:nvSpPr>
      <xdr:spPr>
        <a:xfrm>
          <a:off x="14732000" y="60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8907</xdr:rowOff>
    </xdr:from>
    <xdr:ext cx="762000" cy="259045"/>
    <xdr:sp macro="" textlink="">
      <xdr:nvSpPr>
        <xdr:cNvPr id="314" name="テキスト ボックス 313">
          <a:extLst>
            <a:ext uri="{FF2B5EF4-FFF2-40B4-BE49-F238E27FC236}">
              <a16:creationId xmlns:a16="http://schemas.microsoft.com/office/drawing/2014/main" id="{032BF0A8-BDB9-46F5-AB81-04BF6B27F03D}"/>
            </a:ext>
          </a:extLst>
        </xdr:cNvPr>
        <xdr:cNvSpPr txBox="1"/>
      </xdr:nvSpPr>
      <xdr:spPr>
        <a:xfrm>
          <a:off x="14401800" y="583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119380</xdr:rowOff>
    </xdr:from>
    <xdr:to>
      <xdr:col>69</xdr:col>
      <xdr:colOff>92075</xdr:colOff>
      <xdr:row>40</xdr:row>
      <xdr:rowOff>104140</xdr:rowOff>
    </xdr:to>
    <xdr:cxnSp macro="">
      <xdr:nvCxnSpPr>
        <xdr:cNvPr id="315" name="直線コネクタ 314">
          <a:extLst>
            <a:ext uri="{FF2B5EF4-FFF2-40B4-BE49-F238E27FC236}">
              <a16:creationId xmlns:a16="http://schemas.microsoft.com/office/drawing/2014/main" id="{78B1F25E-C6C8-4E00-B3AE-E585FCE330E3}"/>
            </a:ext>
          </a:extLst>
        </xdr:cNvPr>
        <xdr:cNvCxnSpPr/>
      </xdr:nvCxnSpPr>
      <xdr:spPr>
        <a:xfrm flipV="1">
          <a:off x="13004800" y="6463030"/>
          <a:ext cx="889000" cy="4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83820</xdr:rowOff>
    </xdr:from>
    <xdr:to>
      <xdr:col>69</xdr:col>
      <xdr:colOff>142875</xdr:colOff>
      <xdr:row>36</xdr:row>
      <xdr:rowOff>13970</xdr:rowOff>
    </xdr:to>
    <xdr:sp macro="" textlink="">
      <xdr:nvSpPr>
        <xdr:cNvPr id="316" name="フローチャート: 判断 315">
          <a:extLst>
            <a:ext uri="{FF2B5EF4-FFF2-40B4-BE49-F238E27FC236}">
              <a16:creationId xmlns:a16="http://schemas.microsoft.com/office/drawing/2014/main" id="{2113FE6C-F551-4616-A3D9-C0DB5A42E102}"/>
            </a:ext>
          </a:extLst>
        </xdr:cNvPr>
        <xdr:cNvSpPr/>
      </xdr:nvSpPr>
      <xdr:spPr>
        <a:xfrm>
          <a:off x="138430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24147</xdr:rowOff>
    </xdr:from>
    <xdr:ext cx="762000" cy="259045"/>
    <xdr:sp macro="" textlink="">
      <xdr:nvSpPr>
        <xdr:cNvPr id="317" name="テキスト ボックス 316">
          <a:extLst>
            <a:ext uri="{FF2B5EF4-FFF2-40B4-BE49-F238E27FC236}">
              <a16:creationId xmlns:a16="http://schemas.microsoft.com/office/drawing/2014/main" id="{BBB46833-9179-41BC-867B-5E2878AAC40C}"/>
            </a:ext>
          </a:extLst>
        </xdr:cNvPr>
        <xdr:cNvSpPr txBox="1"/>
      </xdr:nvSpPr>
      <xdr:spPr>
        <a:xfrm>
          <a:off x="1351280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18" name="フローチャート: 判断 317">
          <a:extLst>
            <a:ext uri="{FF2B5EF4-FFF2-40B4-BE49-F238E27FC236}">
              <a16:creationId xmlns:a16="http://schemas.microsoft.com/office/drawing/2014/main" id="{920FD76D-4BAD-4CFB-B838-16D5051F85F9}"/>
            </a:ext>
          </a:extLst>
        </xdr:cNvPr>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19" name="テキスト ボックス 318">
          <a:extLst>
            <a:ext uri="{FF2B5EF4-FFF2-40B4-BE49-F238E27FC236}">
              <a16:creationId xmlns:a16="http://schemas.microsoft.com/office/drawing/2014/main" id="{0D26CFB6-CD0C-49AA-99BB-EA29398E3DBB}"/>
            </a:ext>
          </a:extLst>
        </xdr:cNvPr>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518CD52E-D581-463B-9999-078F1CEDDF2E}"/>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A1BC8F3-857A-46E9-BBD9-68FE10B1E5BC}"/>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92E31E9-C1E0-43CF-8D78-BCD633CC3706}"/>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52ADDD46-3E94-4989-9C90-17B891983D22}"/>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2F6F76D4-0BA7-48B6-A3F5-15D4D02630AF}"/>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163830</xdr:rowOff>
    </xdr:from>
    <xdr:to>
      <xdr:col>82</xdr:col>
      <xdr:colOff>158750</xdr:colOff>
      <xdr:row>37</xdr:row>
      <xdr:rowOff>93980</xdr:rowOff>
    </xdr:to>
    <xdr:sp macro="" textlink="">
      <xdr:nvSpPr>
        <xdr:cNvPr id="325" name="楕円 324">
          <a:extLst>
            <a:ext uri="{FF2B5EF4-FFF2-40B4-BE49-F238E27FC236}">
              <a16:creationId xmlns:a16="http://schemas.microsoft.com/office/drawing/2014/main" id="{03F39CEB-536B-419F-8B2B-1F57714317FD}"/>
            </a:ext>
          </a:extLst>
        </xdr:cNvPr>
        <xdr:cNvSpPr/>
      </xdr:nvSpPr>
      <xdr:spPr>
        <a:xfrm>
          <a:off x="164592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135907</xdr:rowOff>
    </xdr:from>
    <xdr:ext cx="762000" cy="259045"/>
    <xdr:sp macro="" textlink="">
      <xdr:nvSpPr>
        <xdr:cNvPr id="326" name="補助費等該当値テキスト">
          <a:extLst>
            <a:ext uri="{FF2B5EF4-FFF2-40B4-BE49-F238E27FC236}">
              <a16:creationId xmlns:a16="http://schemas.microsoft.com/office/drawing/2014/main" id="{3C17404B-135C-4EC3-87C4-4E9F5D1B5D83}"/>
            </a:ext>
          </a:extLst>
        </xdr:cNvPr>
        <xdr:cNvSpPr txBox="1"/>
      </xdr:nvSpPr>
      <xdr:spPr>
        <a:xfrm>
          <a:off x="16598900" y="63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137160</xdr:rowOff>
    </xdr:from>
    <xdr:to>
      <xdr:col>78</xdr:col>
      <xdr:colOff>120650</xdr:colOff>
      <xdr:row>37</xdr:row>
      <xdr:rowOff>67310</xdr:rowOff>
    </xdr:to>
    <xdr:sp macro="" textlink="">
      <xdr:nvSpPr>
        <xdr:cNvPr id="327" name="楕円 326">
          <a:extLst>
            <a:ext uri="{FF2B5EF4-FFF2-40B4-BE49-F238E27FC236}">
              <a16:creationId xmlns:a16="http://schemas.microsoft.com/office/drawing/2014/main" id="{EAD9BBF8-1389-4192-99FC-2CF58314D3E4}"/>
            </a:ext>
          </a:extLst>
        </xdr:cNvPr>
        <xdr:cNvSpPr/>
      </xdr:nvSpPr>
      <xdr:spPr>
        <a:xfrm>
          <a:off x="15621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52087</xdr:rowOff>
    </xdr:from>
    <xdr:ext cx="736600" cy="259045"/>
    <xdr:sp macro="" textlink="">
      <xdr:nvSpPr>
        <xdr:cNvPr id="328" name="テキスト ボックス 327">
          <a:extLst>
            <a:ext uri="{FF2B5EF4-FFF2-40B4-BE49-F238E27FC236}">
              <a16:creationId xmlns:a16="http://schemas.microsoft.com/office/drawing/2014/main" id="{CB3CD9C4-7882-4431-99FC-16D676AA38D8}"/>
            </a:ext>
          </a:extLst>
        </xdr:cNvPr>
        <xdr:cNvSpPr txBox="1"/>
      </xdr:nvSpPr>
      <xdr:spPr>
        <a:xfrm>
          <a:off x="15290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163830</xdr:rowOff>
    </xdr:from>
    <xdr:to>
      <xdr:col>74</xdr:col>
      <xdr:colOff>31750</xdr:colOff>
      <xdr:row>36</xdr:row>
      <xdr:rowOff>93980</xdr:rowOff>
    </xdr:to>
    <xdr:sp macro="" textlink="">
      <xdr:nvSpPr>
        <xdr:cNvPr id="329" name="楕円 328">
          <a:extLst>
            <a:ext uri="{FF2B5EF4-FFF2-40B4-BE49-F238E27FC236}">
              <a16:creationId xmlns:a16="http://schemas.microsoft.com/office/drawing/2014/main" id="{0579CD58-336D-4177-9E83-FC1FB7455A45}"/>
            </a:ext>
          </a:extLst>
        </xdr:cNvPr>
        <xdr:cNvSpPr/>
      </xdr:nvSpPr>
      <xdr:spPr>
        <a:xfrm>
          <a:off x="14732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78757</xdr:rowOff>
    </xdr:from>
    <xdr:ext cx="762000" cy="259045"/>
    <xdr:sp macro="" textlink="">
      <xdr:nvSpPr>
        <xdr:cNvPr id="330" name="テキスト ボックス 329">
          <a:extLst>
            <a:ext uri="{FF2B5EF4-FFF2-40B4-BE49-F238E27FC236}">
              <a16:creationId xmlns:a16="http://schemas.microsoft.com/office/drawing/2014/main" id="{73647437-2AE0-4433-BBBC-5D3042398D57}"/>
            </a:ext>
          </a:extLst>
        </xdr:cNvPr>
        <xdr:cNvSpPr txBox="1"/>
      </xdr:nvSpPr>
      <xdr:spPr>
        <a:xfrm>
          <a:off x="14401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68580</xdr:rowOff>
    </xdr:from>
    <xdr:to>
      <xdr:col>69</xdr:col>
      <xdr:colOff>142875</xdr:colOff>
      <xdr:row>37</xdr:row>
      <xdr:rowOff>170180</xdr:rowOff>
    </xdr:to>
    <xdr:sp macro="" textlink="">
      <xdr:nvSpPr>
        <xdr:cNvPr id="331" name="楕円 330">
          <a:extLst>
            <a:ext uri="{FF2B5EF4-FFF2-40B4-BE49-F238E27FC236}">
              <a16:creationId xmlns:a16="http://schemas.microsoft.com/office/drawing/2014/main" id="{A13628EE-F462-4849-9EFD-75436BC0C5E5}"/>
            </a:ext>
          </a:extLst>
        </xdr:cNvPr>
        <xdr:cNvSpPr/>
      </xdr:nvSpPr>
      <xdr:spPr>
        <a:xfrm>
          <a:off x="138430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154957</xdr:rowOff>
    </xdr:from>
    <xdr:ext cx="762000" cy="259045"/>
    <xdr:sp macro="" textlink="">
      <xdr:nvSpPr>
        <xdr:cNvPr id="332" name="テキスト ボックス 331">
          <a:extLst>
            <a:ext uri="{FF2B5EF4-FFF2-40B4-BE49-F238E27FC236}">
              <a16:creationId xmlns:a16="http://schemas.microsoft.com/office/drawing/2014/main" id="{9CEF8581-76F5-4C6F-B324-16CA8526B6C1}"/>
            </a:ext>
          </a:extLst>
        </xdr:cNvPr>
        <xdr:cNvSpPr txBox="1"/>
      </xdr:nvSpPr>
      <xdr:spPr>
        <a:xfrm>
          <a:off x="13512800" y="649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53340</xdr:rowOff>
    </xdr:from>
    <xdr:to>
      <xdr:col>65</xdr:col>
      <xdr:colOff>53975</xdr:colOff>
      <xdr:row>40</xdr:row>
      <xdr:rowOff>154940</xdr:rowOff>
    </xdr:to>
    <xdr:sp macro="" textlink="">
      <xdr:nvSpPr>
        <xdr:cNvPr id="333" name="楕円 332">
          <a:extLst>
            <a:ext uri="{FF2B5EF4-FFF2-40B4-BE49-F238E27FC236}">
              <a16:creationId xmlns:a16="http://schemas.microsoft.com/office/drawing/2014/main" id="{55CC1F5F-6E1C-4C6A-94EE-3957DA8ACAAF}"/>
            </a:ext>
          </a:extLst>
        </xdr:cNvPr>
        <xdr:cNvSpPr/>
      </xdr:nvSpPr>
      <xdr:spPr>
        <a:xfrm>
          <a:off x="12954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139717</xdr:rowOff>
    </xdr:from>
    <xdr:ext cx="762000" cy="259045"/>
    <xdr:sp macro="" textlink="">
      <xdr:nvSpPr>
        <xdr:cNvPr id="334" name="テキスト ボックス 333">
          <a:extLst>
            <a:ext uri="{FF2B5EF4-FFF2-40B4-BE49-F238E27FC236}">
              <a16:creationId xmlns:a16="http://schemas.microsoft.com/office/drawing/2014/main" id="{E4253632-7982-4D5E-AD96-62FB9B4AB1A1}"/>
            </a:ext>
          </a:extLst>
        </xdr:cNvPr>
        <xdr:cNvSpPr txBox="1"/>
      </xdr:nvSpPr>
      <xdr:spPr>
        <a:xfrm>
          <a:off x="12623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7AEA68A9-1071-459D-903E-11E16CF33145}"/>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B6594D1D-3621-4029-BF5C-C2575CEDC4DF}"/>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28817058-EFB7-4EA1-9550-F1E1A68ABFEF}"/>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6418FDA2-F7C4-408F-B73C-629770DEED4F}"/>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62ACD3A-1214-4DD7-8D3F-0BE5DAF4796A}"/>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B710FBA7-1AB3-4C30-802C-61B1C6AAC1D4}"/>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CDAB5125-B906-4214-A13F-BF4B3181A043}"/>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7B9EE87D-F211-4481-9714-281611C2E3A2}"/>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7A7CD24E-0F8E-4A5B-BE35-453621E9374D}"/>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B529168E-7A48-4FFE-9040-1EDF59CE8DDA}"/>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93FDCF0D-BFDE-4253-BF3F-21191D19661B}"/>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前年度に続き類似団体平均と同水準で推移している。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保育園や小学校建設、簡易水道の統合事業などの大型事業により、公債費がピークに近づいていることが要因となっている。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今後も、防災行政無線整備事業や診療所・保健福祉センター建設といった規模の大きな借入れの償還を控えていることから、発行の抑制に努めていく。</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4D5EF5DA-727C-4C0C-B0E9-2A5075E3FCE7}"/>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C806F25B-1541-443C-A1DA-7D5A818E73E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C509019A-288C-414B-A320-6D6CC1998522}"/>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a:extLst>
            <a:ext uri="{FF2B5EF4-FFF2-40B4-BE49-F238E27FC236}">
              <a16:creationId xmlns:a16="http://schemas.microsoft.com/office/drawing/2014/main" id="{A4886DB1-B391-429A-97F8-0B9EECA226F6}"/>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a:extLst>
            <a:ext uri="{FF2B5EF4-FFF2-40B4-BE49-F238E27FC236}">
              <a16:creationId xmlns:a16="http://schemas.microsoft.com/office/drawing/2014/main" id="{4D2B274D-0088-4821-8133-67D1FE6744D1}"/>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a:extLst>
            <a:ext uri="{FF2B5EF4-FFF2-40B4-BE49-F238E27FC236}">
              <a16:creationId xmlns:a16="http://schemas.microsoft.com/office/drawing/2014/main" id="{2C46006B-A705-4AF3-B978-86AAE1EFC2DF}"/>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a:extLst>
            <a:ext uri="{FF2B5EF4-FFF2-40B4-BE49-F238E27FC236}">
              <a16:creationId xmlns:a16="http://schemas.microsoft.com/office/drawing/2014/main" id="{FC306CF2-EC10-40BF-8671-69D73759A0E1}"/>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a:extLst>
            <a:ext uri="{FF2B5EF4-FFF2-40B4-BE49-F238E27FC236}">
              <a16:creationId xmlns:a16="http://schemas.microsoft.com/office/drawing/2014/main" id="{AF395302-6B4C-4968-8CED-8C4FB56BFF23}"/>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a:extLst>
            <a:ext uri="{FF2B5EF4-FFF2-40B4-BE49-F238E27FC236}">
              <a16:creationId xmlns:a16="http://schemas.microsoft.com/office/drawing/2014/main" id="{2FB1AC5E-C756-40B9-B99B-1BD1F2F843F1}"/>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a:extLst>
            <a:ext uri="{FF2B5EF4-FFF2-40B4-BE49-F238E27FC236}">
              <a16:creationId xmlns:a16="http://schemas.microsoft.com/office/drawing/2014/main" id="{1D5B734E-A5FE-41B5-A6C7-7277FBD0F866}"/>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a:extLst>
            <a:ext uri="{FF2B5EF4-FFF2-40B4-BE49-F238E27FC236}">
              <a16:creationId xmlns:a16="http://schemas.microsoft.com/office/drawing/2014/main" id="{85263EEE-21FE-41DB-AF76-5B213155C41F}"/>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a:extLst>
            <a:ext uri="{FF2B5EF4-FFF2-40B4-BE49-F238E27FC236}">
              <a16:creationId xmlns:a16="http://schemas.microsoft.com/office/drawing/2014/main" id="{A087A385-F6DC-4794-A302-4032DD487D36}"/>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a:extLst>
            <a:ext uri="{FF2B5EF4-FFF2-40B4-BE49-F238E27FC236}">
              <a16:creationId xmlns:a16="http://schemas.microsoft.com/office/drawing/2014/main" id="{4F93542F-C318-4E78-9653-A87FFA2A2759}"/>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54B090E1-89E8-4EE5-BB18-D9F4C39BE141}"/>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1FC1650B-5393-4AD0-8873-84843E89E66C}"/>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61" name="直線コネクタ 360">
          <a:extLst>
            <a:ext uri="{FF2B5EF4-FFF2-40B4-BE49-F238E27FC236}">
              <a16:creationId xmlns:a16="http://schemas.microsoft.com/office/drawing/2014/main" id="{F8E356AB-A2CD-45C7-916E-6F1E77A4CA27}"/>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2" name="公債費最小値テキスト">
          <a:extLst>
            <a:ext uri="{FF2B5EF4-FFF2-40B4-BE49-F238E27FC236}">
              <a16:creationId xmlns:a16="http://schemas.microsoft.com/office/drawing/2014/main" id="{B557114D-EC05-4263-A1FA-315729951F51}"/>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3" name="直線コネクタ 362">
          <a:extLst>
            <a:ext uri="{FF2B5EF4-FFF2-40B4-BE49-F238E27FC236}">
              <a16:creationId xmlns:a16="http://schemas.microsoft.com/office/drawing/2014/main" id="{F3C2CC9C-0BD6-4035-85E2-B774BCBC014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4" name="公債費最大値テキスト">
          <a:extLst>
            <a:ext uri="{FF2B5EF4-FFF2-40B4-BE49-F238E27FC236}">
              <a16:creationId xmlns:a16="http://schemas.microsoft.com/office/drawing/2014/main" id="{00F448F2-20DC-4124-A8C6-55FCDD44C64E}"/>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5" name="直線コネクタ 364">
          <a:extLst>
            <a:ext uri="{FF2B5EF4-FFF2-40B4-BE49-F238E27FC236}">
              <a16:creationId xmlns:a16="http://schemas.microsoft.com/office/drawing/2014/main" id="{29C0EA31-2698-47BC-8C7A-79803A35CF1B}"/>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115570</xdr:rowOff>
    </xdr:from>
    <xdr:to>
      <xdr:col>24</xdr:col>
      <xdr:colOff>25400</xdr:colOff>
      <xdr:row>76</xdr:row>
      <xdr:rowOff>165100</xdr:rowOff>
    </xdr:to>
    <xdr:cxnSp macro="">
      <xdr:nvCxnSpPr>
        <xdr:cNvPr id="366" name="直線コネクタ 365">
          <a:extLst>
            <a:ext uri="{FF2B5EF4-FFF2-40B4-BE49-F238E27FC236}">
              <a16:creationId xmlns:a16="http://schemas.microsoft.com/office/drawing/2014/main" id="{765DA350-0113-4A07-BB71-EC67C023A3A7}"/>
            </a:ext>
          </a:extLst>
        </xdr:cNvPr>
        <xdr:cNvCxnSpPr/>
      </xdr:nvCxnSpPr>
      <xdr:spPr>
        <a:xfrm>
          <a:off x="3987800" y="131457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7" name="公債費平均値テキスト">
          <a:extLst>
            <a:ext uri="{FF2B5EF4-FFF2-40B4-BE49-F238E27FC236}">
              <a16:creationId xmlns:a16="http://schemas.microsoft.com/office/drawing/2014/main" id="{2CE042A8-8A55-4634-89BC-DE9B49141D9A}"/>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8" name="フローチャート: 判断 367">
          <a:extLst>
            <a:ext uri="{FF2B5EF4-FFF2-40B4-BE49-F238E27FC236}">
              <a16:creationId xmlns:a16="http://schemas.microsoft.com/office/drawing/2014/main" id="{9EDB0E0D-DC4D-41BA-B275-42353C844E4D}"/>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115570</xdr:rowOff>
    </xdr:from>
    <xdr:to>
      <xdr:col>19</xdr:col>
      <xdr:colOff>187325</xdr:colOff>
      <xdr:row>77</xdr:row>
      <xdr:rowOff>12700</xdr:rowOff>
    </xdr:to>
    <xdr:cxnSp macro="">
      <xdr:nvCxnSpPr>
        <xdr:cNvPr id="369" name="直線コネクタ 368">
          <a:extLst>
            <a:ext uri="{FF2B5EF4-FFF2-40B4-BE49-F238E27FC236}">
              <a16:creationId xmlns:a16="http://schemas.microsoft.com/office/drawing/2014/main" id="{3E1FAFBA-339E-4D45-9E22-DCAB48A9CA7B}"/>
            </a:ext>
          </a:extLst>
        </xdr:cNvPr>
        <xdr:cNvCxnSpPr/>
      </xdr:nvCxnSpPr>
      <xdr:spPr>
        <a:xfrm flipV="1">
          <a:off x="3098800" y="131457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70" name="フローチャート: 判断 369">
          <a:extLst>
            <a:ext uri="{FF2B5EF4-FFF2-40B4-BE49-F238E27FC236}">
              <a16:creationId xmlns:a16="http://schemas.microsoft.com/office/drawing/2014/main" id="{03342AF2-6828-44F0-B33F-3307706FC838}"/>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71" name="テキスト ボックス 370">
          <a:extLst>
            <a:ext uri="{FF2B5EF4-FFF2-40B4-BE49-F238E27FC236}">
              <a16:creationId xmlns:a16="http://schemas.microsoft.com/office/drawing/2014/main" id="{3379628A-03F7-4479-BE9D-83A5DFD55AEA}"/>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12700</xdr:rowOff>
    </xdr:from>
    <xdr:to>
      <xdr:col>15</xdr:col>
      <xdr:colOff>98425</xdr:colOff>
      <xdr:row>77</xdr:row>
      <xdr:rowOff>24130</xdr:rowOff>
    </xdr:to>
    <xdr:cxnSp macro="">
      <xdr:nvCxnSpPr>
        <xdr:cNvPr id="372" name="直線コネクタ 371">
          <a:extLst>
            <a:ext uri="{FF2B5EF4-FFF2-40B4-BE49-F238E27FC236}">
              <a16:creationId xmlns:a16="http://schemas.microsoft.com/office/drawing/2014/main" id="{5423C6B8-AE85-4B44-B31D-771A2D231CFD}"/>
            </a:ext>
          </a:extLst>
        </xdr:cNvPr>
        <xdr:cNvCxnSpPr/>
      </xdr:nvCxnSpPr>
      <xdr:spPr>
        <a:xfrm flipV="1">
          <a:off x="2209800" y="132143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3" name="フローチャート: 判断 372">
          <a:extLst>
            <a:ext uri="{FF2B5EF4-FFF2-40B4-BE49-F238E27FC236}">
              <a16:creationId xmlns:a16="http://schemas.microsoft.com/office/drawing/2014/main" id="{EEC9A27E-39C8-44C0-8692-CC46BA32E088}"/>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4" name="テキスト ボックス 373">
          <a:extLst>
            <a:ext uri="{FF2B5EF4-FFF2-40B4-BE49-F238E27FC236}">
              <a16:creationId xmlns:a16="http://schemas.microsoft.com/office/drawing/2014/main" id="{FDB6F68F-1ACF-4F40-B2DC-1610D72058E4}"/>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12700</xdr:rowOff>
    </xdr:from>
    <xdr:to>
      <xdr:col>11</xdr:col>
      <xdr:colOff>9525</xdr:colOff>
      <xdr:row>77</xdr:row>
      <xdr:rowOff>24130</xdr:rowOff>
    </xdr:to>
    <xdr:cxnSp macro="">
      <xdr:nvCxnSpPr>
        <xdr:cNvPr id="375" name="直線コネクタ 374">
          <a:extLst>
            <a:ext uri="{FF2B5EF4-FFF2-40B4-BE49-F238E27FC236}">
              <a16:creationId xmlns:a16="http://schemas.microsoft.com/office/drawing/2014/main" id="{F01A3376-F24C-46A3-8966-31B894EB7EA0}"/>
            </a:ext>
          </a:extLst>
        </xdr:cNvPr>
        <xdr:cNvCxnSpPr/>
      </xdr:nvCxnSpPr>
      <xdr:spPr>
        <a:xfrm>
          <a:off x="1320800" y="132143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6" name="フローチャート: 判断 375">
          <a:extLst>
            <a:ext uri="{FF2B5EF4-FFF2-40B4-BE49-F238E27FC236}">
              <a16:creationId xmlns:a16="http://schemas.microsoft.com/office/drawing/2014/main" id="{7772A6D5-CD54-46BB-A7C6-FE5CE6D6C9FD}"/>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7" name="テキスト ボックス 376">
          <a:extLst>
            <a:ext uri="{FF2B5EF4-FFF2-40B4-BE49-F238E27FC236}">
              <a16:creationId xmlns:a16="http://schemas.microsoft.com/office/drawing/2014/main" id="{8260107D-1711-4C8E-8184-F05F3BF5A546}"/>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8" name="フローチャート: 判断 377">
          <a:extLst>
            <a:ext uri="{FF2B5EF4-FFF2-40B4-BE49-F238E27FC236}">
              <a16:creationId xmlns:a16="http://schemas.microsoft.com/office/drawing/2014/main" id="{6C4F2199-CD33-41FD-AB16-28AB631CC906}"/>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9" name="テキスト ボックス 378">
          <a:extLst>
            <a:ext uri="{FF2B5EF4-FFF2-40B4-BE49-F238E27FC236}">
              <a16:creationId xmlns:a16="http://schemas.microsoft.com/office/drawing/2014/main" id="{13BE3CE9-C6BA-4FC4-9766-F57CA8982546}"/>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2E955C92-DBBB-4E76-9C38-0FD63C6B3128}"/>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6F0C92ED-7516-4BE3-A95A-489FF4067DA2}"/>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F284704A-C604-4409-B102-6A7C80BB0C93}"/>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CBBAF3E0-A18F-4ED5-8B4D-8015A1C0D943}"/>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3F1E5917-08B0-4A64-B890-B8CAEB91EB47}"/>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85" name="楕円 384">
          <a:extLst>
            <a:ext uri="{FF2B5EF4-FFF2-40B4-BE49-F238E27FC236}">
              <a16:creationId xmlns:a16="http://schemas.microsoft.com/office/drawing/2014/main" id="{10D99CAA-5402-4FB8-8474-2D772DF2F048}"/>
            </a:ext>
          </a:extLst>
        </xdr:cNvPr>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86377</xdr:rowOff>
    </xdr:from>
    <xdr:ext cx="762000" cy="259045"/>
    <xdr:sp macro="" textlink="">
      <xdr:nvSpPr>
        <xdr:cNvPr id="386" name="公債費該当値テキスト">
          <a:extLst>
            <a:ext uri="{FF2B5EF4-FFF2-40B4-BE49-F238E27FC236}">
              <a16:creationId xmlns:a16="http://schemas.microsoft.com/office/drawing/2014/main" id="{FCF152E4-2F0B-4A87-9CA2-CA9E65E17B78}"/>
            </a:ext>
          </a:extLst>
        </xdr:cNvPr>
        <xdr:cNvSpPr txBox="1"/>
      </xdr:nvSpPr>
      <xdr:spPr>
        <a:xfrm>
          <a:off x="4914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64770</xdr:rowOff>
    </xdr:from>
    <xdr:to>
      <xdr:col>20</xdr:col>
      <xdr:colOff>38100</xdr:colOff>
      <xdr:row>76</xdr:row>
      <xdr:rowOff>166370</xdr:rowOff>
    </xdr:to>
    <xdr:sp macro="" textlink="">
      <xdr:nvSpPr>
        <xdr:cNvPr id="387" name="楕円 386">
          <a:extLst>
            <a:ext uri="{FF2B5EF4-FFF2-40B4-BE49-F238E27FC236}">
              <a16:creationId xmlns:a16="http://schemas.microsoft.com/office/drawing/2014/main" id="{EBB40C23-68C8-45B2-ADE2-EB5475513582}"/>
            </a:ext>
          </a:extLst>
        </xdr:cNvPr>
        <xdr:cNvSpPr/>
      </xdr:nvSpPr>
      <xdr:spPr>
        <a:xfrm>
          <a:off x="3937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151147</xdr:rowOff>
    </xdr:from>
    <xdr:ext cx="736600" cy="259045"/>
    <xdr:sp macro="" textlink="">
      <xdr:nvSpPr>
        <xdr:cNvPr id="388" name="テキスト ボックス 387">
          <a:extLst>
            <a:ext uri="{FF2B5EF4-FFF2-40B4-BE49-F238E27FC236}">
              <a16:creationId xmlns:a16="http://schemas.microsoft.com/office/drawing/2014/main" id="{556E582F-ECF6-4318-951F-3E3DB3159B6B}"/>
            </a:ext>
          </a:extLst>
        </xdr:cNvPr>
        <xdr:cNvSpPr txBox="1"/>
      </xdr:nvSpPr>
      <xdr:spPr>
        <a:xfrm>
          <a:off x="3606800" y="13181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133350</xdr:rowOff>
    </xdr:from>
    <xdr:to>
      <xdr:col>15</xdr:col>
      <xdr:colOff>149225</xdr:colOff>
      <xdr:row>77</xdr:row>
      <xdr:rowOff>63500</xdr:rowOff>
    </xdr:to>
    <xdr:sp macro="" textlink="">
      <xdr:nvSpPr>
        <xdr:cNvPr id="389" name="楕円 388">
          <a:extLst>
            <a:ext uri="{FF2B5EF4-FFF2-40B4-BE49-F238E27FC236}">
              <a16:creationId xmlns:a16="http://schemas.microsoft.com/office/drawing/2014/main" id="{150BAB7B-550D-4081-81F0-F319E7BC015D}"/>
            </a:ext>
          </a:extLst>
        </xdr:cNvPr>
        <xdr:cNvSpPr/>
      </xdr:nvSpPr>
      <xdr:spPr>
        <a:xfrm>
          <a:off x="3048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73677</xdr:rowOff>
    </xdr:from>
    <xdr:ext cx="762000" cy="259045"/>
    <xdr:sp macro="" textlink="">
      <xdr:nvSpPr>
        <xdr:cNvPr id="390" name="テキスト ボックス 389">
          <a:extLst>
            <a:ext uri="{FF2B5EF4-FFF2-40B4-BE49-F238E27FC236}">
              <a16:creationId xmlns:a16="http://schemas.microsoft.com/office/drawing/2014/main" id="{A618E8EC-8403-472D-BD8D-31A78A476617}"/>
            </a:ext>
          </a:extLst>
        </xdr:cNvPr>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1" name="楕円 390">
          <a:extLst>
            <a:ext uri="{FF2B5EF4-FFF2-40B4-BE49-F238E27FC236}">
              <a16:creationId xmlns:a16="http://schemas.microsoft.com/office/drawing/2014/main" id="{6488AFC9-5217-46AC-95E8-EF072ADCF411}"/>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92" name="テキスト ボックス 391">
          <a:extLst>
            <a:ext uri="{FF2B5EF4-FFF2-40B4-BE49-F238E27FC236}">
              <a16:creationId xmlns:a16="http://schemas.microsoft.com/office/drawing/2014/main" id="{8037D791-0763-41BC-A0A0-0E3A5EF27B23}"/>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93" name="楕円 392">
          <a:extLst>
            <a:ext uri="{FF2B5EF4-FFF2-40B4-BE49-F238E27FC236}">
              <a16:creationId xmlns:a16="http://schemas.microsoft.com/office/drawing/2014/main" id="{3EBD7590-CBBD-4F4E-B2A1-6E89C6AC1AE6}"/>
            </a:ext>
          </a:extLst>
        </xdr:cNvPr>
        <xdr:cNvSpPr/>
      </xdr:nvSpPr>
      <xdr:spPr>
        <a:xfrm>
          <a:off x="1270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94" name="テキスト ボックス 393">
          <a:extLst>
            <a:ext uri="{FF2B5EF4-FFF2-40B4-BE49-F238E27FC236}">
              <a16:creationId xmlns:a16="http://schemas.microsoft.com/office/drawing/2014/main" id="{5B052E15-046C-4758-9F56-6CCC8035A474}"/>
            </a:ext>
          </a:extLst>
        </xdr:cNvPr>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6FBA0872-DED7-4810-BE7B-6FC213A0485C}"/>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73D1EF7E-7132-4B7F-9B11-57EFA32A30D6}"/>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112C31B8-63C3-4CEB-968F-592921ED1EF5}"/>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2F48C6DA-B76E-40A9-AD00-AFCFF94096C7}"/>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20AE2E5F-DF51-4E6E-A059-914254791C38}"/>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5575D161-D640-46A3-AEF4-4B729277F333}"/>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83B08CE2-01E3-4CB1-AACA-3C3503A63DD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243F8FE4-8D15-4647-949C-BD8DF877E096}"/>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CF1A2DF1-B5E6-44E1-901D-EB321756CB97}"/>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2A40D96-283B-4857-B761-77FD83AC5BA9}"/>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9370ED38-81E3-4201-B859-20C57F981236}"/>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物価高騰の影響により、光熱水費や物品、維持管理に係る委託費用などが増加している一方で、普通交付税を始め各種交付金が減少していることもあり、前年度に比べ</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ゴミ処理やネットワーク、広域消防に係る負担金など、町の裁量では削減が難しい費用も増加しているため、事業、支出の精査、適正化を更に進める必要がある。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C579CF85-3EF1-4E9D-B9F2-C7A2DE3B92D9}"/>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A6CF71E-3E5A-4D39-9865-F4240BB60BED}"/>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20F035FB-449F-4C4C-9614-8A01D785EF4A}"/>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a16="http://schemas.microsoft.com/office/drawing/2014/main" id="{41F1BD94-6DAC-467A-8741-1AB21AF9CC35}"/>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a16="http://schemas.microsoft.com/office/drawing/2014/main" id="{0BA04D5F-2615-4BB9-999C-D219907B681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a16="http://schemas.microsoft.com/office/drawing/2014/main" id="{EE52825A-D24C-45AD-9D30-282E2D5B3634}"/>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a16="http://schemas.microsoft.com/office/drawing/2014/main" id="{9C67863D-56BC-4DCF-BD2B-63B06A57607D}"/>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a16="http://schemas.microsoft.com/office/drawing/2014/main" id="{E0B880F8-5428-4EC3-8D02-DBDB63F7D96D}"/>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a16="http://schemas.microsoft.com/office/drawing/2014/main" id="{98D98E34-A42F-4E94-8EF1-00E0BC26BCA2}"/>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a16="http://schemas.microsoft.com/office/drawing/2014/main" id="{6276268C-2DF3-4C8C-967A-7E87A3AF4D53}"/>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a16="http://schemas.microsoft.com/office/drawing/2014/main" id="{9100554A-8919-4B3F-9878-8F0CB1C06889}"/>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a16="http://schemas.microsoft.com/office/drawing/2014/main" id="{2E824FD1-D50B-4398-972B-F9343CE4C95D}"/>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a16="http://schemas.microsoft.com/office/drawing/2014/main" id="{DDBC7A4E-00A7-4023-BD4E-3D1584979108}"/>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a16="http://schemas.microsoft.com/office/drawing/2014/main" id="{37CF325A-E640-48B3-BD79-DC27235F5967}"/>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a16="http://schemas.microsoft.com/office/drawing/2014/main" id="{67DF72AB-A792-4265-87B3-3A06B1927DDE}"/>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4292A221-795A-4B7B-9FE5-A91922682DA7}"/>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E263C748-E95A-459D-9ED1-4BB9C793162B}"/>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E2CD0DCB-93EA-4264-A448-1807DAC1A781}"/>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4" name="直線コネクタ 423">
          <a:extLst>
            <a:ext uri="{FF2B5EF4-FFF2-40B4-BE49-F238E27FC236}">
              <a16:creationId xmlns:a16="http://schemas.microsoft.com/office/drawing/2014/main" id="{DC81D742-01D8-432B-89E0-2C4413419F7D}"/>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5" name="公債費以外最小値テキスト">
          <a:extLst>
            <a:ext uri="{FF2B5EF4-FFF2-40B4-BE49-F238E27FC236}">
              <a16:creationId xmlns:a16="http://schemas.microsoft.com/office/drawing/2014/main" id="{9F93DD8B-0E6E-4C2E-8DD5-BB66AB44A09F}"/>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6" name="直線コネクタ 425">
          <a:extLst>
            <a:ext uri="{FF2B5EF4-FFF2-40B4-BE49-F238E27FC236}">
              <a16:creationId xmlns:a16="http://schemas.microsoft.com/office/drawing/2014/main" id="{A46C17AF-EB8E-4CE1-AF85-C4D493D4675B}"/>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7" name="公債費以外最大値テキスト">
          <a:extLst>
            <a:ext uri="{FF2B5EF4-FFF2-40B4-BE49-F238E27FC236}">
              <a16:creationId xmlns:a16="http://schemas.microsoft.com/office/drawing/2014/main" id="{5A793734-EF97-453B-9CBD-0B81BC0B973D}"/>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8" name="直線コネクタ 427">
          <a:extLst>
            <a:ext uri="{FF2B5EF4-FFF2-40B4-BE49-F238E27FC236}">
              <a16:creationId xmlns:a16="http://schemas.microsoft.com/office/drawing/2014/main" id="{22AD83A0-BB70-40A3-851C-A9953CF54515}"/>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171087</xdr:rowOff>
    </xdr:from>
    <xdr:to>
      <xdr:col>82</xdr:col>
      <xdr:colOff>107950</xdr:colOff>
      <xdr:row>76</xdr:row>
      <xdr:rowOff>136798</xdr:rowOff>
    </xdr:to>
    <xdr:cxnSp macro="">
      <xdr:nvCxnSpPr>
        <xdr:cNvPr id="429" name="直線コネクタ 428">
          <a:extLst>
            <a:ext uri="{FF2B5EF4-FFF2-40B4-BE49-F238E27FC236}">
              <a16:creationId xmlns:a16="http://schemas.microsoft.com/office/drawing/2014/main" id="{673EC859-990F-43FE-9BFD-EC1525E632DB}"/>
            </a:ext>
          </a:extLst>
        </xdr:cNvPr>
        <xdr:cNvCxnSpPr/>
      </xdr:nvCxnSpPr>
      <xdr:spPr>
        <a:xfrm>
          <a:off x="15671800" y="13029837"/>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169108</xdr:rowOff>
    </xdr:from>
    <xdr:ext cx="762000" cy="259045"/>
    <xdr:sp macro="" textlink="">
      <xdr:nvSpPr>
        <xdr:cNvPr id="430" name="公債費以外平均値テキスト">
          <a:extLst>
            <a:ext uri="{FF2B5EF4-FFF2-40B4-BE49-F238E27FC236}">
              <a16:creationId xmlns:a16="http://schemas.microsoft.com/office/drawing/2014/main" id="{EAA375AC-3785-4B92-8E82-CD4673E523DD}"/>
            </a:ext>
          </a:extLst>
        </xdr:cNvPr>
        <xdr:cNvSpPr txBox="1"/>
      </xdr:nvSpPr>
      <xdr:spPr>
        <a:xfrm>
          <a:off x="16598900" y="1319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31" name="フローチャート: 判断 430">
          <a:extLst>
            <a:ext uri="{FF2B5EF4-FFF2-40B4-BE49-F238E27FC236}">
              <a16:creationId xmlns:a16="http://schemas.microsoft.com/office/drawing/2014/main" id="{BA84C486-D84B-475B-B102-98181DE03CF1}"/>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171087</xdr:rowOff>
    </xdr:from>
    <xdr:to>
      <xdr:col>78</xdr:col>
      <xdr:colOff>69850</xdr:colOff>
      <xdr:row>76</xdr:row>
      <xdr:rowOff>2902</xdr:rowOff>
    </xdr:to>
    <xdr:cxnSp macro="">
      <xdr:nvCxnSpPr>
        <xdr:cNvPr id="432" name="直線コネクタ 431">
          <a:extLst>
            <a:ext uri="{FF2B5EF4-FFF2-40B4-BE49-F238E27FC236}">
              <a16:creationId xmlns:a16="http://schemas.microsoft.com/office/drawing/2014/main" id="{EEAF00B5-9136-442F-A36C-F809E4CA5AB9}"/>
            </a:ext>
          </a:extLst>
        </xdr:cNvPr>
        <xdr:cNvCxnSpPr/>
      </xdr:nvCxnSpPr>
      <xdr:spPr>
        <a:xfrm flipV="1">
          <a:off x="14782800" y="130298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3" name="フローチャート: 判断 432">
          <a:extLst>
            <a:ext uri="{FF2B5EF4-FFF2-40B4-BE49-F238E27FC236}">
              <a16:creationId xmlns:a16="http://schemas.microsoft.com/office/drawing/2014/main" id="{7AD3D89B-753A-4943-A8CB-CAFA45AFB87E}"/>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4" name="テキスト ボックス 433">
          <a:extLst>
            <a:ext uri="{FF2B5EF4-FFF2-40B4-BE49-F238E27FC236}">
              <a16:creationId xmlns:a16="http://schemas.microsoft.com/office/drawing/2014/main" id="{B0149DAE-A4D4-46FF-8B27-D9050C600F4E}"/>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2902</xdr:rowOff>
    </xdr:from>
    <xdr:to>
      <xdr:col>73</xdr:col>
      <xdr:colOff>180975</xdr:colOff>
      <xdr:row>76</xdr:row>
      <xdr:rowOff>159657</xdr:rowOff>
    </xdr:to>
    <xdr:cxnSp macro="">
      <xdr:nvCxnSpPr>
        <xdr:cNvPr id="435" name="直線コネクタ 434">
          <a:extLst>
            <a:ext uri="{FF2B5EF4-FFF2-40B4-BE49-F238E27FC236}">
              <a16:creationId xmlns:a16="http://schemas.microsoft.com/office/drawing/2014/main" id="{7265E9FC-C0AD-4164-AE46-DBE6B1398B6C}"/>
            </a:ext>
          </a:extLst>
        </xdr:cNvPr>
        <xdr:cNvCxnSpPr/>
      </xdr:nvCxnSpPr>
      <xdr:spPr>
        <a:xfrm flipV="1">
          <a:off x="13893800" y="13033102"/>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6" name="フローチャート: 判断 435">
          <a:extLst>
            <a:ext uri="{FF2B5EF4-FFF2-40B4-BE49-F238E27FC236}">
              <a16:creationId xmlns:a16="http://schemas.microsoft.com/office/drawing/2014/main" id="{6AB0725C-AA21-4025-B17E-6F977BCBE108}"/>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154413</xdr:rowOff>
    </xdr:from>
    <xdr:ext cx="762000" cy="259045"/>
    <xdr:sp macro="" textlink="">
      <xdr:nvSpPr>
        <xdr:cNvPr id="437" name="テキスト ボックス 436">
          <a:extLst>
            <a:ext uri="{FF2B5EF4-FFF2-40B4-BE49-F238E27FC236}">
              <a16:creationId xmlns:a16="http://schemas.microsoft.com/office/drawing/2014/main" id="{9512F87A-F1E0-46B4-9D30-56787A18C997}"/>
            </a:ext>
          </a:extLst>
        </xdr:cNvPr>
        <xdr:cNvSpPr txBox="1"/>
      </xdr:nvSpPr>
      <xdr:spPr>
        <a:xfrm>
          <a:off x="144018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159657</xdr:rowOff>
    </xdr:from>
    <xdr:to>
      <xdr:col>69</xdr:col>
      <xdr:colOff>92075</xdr:colOff>
      <xdr:row>80</xdr:row>
      <xdr:rowOff>9434</xdr:rowOff>
    </xdr:to>
    <xdr:cxnSp macro="">
      <xdr:nvCxnSpPr>
        <xdr:cNvPr id="438" name="直線コネクタ 437">
          <a:extLst>
            <a:ext uri="{FF2B5EF4-FFF2-40B4-BE49-F238E27FC236}">
              <a16:creationId xmlns:a16="http://schemas.microsoft.com/office/drawing/2014/main" id="{ED00FF33-5979-469C-BC82-D6A31BE11BDF}"/>
            </a:ext>
          </a:extLst>
        </xdr:cNvPr>
        <xdr:cNvCxnSpPr/>
      </xdr:nvCxnSpPr>
      <xdr:spPr>
        <a:xfrm flipV="1">
          <a:off x="13004800" y="13189857"/>
          <a:ext cx="889000" cy="53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9" name="フローチャート: 判断 438">
          <a:extLst>
            <a:ext uri="{FF2B5EF4-FFF2-40B4-BE49-F238E27FC236}">
              <a16:creationId xmlns:a16="http://schemas.microsoft.com/office/drawing/2014/main" id="{B841059F-26CD-4A18-B299-3132723186E3}"/>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170741</xdr:rowOff>
    </xdr:from>
    <xdr:ext cx="762000" cy="259045"/>
    <xdr:sp macro="" textlink="">
      <xdr:nvSpPr>
        <xdr:cNvPr id="440" name="テキスト ボックス 439">
          <a:extLst>
            <a:ext uri="{FF2B5EF4-FFF2-40B4-BE49-F238E27FC236}">
              <a16:creationId xmlns:a16="http://schemas.microsoft.com/office/drawing/2014/main" id="{063D88C0-BA9D-4142-89B6-95A8B8A7CDA8}"/>
            </a:ext>
          </a:extLst>
        </xdr:cNvPr>
        <xdr:cNvSpPr txBox="1"/>
      </xdr:nvSpPr>
      <xdr:spPr>
        <a:xfrm>
          <a:off x="13512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41" name="フローチャート: 判断 440">
          <a:extLst>
            <a:ext uri="{FF2B5EF4-FFF2-40B4-BE49-F238E27FC236}">
              <a16:creationId xmlns:a16="http://schemas.microsoft.com/office/drawing/2014/main" id="{766F4E89-555E-49C8-8AA8-1B554CD016D4}"/>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42" name="テキスト ボックス 441">
          <a:extLst>
            <a:ext uri="{FF2B5EF4-FFF2-40B4-BE49-F238E27FC236}">
              <a16:creationId xmlns:a16="http://schemas.microsoft.com/office/drawing/2014/main" id="{3370FC3F-B451-437F-84E2-E287126BC5C4}"/>
            </a:ext>
          </a:extLst>
        </xdr:cNvPr>
        <xdr:cNvSpPr txBox="1"/>
      </xdr:nvSpPr>
      <xdr:spPr>
        <a:xfrm>
          <a:off x="12623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6C107D3D-68D1-4D06-AABF-BF4D94E646A2}"/>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D735EE89-5D33-4106-8FB7-C4FDE373BA29}"/>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E8F32EBE-94A0-448F-ACBD-197DD85AB9C6}"/>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4EC1D6D9-43E2-47C8-99E8-DE9A0C4FD1C1}"/>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7823E831-1033-4223-A6F9-9DE9D85E17F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85998</xdr:rowOff>
    </xdr:from>
    <xdr:to>
      <xdr:col>82</xdr:col>
      <xdr:colOff>158750</xdr:colOff>
      <xdr:row>77</xdr:row>
      <xdr:rowOff>16148</xdr:rowOff>
    </xdr:to>
    <xdr:sp macro="" textlink="">
      <xdr:nvSpPr>
        <xdr:cNvPr id="448" name="楕円 447">
          <a:extLst>
            <a:ext uri="{FF2B5EF4-FFF2-40B4-BE49-F238E27FC236}">
              <a16:creationId xmlns:a16="http://schemas.microsoft.com/office/drawing/2014/main" id="{BB002069-3E54-48BD-AACE-9A7DC9FE3B32}"/>
            </a:ext>
          </a:extLst>
        </xdr:cNvPr>
        <xdr:cNvSpPr/>
      </xdr:nvSpPr>
      <xdr:spPr>
        <a:xfrm>
          <a:off x="164592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102525</xdr:rowOff>
    </xdr:from>
    <xdr:ext cx="762000" cy="259045"/>
    <xdr:sp macro="" textlink="">
      <xdr:nvSpPr>
        <xdr:cNvPr id="449" name="公債費以外該当値テキスト">
          <a:extLst>
            <a:ext uri="{FF2B5EF4-FFF2-40B4-BE49-F238E27FC236}">
              <a16:creationId xmlns:a16="http://schemas.microsoft.com/office/drawing/2014/main" id="{311969A5-C615-4C1D-9BAD-147B7E5E61D0}"/>
            </a:ext>
          </a:extLst>
        </xdr:cNvPr>
        <xdr:cNvSpPr txBox="1"/>
      </xdr:nvSpPr>
      <xdr:spPr>
        <a:xfrm>
          <a:off x="16598900" y="1296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120287</xdr:rowOff>
    </xdr:from>
    <xdr:to>
      <xdr:col>78</xdr:col>
      <xdr:colOff>120650</xdr:colOff>
      <xdr:row>76</xdr:row>
      <xdr:rowOff>50437</xdr:rowOff>
    </xdr:to>
    <xdr:sp macro="" textlink="">
      <xdr:nvSpPr>
        <xdr:cNvPr id="450" name="楕円 449">
          <a:extLst>
            <a:ext uri="{FF2B5EF4-FFF2-40B4-BE49-F238E27FC236}">
              <a16:creationId xmlns:a16="http://schemas.microsoft.com/office/drawing/2014/main" id="{40200C8B-E85C-4D29-95C0-25DE8764C361}"/>
            </a:ext>
          </a:extLst>
        </xdr:cNvPr>
        <xdr:cNvSpPr/>
      </xdr:nvSpPr>
      <xdr:spPr>
        <a:xfrm>
          <a:off x="15621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60614</xdr:rowOff>
    </xdr:from>
    <xdr:ext cx="736600" cy="259045"/>
    <xdr:sp macro="" textlink="">
      <xdr:nvSpPr>
        <xdr:cNvPr id="451" name="テキスト ボックス 450">
          <a:extLst>
            <a:ext uri="{FF2B5EF4-FFF2-40B4-BE49-F238E27FC236}">
              <a16:creationId xmlns:a16="http://schemas.microsoft.com/office/drawing/2014/main" id="{4A3E6F9F-37AD-4A77-A198-9AD2C2F84728}"/>
            </a:ext>
          </a:extLst>
        </xdr:cNvPr>
        <xdr:cNvSpPr txBox="1"/>
      </xdr:nvSpPr>
      <xdr:spPr>
        <a:xfrm>
          <a:off x="15290800" y="1274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123553</xdr:rowOff>
    </xdr:from>
    <xdr:to>
      <xdr:col>74</xdr:col>
      <xdr:colOff>31750</xdr:colOff>
      <xdr:row>76</xdr:row>
      <xdr:rowOff>53702</xdr:rowOff>
    </xdr:to>
    <xdr:sp macro="" textlink="">
      <xdr:nvSpPr>
        <xdr:cNvPr id="452" name="楕円 451">
          <a:extLst>
            <a:ext uri="{FF2B5EF4-FFF2-40B4-BE49-F238E27FC236}">
              <a16:creationId xmlns:a16="http://schemas.microsoft.com/office/drawing/2014/main" id="{57ABC6F4-EA0C-44F0-9886-253398B220B7}"/>
            </a:ext>
          </a:extLst>
        </xdr:cNvPr>
        <xdr:cNvSpPr/>
      </xdr:nvSpPr>
      <xdr:spPr>
        <a:xfrm>
          <a:off x="147320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63880</xdr:rowOff>
    </xdr:from>
    <xdr:ext cx="762000" cy="259045"/>
    <xdr:sp macro="" textlink="">
      <xdr:nvSpPr>
        <xdr:cNvPr id="453" name="テキスト ボックス 452">
          <a:extLst>
            <a:ext uri="{FF2B5EF4-FFF2-40B4-BE49-F238E27FC236}">
              <a16:creationId xmlns:a16="http://schemas.microsoft.com/office/drawing/2014/main" id="{ACDD46A6-0149-4B81-BB83-BA22D368D6C3}"/>
            </a:ext>
          </a:extLst>
        </xdr:cNvPr>
        <xdr:cNvSpPr txBox="1"/>
      </xdr:nvSpPr>
      <xdr:spPr>
        <a:xfrm>
          <a:off x="14401800" y="1275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108857</xdr:rowOff>
    </xdr:from>
    <xdr:to>
      <xdr:col>69</xdr:col>
      <xdr:colOff>142875</xdr:colOff>
      <xdr:row>77</xdr:row>
      <xdr:rowOff>39007</xdr:rowOff>
    </xdr:to>
    <xdr:sp macro="" textlink="">
      <xdr:nvSpPr>
        <xdr:cNvPr id="454" name="楕円 453">
          <a:extLst>
            <a:ext uri="{FF2B5EF4-FFF2-40B4-BE49-F238E27FC236}">
              <a16:creationId xmlns:a16="http://schemas.microsoft.com/office/drawing/2014/main" id="{3659CF8E-DD3E-430C-872F-74776600DCB2}"/>
            </a:ext>
          </a:extLst>
        </xdr:cNvPr>
        <xdr:cNvSpPr/>
      </xdr:nvSpPr>
      <xdr:spPr>
        <a:xfrm>
          <a:off x="138430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49184</xdr:rowOff>
    </xdr:from>
    <xdr:ext cx="762000" cy="259045"/>
    <xdr:sp macro="" textlink="">
      <xdr:nvSpPr>
        <xdr:cNvPr id="455" name="テキスト ボックス 454">
          <a:extLst>
            <a:ext uri="{FF2B5EF4-FFF2-40B4-BE49-F238E27FC236}">
              <a16:creationId xmlns:a16="http://schemas.microsoft.com/office/drawing/2014/main" id="{6F7813BC-C3AA-4C19-AC49-4FD4B3D576A5}"/>
            </a:ext>
          </a:extLst>
        </xdr:cNvPr>
        <xdr:cNvSpPr txBox="1"/>
      </xdr:nvSpPr>
      <xdr:spPr>
        <a:xfrm>
          <a:off x="13512800" y="1290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130084</xdr:rowOff>
    </xdr:from>
    <xdr:to>
      <xdr:col>65</xdr:col>
      <xdr:colOff>53975</xdr:colOff>
      <xdr:row>80</xdr:row>
      <xdr:rowOff>60234</xdr:rowOff>
    </xdr:to>
    <xdr:sp macro="" textlink="">
      <xdr:nvSpPr>
        <xdr:cNvPr id="456" name="楕円 455">
          <a:extLst>
            <a:ext uri="{FF2B5EF4-FFF2-40B4-BE49-F238E27FC236}">
              <a16:creationId xmlns:a16="http://schemas.microsoft.com/office/drawing/2014/main" id="{E173176D-946E-4A17-8A60-64C33B4ABC67}"/>
            </a:ext>
          </a:extLst>
        </xdr:cNvPr>
        <xdr:cNvSpPr/>
      </xdr:nvSpPr>
      <xdr:spPr>
        <a:xfrm>
          <a:off x="12954000" y="1367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45011</xdr:rowOff>
    </xdr:from>
    <xdr:ext cx="762000" cy="259045"/>
    <xdr:sp macro="" textlink="">
      <xdr:nvSpPr>
        <xdr:cNvPr id="457" name="テキスト ボックス 456">
          <a:extLst>
            <a:ext uri="{FF2B5EF4-FFF2-40B4-BE49-F238E27FC236}">
              <a16:creationId xmlns:a16="http://schemas.microsoft.com/office/drawing/2014/main" id="{C4326094-F91C-4719-A7E3-4EEAA616771E}"/>
            </a:ext>
          </a:extLst>
        </xdr:cNvPr>
        <xdr:cNvSpPr txBox="1"/>
      </xdr:nvSpPr>
      <xdr:spPr>
        <a:xfrm>
          <a:off x="12623800" y="1376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8B601840-6277-426B-9F0B-B58F3B7F73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FD7F6BE4-E168-46C2-8F89-347391E846DE}"/>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2B1BF12D-B5D4-4047-988A-61F0C80A483C}"/>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25FA1F2-4E24-49B1-A8F2-573257664CD4}"/>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EB5709C8-31A9-4EF4-82E4-23726D618E87}"/>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79AA5478-DB0C-4883-A642-A492825DEDCD}"/>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AE4C5B36-DBE1-4346-AA05-0027CA4A1E31}"/>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F9FBE47F-8D5B-43E9-987F-2EDE63C7BCD8}"/>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1A46E480-45BD-42C6-BA33-617E55D88BDD}"/>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1FBF2E11-169D-4A7E-82AA-AC87CEEC12E6}"/>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61F8B3E5-B19A-4F9A-8AA2-57FCC4135572}"/>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F0D3CF33-3419-4207-B930-A8D51756157B}"/>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ADAD81E5-2AE0-4840-A5AA-F271287896DB}"/>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E106BCEE-1B14-4D64-9B20-6740EF8ACE93}"/>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B3FCDC-30DB-471F-B006-A55692F6E5E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368336E4-29D9-4D95-B04D-BAF7319FE569}"/>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5E301E79-BA0B-45A8-BA50-A7722E3B7B46}"/>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2307E643-265D-401D-B27B-150E5E060D69}"/>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E562C65B-5FEE-4772-AA1F-F8EF133DB69E}"/>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E81F27EC-71BD-45F8-A633-96259DBA99D6}"/>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56094C03-48D2-49A1-9816-5AD9C12A1AD2}"/>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DD38C83E-9D35-415C-9400-9C70146AED75}"/>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5FEFBED9-BB82-46C9-AAED-C18A6CC391CD}"/>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420D1552-B29D-4B21-96D3-0EFF58201289}"/>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D3DF230-2637-497E-9129-5A684501B1BB}"/>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E709F44A-A66F-42F5-8E65-4D217CC1BE59}"/>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9F39D412-D8DC-45DF-8EF6-2FD109CF4A09}"/>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80434035-BC55-4977-A64F-862C0E43F6D1}"/>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C5C4B576-BD61-47A5-9E1C-562F36D16E12}"/>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6A3DF8B-19FA-4A4B-9E6B-E14505CD5387}"/>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89A9D69B-FDEF-468E-A59D-7475EEB4D941}"/>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15F7380A-7959-41FD-AEB0-479C9C67AD74}"/>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D5E0C4C5-3B57-4C70-B7E1-CF02144BF3BE}"/>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A82D08FC-8057-42FD-98E0-8AA1FC070703}"/>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55C6F3FE-68E9-4BDA-B958-FF41116FCB23}"/>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24DDD6CC-D5B1-4679-BA3F-9B9148AE2368}"/>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BFBE63EA-1FF1-45BA-BE7A-D6A960D46569}"/>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152CEAC0-877F-4A89-9143-AD5F4B2EBDA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69292B3-663D-4E39-A27B-F8521194106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B5177B6A-DC39-4178-92B2-E3E4E277B435}"/>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689FE4DC-2DC2-49B7-90B3-3637D4FCC21D}"/>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4BE059C6-CB8B-4656-95FC-6C130B56BB7F}"/>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73DF0A82-290E-4DC2-893C-A6D7D53A663B}"/>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5EF9CF5F-03F0-4925-AA7A-37658BFAC7CB}"/>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9A917529-2786-4B60-AF03-E2BF3B9BADEF}"/>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F11B2ABB-BC7D-4D69-B470-E8FC5DDBD459}"/>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5679B1BC-1045-407E-9B58-CFC5F81AB608}"/>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7485D628-4546-4E62-8235-80438EA7D164}"/>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90748136-EB3D-4EC7-AD79-B64F2174780D}"/>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164493</xdr:rowOff>
    </xdr:from>
    <xdr:to>
      <xdr:col>29</xdr:col>
      <xdr:colOff>127000</xdr:colOff>
      <xdr:row>18</xdr:row>
      <xdr:rowOff>171062</xdr:rowOff>
    </xdr:to>
    <xdr:cxnSp macro="">
      <xdr:nvCxnSpPr>
        <xdr:cNvPr id="51" name="直線コネクタ 50">
          <a:extLst>
            <a:ext uri="{FF2B5EF4-FFF2-40B4-BE49-F238E27FC236}">
              <a16:creationId xmlns:a16="http://schemas.microsoft.com/office/drawing/2014/main" id="{94CE361D-E96C-4F30-8D0B-838437B6E278}"/>
            </a:ext>
          </a:extLst>
        </xdr:cNvPr>
        <xdr:cNvCxnSpPr/>
      </xdr:nvCxnSpPr>
      <xdr:spPr bwMode="auto">
        <a:xfrm flipV="1">
          <a:off x="5003800" y="3298218"/>
          <a:ext cx="647700" cy="6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a:extLst>
            <a:ext uri="{FF2B5EF4-FFF2-40B4-BE49-F238E27FC236}">
              <a16:creationId xmlns:a16="http://schemas.microsoft.com/office/drawing/2014/main" id="{D4F30CB1-0E26-4A6F-A6A7-6B067AAE703D}"/>
            </a:ext>
          </a:extLst>
        </xdr:cNvPr>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5425E1D4-F0F3-4688-83F8-9EB82B0C5C26}"/>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171062</xdr:rowOff>
    </xdr:from>
    <xdr:to>
      <xdr:col>26</xdr:col>
      <xdr:colOff>50800</xdr:colOff>
      <xdr:row>19</xdr:row>
      <xdr:rowOff>6212</xdr:rowOff>
    </xdr:to>
    <xdr:cxnSp macro="">
      <xdr:nvCxnSpPr>
        <xdr:cNvPr id="54" name="直線コネクタ 53">
          <a:extLst>
            <a:ext uri="{FF2B5EF4-FFF2-40B4-BE49-F238E27FC236}">
              <a16:creationId xmlns:a16="http://schemas.microsoft.com/office/drawing/2014/main" id="{C1039819-3CCC-4FFF-B43A-EB22293FC4E4}"/>
            </a:ext>
          </a:extLst>
        </xdr:cNvPr>
        <xdr:cNvCxnSpPr/>
      </xdr:nvCxnSpPr>
      <xdr:spPr bwMode="auto">
        <a:xfrm flipV="1">
          <a:off x="4305300" y="3304787"/>
          <a:ext cx="698500" cy="6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360952F4-316E-4C55-B039-95D5FEF4BFA3}"/>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98239</xdr:rowOff>
    </xdr:from>
    <xdr:ext cx="736600" cy="259045"/>
    <xdr:sp macro="" textlink="">
      <xdr:nvSpPr>
        <xdr:cNvPr id="56" name="テキスト ボックス 55">
          <a:extLst>
            <a:ext uri="{FF2B5EF4-FFF2-40B4-BE49-F238E27FC236}">
              <a16:creationId xmlns:a16="http://schemas.microsoft.com/office/drawing/2014/main" id="{30F79B49-7F21-4843-8F75-67D8B2BA4DF0}"/>
            </a:ext>
          </a:extLst>
        </xdr:cNvPr>
        <xdr:cNvSpPr txBox="1"/>
      </xdr:nvSpPr>
      <xdr:spPr>
        <a:xfrm>
          <a:off x="4622800" y="288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168255</xdr:rowOff>
    </xdr:from>
    <xdr:to>
      <xdr:col>22</xdr:col>
      <xdr:colOff>114300</xdr:colOff>
      <xdr:row>19</xdr:row>
      <xdr:rowOff>6212</xdr:rowOff>
    </xdr:to>
    <xdr:cxnSp macro="">
      <xdr:nvCxnSpPr>
        <xdr:cNvPr id="57" name="直線コネクタ 56">
          <a:extLst>
            <a:ext uri="{FF2B5EF4-FFF2-40B4-BE49-F238E27FC236}">
              <a16:creationId xmlns:a16="http://schemas.microsoft.com/office/drawing/2014/main" id="{EFDD7346-7CF6-4563-82A0-C13E00E63E78}"/>
            </a:ext>
          </a:extLst>
        </xdr:cNvPr>
        <xdr:cNvCxnSpPr/>
      </xdr:nvCxnSpPr>
      <xdr:spPr bwMode="auto">
        <a:xfrm>
          <a:off x="3606800" y="3301980"/>
          <a:ext cx="698500" cy="9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6051FC00-D7CE-412F-A89B-AEC261F96B6D}"/>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107788</xdr:rowOff>
    </xdr:from>
    <xdr:ext cx="762000" cy="259045"/>
    <xdr:sp macro="" textlink="">
      <xdr:nvSpPr>
        <xdr:cNvPr id="59" name="テキスト ボックス 58">
          <a:extLst>
            <a:ext uri="{FF2B5EF4-FFF2-40B4-BE49-F238E27FC236}">
              <a16:creationId xmlns:a16="http://schemas.microsoft.com/office/drawing/2014/main" id="{8981FD80-84FA-4E2D-921D-51B6E372EA80}"/>
            </a:ext>
          </a:extLst>
        </xdr:cNvPr>
        <xdr:cNvSpPr txBox="1"/>
      </xdr:nvSpPr>
      <xdr:spPr>
        <a:xfrm>
          <a:off x="3924300" y="289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168255</xdr:rowOff>
    </xdr:from>
    <xdr:to>
      <xdr:col>18</xdr:col>
      <xdr:colOff>177800</xdr:colOff>
      <xdr:row>18</xdr:row>
      <xdr:rowOff>170557</xdr:rowOff>
    </xdr:to>
    <xdr:cxnSp macro="">
      <xdr:nvCxnSpPr>
        <xdr:cNvPr id="60" name="直線コネクタ 59">
          <a:extLst>
            <a:ext uri="{FF2B5EF4-FFF2-40B4-BE49-F238E27FC236}">
              <a16:creationId xmlns:a16="http://schemas.microsoft.com/office/drawing/2014/main" id="{B1D96E86-B663-4485-AC96-57062F84C767}"/>
            </a:ext>
          </a:extLst>
        </xdr:cNvPr>
        <xdr:cNvCxnSpPr/>
      </xdr:nvCxnSpPr>
      <xdr:spPr bwMode="auto">
        <a:xfrm flipV="1">
          <a:off x="2908300" y="3301980"/>
          <a:ext cx="698500" cy="2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2553F14E-607C-4FE5-8E64-EDBD9C0FDE75}"/>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94858</xdr:rowOff>
    </xdr:from>
    <xdr:ext cx="762000" cy="259045"/>
    <xdr:sp macro="" textlink="">
      <xdr:nvSpPr>
        <xdr:cNvPr id="62" name="テキスト ボックス 61">
          <a:extLst>
            <a:ext uri="{FF2B5EF4-FFF2-40B4-BE49-F238E27FC236}">
              <a16:creationId xmlns:a16="http://schemas.microsoft.com/office/drawing/2014/main" id="{E854015D-BABA-4A36-AA85-3E14A44A0316}"/>
            </a:ext>
          </a:extLst>
        </xdr:cNvPr>
        <xdr:cNvSpPr txBox="1"/>
      </xdr:nvSpPr>
      <xdr:spPr>
        <a:xfrm>
          <a:off x="32258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BE912789-99D7-47D7-A94A-C9A5EC09E028}"/>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101211</xdr:rowOff>
    </xdr:from>
    <xdr:ext cx="762000" cy="259045"/>
    <xdr:sp macro="" textlink="">
      <xdr:nvSpPr>
        <xdr:cNvPr id="64" name="テキスト ボックス 63">
          <a:extLst>
            <a:ext uri="{FF2B5EF4-FFF2-40B4-BE49-F238E27FC236}">
              <a16:creationId xmlns:a16="http://schemas.microsoft.com/office/drawing/2014/main" id="{59058B64-8AF3-495F-9EF1-81DD7CAC701F}"/>
            </a:ext>
          </a:extLst>
        </xdr:cNvPr>
        <xdr:cNvSpPr txBox="1"/>
      </xdr:nvSpPr>
      <xdr:spPr>
        <a:xfrm>
          <a:off x="2527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87490DF5-6EDA-4E93-A23B-0077F768196A}"/>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6B561D03-F6AC-434C-81F4-9FE75D34E026}"/>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1C8423C9-E76D-4D4A-911F-A6D52DAE4736}"/>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1B52FB93-E045-40B7-9317-9AFA087C6A8B}"/>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E766A111-DC4B-449D-873C-D88ADC27DD7D}"/>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113693</xdr:rowOff>
    </xdr:from>
    <xdr:to>
      <xdr:col>29</xdr:col>
      <xdr:colOff>177800</xdr:colOff>
      <xdr:row>19</xdr:row>
      <xdr:rowOff>43843</xdr:rowOff>
    </xdr:to>
    <xdr:sp macro="" textlink="">
      <xdr:nvSpPr>
        <xdr:cNvPr id="70" name="楕円 69">
          <a:extLst>
            <a:ext uri="{FF2B5EF4-FFF2-40B4-BE49-F238E27FC236}">
              <a16:creationId xmlns:a16="http://schemas.microsoft.com/office/drawing/2014/main" id="{24A8979A-0523-4DAA-923B-2289D8E4BC79}"/>
            </a:ext>
          </a:extLst>
        </xdr:cNvPr>
        <xdr:cNvSpPr/>
      </xdr:nvSpPr>
      <xdr:spPr bwMode="auto">
        <a:xfrm>
          <a:off x="5600700" y="3247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85770</xdr:rowOff>
    </xdr:from>
    <xdr:ext cx="762000" cy="259045"/>
    <xdr:sp macro="" textlink="">
      <xdr:nvSpPr>
        <xdr:cNvPr id="71" name="人口1人当たり決算額の推移該当値テキスト130">
          <a:extLst>
            <a:ext uri="{FF2B5EF4-FFF2-40B4-BE49-F238E27FC236}">
              <a16:creationId xmlns:a16="http://schemas.microsoft.com/office/drawing/2014/main" id="{54DAB950-1BF1-44EC-B083-D0748D6B4B0A}"/>
            </a:ext>
          </a:extLst>
        </xdr:cNvPr>
        <xdr:cNvSpPr txBox="1"/>
      </xdr:nvSpPr>
      <xdr:spPr>
        <a:xfrm>
          <a:off x="5740400" y="3219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120262</xdr:rowOff>
    </xdr:from>
    <xdr:to>
      <xdr:col>26</xdr:col>
      <xdr:colOff>101600</xdr:colOff>
      <xdr:row>19</xdr:row>
      <xdr:rowOff>50412</xdr:rowOff>
    </xdr:to>
    <xdr:sp macro="" textlink="">
      <xdr:nvSpPr>
        <xdr:cNvPr id="72" name="楕円 71">
          <a:extLst>
            <a:ext uri="{FF2B5EF4-FFF2-40B4-BE49-F238E27FC236}">
              <a16:creationId xmlns:a16="http://schemas.microsoft.com/office/drawing/2014/main" id="{84156366-C02D-4DC8-B07A-670C3DD4402A}"/>
            </a:ext>
          </a:extLst>
        </xdr:cNvPr>
        <xdr:cNvSpPr/>
      </xdr:nvSpPr>
      <xdr:spPr bwMode="auto">
        <a:xfrm>
          <a:off x="4953000" y="3253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35189</xdr:rowOff>
    </xdr:from>
    <xdr:ext cx="736600" cy="259045"/>
    <xdr:sp macro="" textlink="">
      <xdr:nvSpPr>
        <xdr:cNvPr id="73" name="テキスト ボックス 72">
          <a:extLst>
            <a:ext uri="{FF2B5EF4-FFF2-40B4-BE49-F238E27FC236}">
              <a16:creationId xmlns:a16="http://schemas.microsoft.com/office/drawing/2014/main" id="{16FC1A7B-0055-47FC-B4A4-09BAAD1D3245}"/>
            </a:ext>
          </a:extLst>
        </xdr:cNvPr>
        <xdr:cNvSpPr txBox="1"/>
      </xdr:nvSpPr>
      <xdr:spPr>
        <a:xfrm>
          <a:off x="4622800" y="3340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126862</xdr:rowOff>
    </xdr:from>
    <xdr:to>
      <xdr:col>22</xdr:col>
      <xdr:colOff>165100</xdr:colOff>
      <xdr:row>19</xdr:row>
      <xdr:rowOff>57012</xdr:rowOff>
    </xdr:to>
    <xdr:sp macro="" textlink="">
      <xdr:nvSpPr>
        <xdr:cNvPr id="74" name="楕円 73">
          <a:extLst>
            <a:ext uri="{FF2B5EF4-FFF2-40B4-BE49-F238E27FC236}">
              <a16:creationId xmlns:a16="http://schemas.microsoft.com/office/drawing/2014/main" id="{C508835C-08E9-40DC-8B35-705D2CCD8308}"/>
            </a:ext>
          </a:extLst>
        </xdr:cNvPr>
        <xdr:cNvSpPr/>
      </xdr:nvSpPr>
      <xdr:spPr bwMode="auto">
        <a:xfrm>
          <a:off x="4254500" y="3260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41789</xdr:rowOff>
    </xdr:from>
    <xdr:ext cx="762000" cy="259045"/>
    <xdr:sp macro="" textlink="">
      <xdr:nvSpPr>
        <xdr:cNvPr id="75" name="テキスト ボックス 74">
          <a:extLst>
            <a:ext uri="{FF2B5EF4-FFF2-40B4-BE49-F238E27FC236}">
              <a16:creationId xmlns:a16="http://schemas.microsoft.com/office/drawing/2014/main" id="{BA136E14-2FF3-4BC6-9502-979ABECB2F6D}"/>
            </a:ext>
          </a:extLst>
        </xdr:cNvPr>
        <xdr:cNvSpPr txBox="1"/>
      </xdr:nvSpPr>
      <xdr:spPr>
        <a:xfrm>
          <a:off x="3924300" y="334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117455</xdr:rowOff>
    </xdr:from>
    <xdr:to>
      <xdr:col>19</xdr:col>
      <xdr:colOff>38100</xdr:colOff>
      <xdr:row>19</xdr:row>
      <xdr:rowOff>47605</xdr:rowOff>
    </xdr:to>
    <xdr:sp macro="" textlink="">
      <xdr:nvSpPr>
        <xdr:cNvPr id="76" name="楕円 75">
          <a:extLst>
            <a:ext uri="{FF2B5EF4-FFF2-40B4-BE49-F238E27FC236}">
              <a16:creationId xmlns:a16="http://schemas.microsoft.com/office/drawing/2014/main" id="{0E93EBBC-B918-49F9-AAE2-55B9171C4912}"/>
            </a:ext>
          </a:extLst>
        </xdr:cNvPr>
        <xdr:cNvSpPr/>
      </xdr:nvSpPr>
      <xdr:spPr bwMode="auto">
        <a:xfrm>
          <a:off x="3556000" y="3251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32382</xdr:rowOff>
    </xdr:from>
    <xdr:ext cx="762000" cy="259045"/>
    <xdr:sp macro="" textlink="">
      <xdr:nvSpPr>
        <xdr:cNvPr id="77" name="テキスト ボックス 76">
          <a:extLst>
            <a:ext uri="{FF2B5EF4-FFF2-40B4-BE49-F238E27FC236}">
              <a16:creationId xmlns:a16="http://schemas.microsoft.com/office/drawing/2014/main" id="{9F26C4D3-9976-4CE0-AC5B-DE7967A18E31}"/>
            </a:ext>
          </a:extLst>
        </xdr:cNvPr>
        <xdr:cNvSpPr txBox="1"/>
      </xdr:nvSpPr>
      <xdr:spPr>
        <a:xfrm>
          <a:off x="3225800" y="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119757</xdr:rowOff>
    </xdr:from>
    <xdr:to>
      <xdr:col>15</xdr:col>
      <xdr:colOff>101600</xdr:colOff>
      <xdr:row>19</xdr:row>
      <xdr:rowOff>49907</xdr:rowOff>
    </xdr:to>
    <xdr:sp macro="" textlink="">
      <xdr:nvSpPr>
        <xdr:cNvPr id="78" name="楕円 77">
          <a:extLst>
            <a:ext uri="{FF2B5EF4-FFF2-40B4-BE49-F238E27FC236}">
              <a16:creationId xmlns:a16="http://schemas.microsoft.com/office/drawing/2014/main" id="{C040E2A8-1EA6-4BDC-B469-B1527696FFB2}"/>
            </a:ext>
          </a:extLst>
        </xdr:cNvPr>
        <xdr:cNvSpPr/>
      </xdr:nvSpPr>
      <xdr:spPr bwMode="auto">
        <a:xfrm>
          <a:off x="2857500" y="3253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34684</xdr:rowOff>
    </xdr:from>
    <xdr:ext cx="762000" cy="259045"/>
    <xdr:sp macro="" textlink="">
      <xdr:nvSpPr>
        <xdr:cNvPr id="79" name="テキスト ボックス 78">
          <a:extLst>
            <a:ext uri="{FF2B5EF4-FFF2-40B4-BE49-F238E27FC236}">
              <a16:creationId xmlns:a16="http://schemas.microsoft.com/office/drawing/2014/main" id="{6230E209-958A-4AC5-86B6-162BCF7D9936}"/>
            </a:ext>
          </a:extLst>
        </xdr:cNvPr>
        <xdr:cNvSpPr txBox="1"/>
      </xdr:nvSpPr>
      <xdr:spPr>
        <a:xfrm>
          <a:off x="2527300" y="333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7757ED9D-DCA1-4F50-8358-9C3EB4D2D121}"/>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CB2272A9-B304-4C89-BB5D-7597589D2C29}"/>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A0B3AE3D-BF27-4496-91AA-503E055DF96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3B6BEBC5-3089-4E28-8D90-7F788123A49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FA771137-4874-4D77-A779-1B7447C8DF92}"/>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280F646-F417-4D5D-A764-D4AFAA286148}"/>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656B96D3-4EAB-4712-AE20-16BCF2213C6D}"/>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38071172-D880-426C-AB45-ADCE04A98271}"/>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7191B52B-191E-4725-AE0E-2B793FCA7E49}"/>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882EA7A7-40AF-44BB-BC1D-CB050D65C3FE}"/>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173C16AD-BB57-44AB-B7C8-E1D3D9A0AF58}"/>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72D7A4E6-9B5E-419E-97E1-0B8FBE7F016D}"/>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8F8B94B2-0A50-4C83-9220-4A51BEC1962B}"/>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B062FC03-CD18-4986-916C-4FF768EACA65}"/>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E0AB8163-FA9F-475B-A264-DE3D25C39B02}"/>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F2C550FA-0766-4A12-A4EB-DBA45F1A235F}"/>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2F604186-9D39-4B4C-8BBA-A1204C23E4A3}"/>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DAB69143-3CDC-48FD-8726-88739618991A}"/>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3548F6B2-4833-4AF4-B1AB-FAF00B7ED229}"/>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D006AC48-27EE-4DD1-9FFA-D5097434DF63}"/>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C24EED36-FF39-47E8-98E4-DEB8C131574A}"/>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8D0DB8E2-543D-40F5-8F64-5E3CBE9C551E}"/>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1DE33448-9CEB-44EE-BF1A-547500A4966E}"/>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F60CF102-8A5C-46EB-AD3F-266F753648A3}"/>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624AAB2F-9BA4-476F-8FA7-0D75B16C3AFB}"/>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5EFA58F6-0029-4567-AF29-B6A945EE009A}"/>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96227B20-44E9-44EB-97E4-23D20149C999}"/>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F4122FED-D289-4697-BD4B-43B6BA54E67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7B561B6B-801B-4944-8528-290011C1F2A1}"/>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3A3B5CB-0257-4323-AA4A-C3B019B307A7}"/>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C787D735-9E8C-4389-9742-ABAC2999B94B}"/>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7122BF73-4EDA-48F3-B92A-A92FB74C7812}"/>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304946</xdr:rowOff>
    </xdr:from>
    <xdr:to>
      <xdr:col>29</xdr:col>
      <xdr:colOff>127000</xdr:colOff>
      <xdr:row>36</xdr:row>
      <xdr:rowOff>8368</xdr:rowOff>
    </xdr:to>
    <xdr:cxnSp macro="">
      <xdr:nvCxnSpPr>
        <xdr:cNvPr id="112" name="直線コネクタ 111">
          <a:extLst>
            <a:ext uri="{FF2B5EF4-FFF2-40B4-BE49-F238E27FC236}">
              <a16:creationId xmlns:a16="http://schemas.microsoft.com/office/drawing/2014/main" id="{AF83A15C-36B6-47C6-A852-D34687C20199}"/>
            </a:ext>
          </a:extLst>
        </xdr:cNvPr>
        <xdr:cNvCxnSpPr/>
      </xdr:nvCxnSpPr>
      <xdr:spPr bwMode="auto">
        <a:xfrm flipV="1">
          <a:off x="5003800" y="6915296"/>
          <a:ext cx="647700" cy="46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294384</xdr:rowOff>
    </xdr:from>
    <xdr:ext cx="762000" cy="259045"/>
    <xdr:sp macro="" textlink="">
      <xdr:nvSpPr>
        <xdr:cNvPr id="113" name="人口1人当たり決算額の推移平均値テキスト445">
          <a:extLst>
            <a:ext uri="{FF2B5EF4-FFF2-40B4-BE49-F238E27FC236}">
              <a16:creationId xmlns:a16="http://schemas.microsoft.com/office/drawing/2014/main" id="{BC37A9DD-C102-48AF-B118-C4C1812C3E49}"/>
            </a:ext>
          </a:extLst>
        </xdr:cNvPr>
        <xdr:cNvSpPr txBox="1"/>
      </xdr:nvSpPr>
      <xdr:spPr>
        <a:xfrm>
          <a:off x="5740400" y="690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DADBFBD9-7FE8-44A6-ADA6-329BDCF5F019}"/>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8368</xdr:rowOff>
    </xdr:from>
    <xdr:to>
      <xdr:col>26</xdr:col>
      <xdr:colOff>50800</xdr:colOff>
      <xdr:row>36</xdr:row>
      <xdr:rowOff>14019</xdr:rowOff>
    </xdr:to>
    <xdr:cxnSp macro="">
      <xdr:nvCxnSpPr>
        <xdr:cNvPr id="115" name="直線コネクタ 114">
          <a:extLst>
            <a:ext uri="{FF2B5EF4-FFF2-40B4-BE49-F238E27FC236}">
              <a16:creationId xmlns:a16="http://schemas.microsoft.com/office/drawing/2014/main" id="{C2765532-442F-48F6-8925-27BC2EC78A89}"/>
            </a:ext>
          </a:extLst>
        </xdr:cNvPr>
        <xdr:cNvCxnSpPr/>
      </xdr:nvCxnSpPr>
      <xdr:spPr bwMode="auto">
        <a:xfrm flipV="1">
          <a:off x="4305300" y="6961618"/>
          <a:ext cx="698500" cy="5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FBCEC3A6-6942-44EF-B9A6-4B8704E5956A}"/>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F01DEDBA-6028-45B7-8663-6BCD43BBEBE6}"/>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14019</xdr:rowOff>
    </xdr:from>
    <xdr:to>
      <xdr:col>22</xdr:col>
      <xdr:colOff>114300</xdr:colOff>
      <xdr:row>36</xdr:row>
      <xdr:rowOff>34916</xdr:rowOff>
    </xdr:to>
    <xdr:cxnSp macro="">
      <xdr:nvCxnSpPr>
        <xdr:cNvPr id="118" name="直線コネクタ 117">
          <a:extLst>
            <a:ext uri="{FF2B5EF4-FFF2-40B4-BE49-F238E27FC236}">
              <a16:creationId xmlns:a16="http://schemas.microsoft.com/office/drawing/2014/main" id="{276F546E-DD6F-4232-8963-237A17234C5E}"/>
            </a:ext>
          </a:extLst>
        </xdr:cNvPr>
        <xdr:cNvCxnSpPr/>
      </xdr:nvCxnSpPr>
      <xdr:spPr bwMode="auto">
        <a:xfrm flipV="1">
          <a:off x="3606800" y="6967269"/>
          <a:ext cx="698500" cy="20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79E0425C-3943-413C-B438-239D1CF144D1}"/>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72699</xdr:rowOff>
    </xdr:from>
    <xdr:ext cx="762000" cy="259045"/>
    <xdr:sp macro="" textlink="">
      <xdr:nvSpPr>
        <xdr:cNvPr id="120" name="テキスト ボックス 119">
          <a:extLst>
            <a:ext uri="{FF2B5EF4-FFF2-40B4-BE49-F238E27FC236}">
              <a16:creationId xmlns:a16="http://schemas.microsoft.com/office/drawing/2014/main" id="{67D2B624-ECC0-4065-991D-5769932FCAC5}"/>
            </a:ext>
          </a:extLst>
        </xdr:cNvPr>
        <xdr:cNvSpPr txBox="1"/>
      </xdr:nvSpPr>
      <xdr:spPr>
        <a:xfrm>
          <a:off x="3924300" y="70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34916</xdr:rowOff>
    </xdr:from>
    <xdr:to>
      <xdr:col>18</xdr:col>
      <xdr:colOff>177800</xdr:colOff>
      <xdr:row>36</xdr:row>
      <xdr:rowOff>35693</xdr:rowOff>
    </xdr:to>
    <xdr:cxnSp macro="">
      <xdr:nvCxnSpPr>
        <xdr:cNvPr id="121" name="直線コネクタ 120">
          <a:extLst>
            <a:ext uri="{FF2B5EF4-FFF2-40B4-BE49-F238E27FC236}">
              <a16:creationId xmlns:a16="http://schemas.microsoft.com/office/drawing/2014/main" id="{8F6D12F9-A2E6-4077-9879-B5BA4838232C}"/>
            </a:ext>
          </a:extLst>
        </xdr:cNvPr>
        <xdr:cNvCxnSpPr/>
      </xdr:nvCxnSpPr>
      <xdr:spPr bwMode="auto">
        <a:xfrm flipV="1">
          <a:off x="2908300" y="6988166"/>
          <a:ext cx="698500" cy="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BA809076-E460-4494-8261-0C78FE106BAB}"/>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81599</xdr:rowOff>
    </xdr:from>
    <xdr:ext cx="762000" cy="259045"/>
    <xdr:sp macro="" textlink="">
      <xdr:nvSpPr>
        <xdr:cNvPr id="123" name="テキスト ボックス 122">
          <a:extLst>
            <a:ext uri="{FF2B5EF4-FFF2-40B4-BE49-F238E27FC236}">
              <a16:creationId xmlns:a16="http://schemas.microsoft.com/office/drawing/2014/main" id="{6D9D5E2B-9881-4163-971A-B9A0AC34CC11}"/>
            </a:ext>
          </a:extLst>
        </xdr:cNvPr>
        <xdr:cNvSpPr txBox="1"/>
      </xdr:nvSpPr>
      <xdr:spPr>
        <a:xfrm>
          <a:off x="3225800" y="703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B5367C63-7C0C-4226-8A7E-DB818FD8D24F}"/>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84735</xdr:rowOff>
    </xdr:from>
    <xdr:ext cx="762000" cy="259045"/>
    <xdr:sp macro="" textlink="">
      <xdr:nvSpPr>
        <xdr:cNvPr id="125" name="テキスト ボックス 124">
          <a:extLst>
            <a:ext uri="{FF2B5EF4-FFF2-40B4-BE49-F238E27FC236}">
              <a16:creationId xmlns:a16="http://schemas.microsoft.com/office/drawing/2014/main" id="{66BF4DDE-82D7-445E-A7A4-D08C83B727DC}"/>
            </a:ext>
          </a:extLst>
        </xdr:cNvPr>
        <xdr:cNvSpPr txBox="1"/>
      </xdr:nvSpPr>
      <xdr:spPr>
        <a:xfrm>
          <a:off x="2527300" y="70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98CB2D98-9321-485F-9D2F-E46DE53175B2}"/>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6A95F878-E8FB-4BE7-B782-D8082AF87E3C}"/>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7AA1CF0-39A9-4227-A562-F8A72933EE86}"/>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5E515B9B-5CC4-4CDF-A17E-AA869A475CC7}"/>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E17B14AE-65B2-49FB-86A8-63E8429D3815}"/>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254146</xdr:rowOff>
    </xdr:from>
    <xdr:to>
      <xdr:col>29</xdr:col>
      <xdr:colOff>177800</xdr:colOff>
      <xdr:row>36</xdr:row>
      <xdr:rowOff>12846</xdr:rowOff>
    </xdr:to>
    <xdr:sp macro="" textlink="">
      <xdr:nvSpPr>
        <xdr:cNvPr id="131" name="楕円 130">
          <a:extLst>
            <a:ext uri="{FF2B5EF4-FFF2-40B4-BE49-F238E27FC236}">
              <a16:creationId xmlns:a16="http://schemas.microsoft.com/office/drawing/2014/main" id="{A1A0DB08-9706-4D68-9DEF-57D6FD1AE21B}"/>
            </a:ext>
          </a:extLst>
        </xdr:cNvPr>
        <xdr:cNvSpPr/>
      </xdr:nvSpPr>
      <xdr:spPr bwMode="auto">
        <a:xfrm>
          <a:off x="5600700" y="6864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99223</xdr:rowOff>
    </xdr:from>
    <xdr:ext cx="762000" cy="259045"/>
    <xdr:sp macro="" textlink="">
      <xdr:nvSpPr>
        <xdr:cNvPr id="132" name="人口1人当たり決算額の推移該当値テキスト445">
          <a:extLst>
            <a:ext uri="{FF2B5EF4-FFF2-40B4-BE49-F238E27FC236}">
              <a16:creationId xmlns:a16="http://schemas.microsoft.com/office/drawing/2014/main" id="{FCF13E7B-FEE8-49B2-9F04-1164AA7787DC}"/>
            </a:ext>
          </a:extLst>
        </xdr:cNvPr>
        <xdr:cNvSpPr txBox="1"/>
      </xdr:nvSpPr>
      <xdr:spPr>
        <a:xfrm>
          <a:off x="5740400" y="67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300468</xdr:rowOff>
    </xdr:from>
    <xdr:to>
      <xdr:col>26</xdr:col>
      <xdr:colOff>101600</xdr:colOff>
      <xdr:row>36</xdr:row>
      <xdr:rowOff>59168</xdr:rowOff>
    </xdr:to>
    <xdr:sp macro="" textlink="">
      <xdr:nvSpPr>
        <xdr:cNvPr id="133" name="楕円 132">
          <a:extLst>
            <a:ext uri="{FF2B5EF4-FFF2-40B4-BE49-F238E27FC236}">
              <a16:creationId xmlns:a16="http://schemas.microsoft.com/office/drawing/2014/main" id="{EDDD1252-3B00-4DB3-B967-F950940BCA55}"/>
            </a:ext>
          </a:extLst>
        </xdr:cNvPr>
        <xdr:cNvSpPr/>
      </xdr:nvSpPr>
      <xdr:spPr bwMode="auto">
        <a:xfrm>
          <a:off x="4953000" y="6910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69345</xdr:rowOff>
    </xdr:from>
    <xdr:ext cx="736600" cy="259045"/>
    <xdr:sp macro="" textlink="">
      <xdr:nvSpPr>
        <xdr:cNvPr id="134" name="テキスト ボックス 133">
          <a:extLst>
            <a:ext uri="{FF2B5EF4-FFF2-40B4-BE49-F238E27FC236}">
              <a16:creationId xmlns:a16="http://schemas.microsoft.com/office/drawing/2014/main" id="{190A5D0A-78AF-43D8-95AD-1ACC53BE81FB}"/>
            </a:ext>
          </a:extLst>
        </xdr:cNvPr>
        <xdr:cNvSpPr txBox="1"/>
      </xdr:nvSpPr>
      <xdr:spPr>
        <a:xfrm>
          <a:off x="4622800" y="667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306119</xdr:rowOff>
    </xdr:from>
    <xdr:to>
      <xdr:col>22</xdr:col>
      <xdr:colOff>165100</xdr:colOff>
      <xdr:row>36</xdr:row>
      <xdr:rowOff>64819</xdr:rowOff>
    </xdr:to>
    <xdr:sp macro="" textlink="">
      <xdr:nvSpPr>
        <xdr:cNvPr id="135" name="楕円 134">
          <a:extLst>
            <a:ext uri="{FF2B5EF4-FFF2-40B4-BE49-F238E27FC236}">
              <a16:creationId xmlns:a16="http://schemas.microsoft.com/office/drawing/2014/main" id="{B71E0798-3DA8-4833-A566-92F6C59B0231}"/>
            </a:ext>
          </a:extLst>
        </xdr:cNvPr>
        <xdr:cNvSpPr/>
      </xdr:nvSpPr>
      <xdr:spPr bwMode="auto">
        <a:xfrm>
          <a:off x="4254500" y="6916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74996</xdr:rowOff>
    </xdr:from>
    <xdr:ext cx="762000" cy="259045"/>
    <xdr:sp macro="" textlink="">
      <xdr:nvSpPr>
        <xdr:cNvPr id="136" name="テキスト ボックス 135">
          <a:extLst>
            <a:ext uri="{FF2B5EF4-FFF2-40B4-BE49-F238E27FC236}">
              <a16:creationId xmlns:a16="http://schemas.microsoft.com/office/drawing/2014/main" id="{93A99EFB-CDAD-40E4-A94B-A9051EBCF01A}"/>
            </a:ext>
          </a:extLst>
        </xdr:cNvPr>
        <xdr:cNvSpPr txBox="1"/>
      </xdr:nvSpPr>
      <xdr:spPr>
        <a:xfrm>
          <a:off x="3924300" y="6685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327016</xdr:rowOff>
    </xdr:from>
    <xdr:to>
      <xdr:col>19</xdr:col>
      <xdr:colOff>38100</xdr:colOff>
      <xdr:row>36</xdr:row>
      <xdr:rowOff>85716</xdr:rowOff>
    </xdr:to>
    <xdr:sp macro="" textlink="">
      <xdr:nvSpPr>
        <xdr:cNvPr id="137" name="楕円 136">
          <a:extLst>
            <a:ext uri="{FF2B5EF4-FFF2-40B4-BE49-F238E27FC236}">
              <a16:creationId xmlns:a16="http://schemas.microsoft.com/office/drawing/2014/main" id="{C6871839-9E87-452D-BD48-FDB6D0AE44EC}"/>
            </a:ext>
          </a:extLst>
        </xdr:cNvPr>
        <xdr:cNvSpPr/>
      </xdr:nvSpPr>
      <xdr:spPr bwMode="auto">
        <a:xfrm>
          <a:off x="3556000" y="6937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95893</xdr:rowOff>
    </xdr:from>
    <xdr:ext cx="762000" cy="259045"/>
    <xdr:sp macro="" textlink="">
      <xdr:nvSpPr>
        <xdr:cNvPr id="138" name="テキスト ボックス 137">
          <a:extLst>
            <a:ext uri="{FF2B5EF4-FFF2-40B4-BE49-F238E27FC236}">
              <a16:creationId xmlns:a16="http://schemas.microsoft.com/office/drawing/2014/main" id="{CC6479BC-D99C-4609-9525-99067C909D00}"/>
            </a:ext>
          </a:extLst>
        </xdr:cNvPr>
        <xdr:cNvSpPr txBox="1"/>
      </xdr:nvSpPr>
      <xdr:spPr>
        <a:xfrm>
          <a:off x="3225800" y="670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327793</xdr:rowOff>
    </xdr:from>
    <xdr:to>
      <xdr:col>15</xdr:col>
      <xdr:colOff>101600</xdr:colOff>
      <xdr:row>36</xdr:row>
      <xdr:rowOff>86493</xdr:rowOff>
    </xdr:to>
    <xdr:sp macro="" textlink="">
      <xdr:nvSpPr>
        <xdr:cNvPr id="139" name="楕円 138">
          <a:extLst>
            <a:ext uri="{FF2B5EF4-FFF2-40B4-BE49-F238E27FC236}">
              <a16:creationId xmlns:a16="http://schemas.microsoft.com/office/drawing/2014/main" id="{EE1C5C0F-CCE5-49D1-BD8F-9E386EEC40C8}"/>
            </a:ext>
          </a:extLst>
        </xdr:cNvPr>
        <xdr:cNvSpPr/>
      </xdr:nvSpPr>
      <xdr:spPr bwMode="auto">
        <a:xfrm>
          <a:off x="2857500" y="6938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96670</xdr:rowOff>
    </xdr:from>
    <xdr:ext cx="762000" cy="259045"/>
    <xdr:sp macro="" textlink="">
      <xdr:nvSpPr>
        <xdr:cNvPr id="140" name="テキスト ボックス 139">
          <a:extLst>
            <a:ext uri="{FF2B5EF4-FFF2-40B4-BE49-F238E27FC236}">
              <a16:creationId xmlns:a16="http://schemas.microsoft.com/office/drawing/2014/main" id="{55580C9A-D408-41E3-BB35-8A09A553C325}"/>
            </a:ext>
          </a:extLst>
        </xdr:cNvPr>
        <xdr:cNvSpPr txBox="1"/>
      </xdr:nvSpPr>
      <xdr:spPr>
        <a:xfrm>
          <a:off x="2527300" y="670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2,850
2,833
123.38
4,217,971
3,923,075
193,593
2,247,589
3,843,682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125728</xdr:rowOff>
    </xdr:from>
    <xdr:to>
      <xdr:col>24</xdr:col>
      <xdr:colOff>63500</xdr:colOff>
      <xdr:row>37</xdr:row>
      <xdr:rowOff>127937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6469378"/>
          <a:ext cx="8382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168165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68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125728</xdr:rowOff>
    </xdr:from>
    <xdr:to>
      <xdr:col>19</xdr:col>
      <xdr:colOff>177800</xdr:colOff>
      <xdr:row>37</xdr:row>
      <xdr:rowOff>143044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69378"/>
          <a:ext cx="889000" cy="1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112824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143044</xdr:rowOff>
    </xdr:from>
    <xdr:to>
      <xdr:col>15</xdr:col>
      <xdr:colOff>50800</xdr:colOff>
      <xdr:row>37</xdr:row>
      <xdr:rowOff>146720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86694"/>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117244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146720</xdr:rowOff>
    </xdr:from>
    <xdr:to>
      <xdr:col>10</xdr:col>
      <xdr:colOff>114300</xdr:colOff>
      <xdr:row>37</xdr:row>
      <xdr:rowOff>160619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90370"/>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152841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160370</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77137</xdr:rowOff>
    </xdr:from>
    <xdr:to>
      <xdr:col>24</xdr:col>
      <xdr:colOff>114300</xdr:colOff>
      <xdr:row>38</xdr:row>
      <xdr:rowOff>7286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207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55564</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99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74928</xdr:rowOff>
    </xdr:from>
    <xdr:to>
      <xdr:col>20</xdr:col>
      <xdr:colOff>38100</xdr:colOff>
      <xdr:row>38</xdr:row>
      <xdr:rowOff>5077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185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167655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1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92244</xdr:rowOff>
    </xdr:from>
    <xdr:to>
      <xdr:col>15</xdr:col>
      <xdr:colOff>101600</xdr:colOff>
      <xdr:row>38</xdr:row>
      <xdr:rowOff>22394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13521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28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95920</xdr:rowOff>
    </xdr:from>
    <xdr:to>
      <xdr:col>10</xdr:col>
      <xdr:colOff>165100</xdr:colOff>
      <xdr:row>38</xdr:row>
      <xdr:rowOff>26070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17197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3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109818</xdr:rowOff>
    </xdr:from>
    <xdr:to>
      <xdr:col>6</xdr:col>
      <xdr:colOff>38100</xdr:colOff>
      <xdr:row>38</xdr:row>
      <xdr:rowOff>39968</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5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31096</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2532</xdr:rowOff>
    </xdr:from>
    <xdr:to>
      <xdr:col>24</xdr:col>
      <xdr:colOff>63500</xdr:colOff>
      <xdr:row>58</xdr:row>
      <xdr:rowOff>33400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46632"/>
          <a:ext cx="838200" cy="3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33287</xdr:rowOff>
    </xdr:from>
    <xdr:to>
      <xdr:col>19</xdr:col>
      <xdr:colOff>177800</xdr:colOff>
      <xdr:row>58</xdr:row>
      <xdr:rowOff>33400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77387"/>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33287</xdr:rowOff>
    </xdr:from>
    <xdr:to>
      <xdr:col>15</xdr:col>
      <xdr:colOff>50800</xdr:colOff>
      <xdr:row>58</xdr:row>
      <xdr:rowOff>47506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77387"/>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81271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8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47506</xdr:rowOff>
    </xdr:from>
    <xdr:to>
      <xdr:col>10</xdr:col>
      <xdr:colOff>114300</xdr:colOff>
      <xdr:row>58</xdr:row>
      <xdr:rowOff>61590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91606"/>
          <a:ext cx="889000" cy="1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73991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7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72914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123182</xdr:rowOff>
    </xdr:from>
    <xdr:to>
      <xdr:col>24</xdr:col>
      <xdr:colOff>114300</xdr:colOff>
      <xdr:row>58</xdr:row>
      <xdr:rowOff>53332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9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101609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74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154050</xdr:rowOff>
    </xdr:from>
    <xdr:to>
      <xdr:col>20</xdr:col>
      <xdr:colOff>38100</xdr:colOff>
      <xdr:row>58</xdr:row>
      <xdr:rowOff>84200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75327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1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153937</xdr:rowOff>
    </xdr:from>
    <xdr:to>
      <xdr:col>15</xdr:col>
      <xdr:colOff>101600</xdr:colOff>
      <xdr:row>58</xdr:row>
      <xdr:rowOff>84087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2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75214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1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168156</xdr:rowOff>
    </xdr:from>
    <xdr:to>
      <xdr:col>10</xdr:col>
      <xdr:colOff>165100</xdr:colOff>
      <xdr:row>58</xdr:row>
      <xdr:rowOff>98306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4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89433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3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10790</xdr:rowOff>
    </xdr:from>
    <xdr:to>
      <xdr:col>6</xdr:col>
      <xdr:colOff>38100</xdr:colOff>
      <xdr:row>58</xdr:row>
      <xdr:rowOff>112390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5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103517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4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149284</xdr:rowOff>
    </xdr:from>
    <xdr:to>
      <xdr:col>24</xdr:col>
      <xdr:colOff>63500</xdr:colOff>
      <xdr:row>78</xdr:row>
      <xdr:rowOff>11095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179484"/>
          <a:ext cx="838200" cy="20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6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5992</xdr:rowOff>
    </xdr:from>
    <xdr:to>
      <xdr:col>19</xdr:col>
      <xdr:colOff>177800</xdr:colOff>
      <xdr:row>78</xdr:row>
      <xdr:rowOff>11095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79092"/>
          <a:ext cx="889000" cy="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169458</xdr:rowOff>
    </xdr:from>
    <xdr:to>
      <xdr:col>15</xdr:col>
      <xdr:colOff>50800</xdr:colOff>
      <xdr:row>78</xdr:row>
      <xdr:rowOff>5992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71108"/>
          <a:ext cx="889000" cy="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169458</xdr:rowOff>
    </xdr:from>
    <xdr:to>
      <xdr:col>10</xdr:col>
      <xdr:colOff>114300</xdr:colOff>
      <xdr:row>78</xdr:row>
      <xdr:rowOff>9392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71108"/>
          <a:ext cx="8890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146511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126012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98484</xdr:rowOff>
    </xdr:from>
    <xdr:to>
      <xdr:col>24</xdr:col>
      <xdr:colOff>114300</xdr:colOff>
      <xdr:row>77</xdr:row>
      <xdr:rowOff>28634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121361</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98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131745</xdr:rowOff>
    </xdr:from>
    <xdr:to>
      <xdr:col>20</xdr:col>
      <xdr:colOff>38100</xdr:colOff>
      <xdr:row>78</xdr:row>
      <xdr:rowOff>61895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3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53022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2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126642</xdr:rowOff>
    </xdr:from>
    <xdr:to>
      <xdr:col>15</xdr:col>
      <xdr:colOff>101600</xdr:colOff>
      <xdr:row>78</xdr:row>
      <xdr:rowOff>56792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2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47919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2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118658</xdr:rowOff>
    </xdr:from>
    <xdr:to>
      <xdr:col>10</xdr:col>
      <xdr:colOff>165100</xdr:colOff>
      <xdr:row>78</xdr:row>
      <xdr:rowOff>48808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2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39935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1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130042</xdr:rowOff>
    </xdr:from>
    <xdr:to>
      <xdr:col>6</xdr:col>
      <xdr:colOff>38100</xdr:colOff>
      <xdr:row>78</xdr:row>
      <xdr:rowOff>60192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51319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131006</xdr:rowOff>
    </xdr:from>
    <xdr:to>
      <xdr:col>24</xdr:col>
      <xdr:colOff>63500</xdr:colOff>
      <xdr:row>96</xdr:row>
      <xdr:rowOff>68827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418756"/>
          <a:ext cx="838200" cy="10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131006</xdr:rowOff>
    </xdr:from>
    <xdr:to>
      <xdr:col>19</xdr:col>
      <xdr:colOff>177800</xdr:colOff>
      <xdr:row>96</xdr:row>
      <xdr:rowOff>155961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18756"/>
          <a:ext cx="889000" cy="19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155961</xdr:rowOff>
    </xdr:from>
    <xdr:to>
      <xdr:col>15</xdr:col>
      <xdr:colOff>50800</xdr:colOff>
      <xdr:row>97</xdr:row>
      <xdr:rowOff>9627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15161"/>
          <a:ext cx="889000" cy="2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8468</xdr:rowOff>
    </xdr:from>
    <xdr:to>
      <xdr:col>10</xdr:col>
      <xdr:colOff>114300</xdr:colOff>
      <xdr:row>97</xdr:row>
      <xdr:rowOff>9627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39118"/>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18027</xdr:rowOff>
    </xdr:from>
    <xdr:to>
      <xdr:col>24</xdr:col>
      <xdr:colOff>114300</xdr:colOff>
      <xdr:row>96</xdr:row>
      <xdr:rowOff>119627</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7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167904</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5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80206</xdr:rowOff>
    </xdr:from>
    <xdr:to>
      <xdr:col>20</xdr:col>
      <xdr:colOff>38100</xdr:colOff>
      <xdr:row>96</xdr:row>
      <xdr:rowOff>10356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6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1483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6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105161</xdr:rowOff>
    </xdr:from>
    <xdr:to>
      <xdr:col>15</xdr:col>
      <xdr:colOff>101600</xdr:colOff>
      <xdr:row>97</xdr:row>
      <xdr:rowOff>35311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26438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130277</xdr:rowOff>
    </xdr:from>
    <xdr:to>
      <xdr:col>10</xdr:col>
      <xdr:colOff>165100</xdr:colOff>
      <xdr:row>97</xdr:row>
      <xdr:rowOff>60427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8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51554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129118</xdr:rowOff>
    </xdr:from>
    <xdr:to>
      <xdr:col>6</xdr:col>
      <xdr:colOff>38100</xdr:colOff>
      <xdr:row>97</xdr:row>
      <xdr:rowOff>59268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8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50395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8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144685</xdr:rowOff>
    </xdr:from>
    <xdr:to>
      <xdr:col>55</xdr:col>
      <xdr:colOff>0</xdr:colOff>
      <xdr:row>37</xdr:row>
      <xdr:rowOff>6291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316885"/>
          <a:ext cx="838200" cy="3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131909</xdr:rowOff>
    </xdr:from>
    <xdr:to>
      <xdr:col>50</xdr:col>
      <xdr:colOff>114300</xdr:colOff>
      <xdr:row>36</xdr:row>
      <xdr:rowOff>144685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32659"/>
          <a:ext cx="889000" cy="18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131909</xdr:rowOff>
    </xdr:from>
    <xdr:to>
      <xdr:col>45</xdr:col>
      <xdr:colOff>177800</xdr:colOff>
      <xdr:row>37</xdr:row>
      <xdr:rowOff>75004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32659"/>
          <a:ext cx="889000" cy="28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4177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57250</xdr:rowOff>
    </xdr:from>
    <xdr:to>
      <xdr:col>41</xdr:col>
      <xdr:colOff>50800</xdr:colOff>
      <xdr:row>37</xdr:row>
      <xdr:rowOff>75004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229450"/>
          <a:ext cx="889000" cy="18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87450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57808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126941</xdr:rowOff>
    </xdr:from>
    <xdr:to>
      <xdr:col>55</xdr:col>
      <xdr:colOff>50800</xdr:colOff>
      <xdr:row>37</xdr:row>
      <xdr:rowOff>57091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9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105368</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7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93885</xdr:rowOff>
    </xdr:from>
    <xdr:to>
      <xdr:col>50</xdr:col>
      <xdr:colOff>165100</xdr:colOff>
      <xdr:row>37</xdr:row>
      <xdr:rowOff>24035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6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40562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04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81109</xdr:rowOff>
    </xdr:from>
    <xdr:to>
      <xdr:col>46</xdr:col>
      <xdr:colOff>38100</xdr:colOff>
      <xdr:row>36</xdr:row>
      <xdr:rowOff>11259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8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2386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17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24204</xdr:rowOff>
    </xdr:from>
    <xdr:to>
      <xdr:col>41</xdr:col>
      <xdr:colOff>101600</xdr:colOff>
      <xdr:row>37</xdr:row>
      <xdr:rowOff>125804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6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116931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460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6450</xdr:rowOff>
    </xdr:from>
    <xdr:to>
      <xdr:col>36</xdr:col>
      <xdr:colOff>165100</xdr:colOff>
      <xdr:row>36</xdr:row>
      <xdr:rowOff>108050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124577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53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166119</xdr:rowOff>
    </xdr:from>
    <xdr:to>
      <xdr:col>55</xdr:col>
      <xdr:colOff>0</xdr:colOff>
      <xdr:row>59</xdr:row>
      <xdr:rowOff>10777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110219"/>
          <a:ext cx="838200" cy="1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149974</xdr:rowOff>
    </xdr:from>
    <xdr:to>
      <xdr:col>50</xdr:col>
      <xdr:colOff>114300</xdr:colOff>
      <xdr:row>58</xdr:row>
      <xdr:rowOff>166119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94074"/>
          <a:ext cx="889000" cy="1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143968</xdr:rowOff>
    </xdr:from>
    <xdr:to>
      <xdr:col>45</xdr:col>
      <xdr:colOff>177800</xdr:colOff>
      <xdr:row>58</xdr:row>
      <xdr:rowOff>149974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88068"/>
          <a:ext cx="889000" cy="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156601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5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129729</xdr:rowOff>
    </xdr:from>
    <xdr:to>
      <xdr:col>41</xdr:col>
      <xdr:colOff>50800</xdr:colOff>
      <xdr:row>58</xdr:row>
      <xdr:rowOff>143968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73829"/>
          <a:ext cx="889000" cy="1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162474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6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1387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7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131427</xdr:rowOff>
    </xdr:from>
    <xdr:to>
      <xdr:col>55</xdr:col>
      <xdr:colOff>50800</xdr:colOff>
      <xdr:row>59</xdr:row>
      <xdr:rowOff>61577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7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46354</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9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115319</xdr:rowOff>
    </xdr:from>
    <xdr:to>
      <xdr:col>50</xdr:col>
      <xdr:colOff>165100</xdr:colOff>
      <xdr:row>59</xdr:row>
      <xdr:rowOff>45469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5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36596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15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99174</xdr:rowOff>
    </xdr:from>
    <xdr:to>
      <xdr:col>46</xdr:col>
      <xdr:colOff>38100</xdr:colOff>
      <xdr:row>59</xdr:row>
      <xdr:rowOff>29324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4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20451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136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93168</xdr:rowOff>
    </xdr:from>
    <xdr:to>
      <xdr:col>41</xdr:col>
      <xdr:colOff>101600</xdr:colOff>
      <xdr:row>59</xdr:row>
      <xdr:rowOff>23318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3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14445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29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78929</xdr:rowOff>
    </xdr:from>
    <xdr:to>
      <xdr:col>36</xdr:col>
      <xdr:colOff>165100</xdr:colOff>
      <xdr:row>59</xdr:row>
      <xdr:rowOff>9079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2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206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15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13644</xdr:rowOff>
    </xdr:from>
    <xdr:to>
      <xdr:col>55</xdr:col>
      <xdr:colOff>0</xdr:colOff>
      <xdr:row>79</xdr:row>
      <xdr:rowOff>29721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58194"/>
          <a:ext cx="838200" cy="1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80902</xdr:rowOff>
    </xdr:from>
    <xdr:to>
      <xdr:col>50</xdr:col>
      <xdr:colOff>114300</xdr:colOff>
      <xdr:row>79</xdr:row>
      <xdr:rowOff>13644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54002"/>
          <a:ext cx="889000" cy="10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73092</xdr:rowOff>
    </xdr:from>
    <xdr:to>
      <xdr:col>45</xdr:col>
      <xdr:colOff>177800</xdr:colOff>
      <xdr:row>78</xdr:row>
      <xdr:rowOff>80902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46192"/>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134681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73092</xdr:rowOff>
    </xdr:from>
    <xdr:to>
      <xdr:col>41</xdr:col>
      <xdr:colOff>50800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46192"/>
          <a:ext cx="889000" cy="14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127835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5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139882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150371</xdr:rowOff>
    </xdr:from>
    <xdr:to>
      <xdr:col>55</xdr:col>
      <xdr:colOff>50800</xdr:colOff>
      <xdr:row>79</xdr:row>
      <xdr:rowOff>80521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65298</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3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134294</xdr:rowOff>
    </xdr:from>
    <xdr:to>
      <xdr:col>50</xdr:col>
      <xdr:colOff>165100</xdr:colOff>
      <xdr:row>79</xdr:row>
      <xdr:rowOff>64444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50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55571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60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30102</xdr:rowOff>
    </xdr:from>
    <xdr:to>
      <xdr:col>46</xdr:col>
      <xdr:colOff>38100</xdr:colOff>
      <xdr:row>78</xdr:row>
      <xdr:rowOff>131702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0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122829</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4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22292</xdr:rowOff>
    </xdr:from>
    <xdr:to>
      <xdr:col>41</xdr:col>
      <xdr:colOff>101600</xdr:colOff>
      <xdr:row>78</xdr:row>
      <xdr:rowOff>123892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9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115019</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4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105549</xdr:rowOff>
    </xdr:from>
    <xdr:to>
      <xdr:col>55</xdr:col>
      <xdr:colOff>0</xdr:colOff>
      <xdr:row>98</xdr:row>
      <xdr:rowOff>105852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907649"/>
          <a:ext cx="838200" cy="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105852</xdr:rowOff>
    </xdr:from>
    <xdr:to>
      <xdr:col>50</xdr:col>
      <xdr:colOff>114300</xdr:colOff>
      <xdr:row>98</xdr:row>
      <xdr:rowOff>109189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907952"/>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104812</xdr:rowOff>
    </xdr:from>
    <xdr:to>
      <xdr:col>45</xdr:col>
      <xdr:colOff>177800</xdr:colOff>
      <xdr:row>98</xdr:row>
      <xdr:rowOff>109189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906912"/>
          <a:ext cx="889000" cy="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118364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36869</xdr:rowOff>
    </xdr:from>
    <xdr:to>
      <xdr:col>41</xdr:col>
      <xdr:colOff>50800</xdr:colOff>
      <xdr:row>98</xdr:row>
      <xdr:rowOff>104812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38969"/>
          <a:ext cx="889000" cy="6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129264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111334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54749</xdr:rowOff>
    </xdr:from>
    <xdr:to>
      <xdr:col>55</xdr:col>
      <xdr:colOff>50800</xdr:colOff>
      <xdr:row>98</xdr:row>
      <xdr:rowOff>156349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5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155342</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55052</xdr:rowOff>
    </xdr:from>
    <xdr:to>
      <xdr:col>50</xdr:col>
      <xdr:colOff>165100</xdr:colOff>
      <xdr:row>98</xdr:row>
      <xdr:rowOff>156652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5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147779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4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58389</xdr:rowOff>
    </xdr:from>
    <xdr:to>
      <xdr:col>46</xdr:col>
      <xdr:colOff>38100</xdr:colOff>
      <xdr:row>98</xdr:row>
      <xdr:rowOff>159989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6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151116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5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54012</xdr:rowOff>
    </xdr:from>
    <xdr:to>
      <xdr:col>41</xdr:col>
      <xdr:colOff>101600</xdr:colOff>
      <xdr:row>98</xdr:row>
      <xdr:rowOff>155612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146739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4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157519</xdr:rowOff>
    </xdr:from>
    <xdr:to>
      <xdr:col>36</xdr:col>
      <xdr:colOff>165100</xdr:colOff>
      <xdr:row>98</xdr:row>
      <xdr:rowOff>87669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8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104196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6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69170</xdr:rowOff>
    </xdr:from>
    <xdr:to>
      <xdr:col>85</xdr:col>
      <xdr:colOff>127000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55720"/>
          <a:ext cx="838200" cy="2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69170</xdr:rowOff>
    </xdr:from>
    <xdr:to>
      <xdr:col>81</xdr:col>
      <xdr:colOff>50800</xdr:colOff>
      <xdr:row>39</xdr:row>
      <xdr:rowOff>83791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755720"/>
          <a:ext cx="889000" cy="1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68949</xdr:rowOff>
    </xdr:from>
    <xdr:to>
      <xdr:col>76</xdr:col>
      <xdr:colOff>114300</xdr:colOff>
      <xdr:row>39</xdr:row>
      <xdr:rowOff>83791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55499"/>
          <a:ext cx="889000" cy="1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68949</xdr:rowOff>
    </xdr:from>
    <xdr:to>
      <xdr:col>71</xdr:col>
      <xdr:colOff>177800</xdr:colOff>
      <xdr:row>39</xdr:row>
      <xdr:rowOff>72958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755499"/>
          <a:ext cx="8890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18370</xdr:rowOff>
    </xdr:from>
    <xdr:to>
      <xdr:col>81</xdr:col>
      <xdr:colOff>101600</xdr:colOff>
      <xdr:row>39</xdr:row>
      <xdr:rowOff>119970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111097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79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32991</xdr:rowOff>
    </xdr:from>
    <xdr:to>
      <xdr:col>76</xdr:col>
      <xdr:colOff>165100</xdr:colOff>
      <xdr:row>39</xdr:row>
      <xdr:rowOff>134591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1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125718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8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18149</xdr:rowOff>
    </xdr:from>
    <xdr:to>
      <xdr:col>72</xdr:col>
      <xdr:colOff>38100</xdr:colOff>
      <xdr:row>39</xdr:row>
      <xdr:rowOff>119749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110876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9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22158</xdr:rowOff>
    </xdr:from>
    <xdr:to>
      <xdr:col>67</xdr:col>
      <xdr:colOff>101600</xdr:colOff>
      <xdr:row>39</xdr:row>
      <xdr:rowOff>123758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0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114885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80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106344</xdr:rowOff>
    </xdr:from>
    <xdr:to>
      <xdr:col>85</xdr:col>
      <xdr:colOff>127000</xdr:colOff>
      <xdr:row>78</xdr:row>
      <xdr:rowOff>111768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79444"/>
          <a:ext cx="838200" cy="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111768</xdr:rowOff>
    </xdr:from>
    <xdr:to>
      <xdr:col>81</xdr:col>
      <xdr:colOff>50800</xdr:colOff>
      <xdr:row>78</xdr:row>
      <xdr:rowOff>116246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84868"/>
          <a:ext cx="889000" cy="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116246</xdr:rowOff>
    </xdr:from>
    <xdr:to>
      <xdr:col>76</xdr:col>
      <xdr:colOff>114300</xdr:colOff>
      <xdr:row>78</xdr:row>
      <xdr:rowOff>121366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89346"/>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167065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19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121366</xdr:rowOff>
    </xdr:from>
    <xdr:to>
      <xdr:col>71</xdr:col>
      <xdr:colOff>177800</xdr:colOff>
      <xdr:row>78</xdr:row>
      <xdr:rowOff>125744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94466"/>
          <a:ext cx="889000" cy="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156934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18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165789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19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55544</xdr:rowOff>
    </xdr:from>
    <xdr:to>
      <xdr:col>85</xdr:col>
      <xdr:colOff>177800</xdr:colOff>
      <xdr:row>78</xdr:row>
      <xdr:rowOff>157144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2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18589</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91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60968</xdr:rowOff>
    </xdr:from>
    <xdr:to>
      <xdr:col>81</xdr:col>
      <xdr:colOff>101600</xdr:colOff>
      <xdr:row>78</xdr:row>
      <xdr:rowOff>162568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3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153695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526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65446</xdr:rowOff>
    </xdr:from>
    <xdr:to>
      <xdr:col>76</xdr:col>
      <xdr:colOff>165100</xdr:colOff>
      <xdr:row>78</xdr:row>
      <xdr:rowOff>167046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158173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53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70566</xdr:rowOff>
    </xdr:from>
    <xdr:to>
      <xdr:col>72</xdr:col>
      <xdr:colOff>38100</xdr:colOff>
      <xdr:row>79</xdr:row>
      <xdr:rowOff>716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163293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536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74944</xdr:rowOff>
    </xdr:from>
    <xdr:to>
      <xdr:col>67</xdr:col>
      <xdr:colOff>101600</xdr:colOff>
      <xdr:row>79</xdr:row>
      <xdr:rowOff>5094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167671</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54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32564</xdr:rowOff>
    </xdr:from>
    <xdr:to>
      <xdr:col>85</xdr:col>
      <xdr:colOff>127000</xdr:colOff>
      <xdr:row>98</xdr:row>
      <xdr:rowOff>134941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34664"/>
          <a:ext cx="838200" cy="10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32564</xdr:rowOff>
    </xdr:from>
    <xdr:to>
      <xdr:col>81</xdr:col>
      <xdr:colOff>50800</xdr:colOff>
      <xdr:row>98</xdr:row>
      <xdr:rowOff>109421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34664"/>
          <a:ext cx="889000" cy="7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149763</xdr:rowOff>
    </xdr:from>
    <xdr:to>
      <xdr:col>76</xdr:col>
      <xdr:colOff>114300</xdr:colOff>
      <xdr:row>98</xdr:row>
      <xdr:rowOff>109421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608963"/>
          <a:ext cx="889000" cy="30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149763</xdr:rowOff>
    </xdr:from>
    <xdr:to>
      <xdr:col>71</xdr:col>
      <xdr:colOff>177800</xdr:colOff>
      <xdr:row>98</xdr:row>
      <xdr:rowOff>81319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608963"/>
          <a:ext cx="889000" cy="27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103015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128959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84141</xdr:rowOff>
    </xdr:from>
    <xdr:to>
      <xdr:col>85</xdr:col>
      <xdr:colOff>177800</xdr:colOff>
      <xdr:row>99</xdr:row>
      <xdr:rowOff>14291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8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170518</xdr:rowOff>
    </xdr:from>
    <xdr:ext cx="469744"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0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153214</xdr:rowOff>
    </xdr:from>
    <xdr:to>
      <xdr:col>81</xdr:col>
      <xdr:colOff>101600</xdr:colOff>
      <xdr:row>98</xdr:row>
      <xdr:rowOff>83364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8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74491</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7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58621</xdr:rowOff>
    </xdr:from>
    <xdr:to>
      <xdr:col>76</xdr:col>
      <xdr:colOff>165100</xdr:colOff>
      <xdr:row>98</xdr:row>
      <xdr:rowOff>160221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6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151348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5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98963</xdr:rowOff>
    </xdr:from>
    <xdr:to>
      <xdr:col>72</xdr:col>
      <xdr:colOff>38100</xdr:colOff>
      <xdr:row>97</xdr:row>
      <xdr:rowOff>29113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5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45640</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333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30519</xdr:rowOff>
    </xdr:from>
    <xdr:to>
      <xdr:col>67</xdr:col>
      <xdr:colOff>101600</xdr:colOff>
      <xdr:row>98</xdr:row>
      <xdr:rowOff>132119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123246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2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120223</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292423"/>
          <a:ext cx="889000" cy="36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142765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4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69423</xdr:rowOff>
    </xdr:from>
    <xdr:to>
      <xdr:col>98</xdr:col>
      <xdr:colOff>38100</xdr:colOff>
      <xdr:row>36</xdr:row>
      <xdr:rowOff>171023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24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16100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01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59559</xdr:rowOff>
    </xdr:from>
    <xdr:to>
      <xdr:col>116</xdr:col>
      <xdr:colOff>63500</xdr:colOff>
      <xdr:row>59</xdr:row>
      <xdr:rowOff>59919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75109"/>
          <a:ext cx="8382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59559</xdr:rowOff>
    </xdr:from>
    <xdr:to>
      <xdr:col>111</xdr:col>
      <xdr:colOff>177800</xdr:colOff>
      <xdr:row>59</xdr:row>
      <xdr:rowOff>61072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75109"/>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59973</xdr:rowOff>
    </xdr:from>
    <xdr:to>
      <xdr:col>107</xdr:col>
      <xdr:colOff>50800</xdr:colOff>
      <xdr:row>59</xdr:row>
      <xdr:rowOff>61072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75523"/>
          <a:ext cx="889000" cy="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58917</xdr:rowOff>
    </xdr:from>
    <xdr:to>
      <xdr:col>102</xdr:col>
      <xdr:colOff>114300</xdr:colOff>
      <xdr:row>59</xdr:row>
      <xdr:rowOff>59973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74467"/>
          <a:ext cx="889000" cy="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9119</xdr:rowOff>
    </xdr:from>
    <xdr:to>
      <xdr:col>116</xdr:col>
      <xdr:colOff>114300</xdr:colOff>
      <xdr:row>59</xdr:row>
      <xdr:rowOff>110719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2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150505</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8759</xdr:rowOff>
    </xdr:from>
    <xdr:to>
      <xdr:col>112</xdr:col>
      <xdr:colOff>38100</xdr:colOff>
      <xdr:row>59</xdr:row>
      <xdr:rowOff>110359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101486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21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10272</xdr:rowOff>
    </xdr:from>
    <xdr:to>
      <xdr:col>107</xdr:col>
      <xdr:colOff>101600</xdr:colOff>
      <xdr:row>59</xdr:row>
      <xdr:rowOff>111872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2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102999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1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9173</xdr:rowOff>
    </xdr:from>
    <xdr:to>
      <xdr:col>102</xdr:col>
      <xdr:colOff>165100</xdr:colOff>
      <xdr:row>59</xdr:row>
      <xdr:rowOff>110773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2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101900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1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8117</xdr:rowOff>
    </xdr:from>
    <xdr:to>
      <xdr:col>98</xdr:col>
      <xdr:colOff>38100</xdr:colOff>
      <xdr:row>59</xdr:row>
      <xdr:rowOff>109717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2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100844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21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121056</xdr:rowOff>
    </xdr:from>
    <xdr:to>
      <xdr:col>116</xdr:col>
      <xdr:colOff>63500</xdr:colOff>
      <xdr:row>74</xdr:row>
      <xdr:rowOff>1332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465456"/>
          <a:ext cx="838200" cy="22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1332</xdr:rowOff>
    </xdr:from>
    <xdr:to>
      <xdr:col>111</xdr:col>
      <xdr:colOff>177800</xdr:colOff>
      <xdr:row>76</xdr:row>
      <xdr:rowOff>59541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688632"/>
          <a:ext cx="889000" cy="40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59541</xdr:rowOff>
    </xdr:from>
    <xdr:to>
      <xdr:col>107</xdr:col>
      <xdr:colOff>50800</xdr:colOff>
      <xdr:row>76</xdr:row>
      <xdr:rowOff>88161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089741"/>
          <a:ext cx="889000" cy="2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88161</xdr:rowOff>
    </xdr:from>
    <xdr:to>
      <xdr:col>102</xdr:col>
      <xdr:colOff>114300</xdr:colOff>
      <xdr:row>78</xdr:row>
      <xdr:rowOff>21805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118361"/>
          <a:ext cx="889000" cy="27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81190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92234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70256</xdr:rowOff>
    </xdr:from>
    <xdr:to>
      <xdr:col>116</xdr:col>
      <xdr:colOff>114300</xdr:colOff>
      <xdr:row>73</xdr:row>
      <xdr:rowOff>406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41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93133</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26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121982</xdr:rowOff>
    </xdr:from>
    <xdr:to>
      <xdr:col>112</xdr:col>
      <xdr:colOff>38100</xdr:colOff>
      <xdr:row>74</xdr:row>
      <xdr:rowOff>52132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63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68659</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41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8741</xdr:rowOff>
    </xdr:from>
    <xdr:to>
      <xdr:col>107</xdr:col>
      <xdr:colOff>101600</xdr:colOff>
      <xdr:row>76</xdr:row>
      <xdr:rowOff>110341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3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126867</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81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37361</xdr:rowOff>
    </xdr:from>
    <xdr:to>
      <xdr:col>102</xdr:col>
      <xdr:colOff>165100</xdr:colOff>
      <xdr:row>76</xdr:row>
      <xdr:rowOff>138961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6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155488</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842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142455</xdr:rowOff>
    </xdr:from>
    <xdr:to>
      <xdr:col>98</xdr:col>
      <xdr:colOff>38100</xdr:colOff>
      <xdr:row>78</xdr:row>
      <xdr:rowOff>72605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34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63732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43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1,376,518</a:t>
          </a:r>
          <a:r>
            <a:rPr kumimoji="1" lang="ja-JP" altLang="en-US" sz="1300">
              <a:latin typeface="ＭＳ Ｐゴシック" panose="020B0600070205080204" pitchFamily="50" charset="-128"/>
              <a:ea typeface="ＭＳ Ｐゴシック" panose="020B0600070205080204" pitchFamily="50" charset="-128"/>
            </a:rPr>
            <a:t>円となっている。最も構成比が大きいのは繰出金で、住民一人当たり</a:t>
          </a:r>
          <a:r>
            <a:rPr kumimoji="1" lang="en-US" altLang="ja-JP" sz="1300">
              <a:latin typeface="ＭＳ Ｐゴシック" panose="020B0600070205080204" pitchFamily="50" charset="-128"/>
              <a:ea typeface="ＭＳ Ｐゴシック" panose="020B0600070205080204" pitchFamily="50" charset="-128"/>
            </a:rPr>
            <a:t>360,709</a:t>
          </a:r>
          <a:r>
            <a:rPr kumimoji="1" lang="ja-JP" altLang="en-US" sz="1300">
              <a:latin typeface="ＭＳ Ｐゴシック" panose="020B0600070205080204" pitchFamily="50" charset="-128"/>
              <a:ea typeface="ＭＳ Ｐゴシック" panose="020B0600070205080204" pitchFamily="50" charset="-128"/>
            </a:rPr>
            <a:t>円、令和３年度と比較すると</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増加しており、類似団体平均と比べても高い水準となっている。令和３年度・４年度の増加の主な要因は、東栄診療所・保健福祉センターの建設に伴うものであるため、令和５年度以降は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維持補修費等については、住民一人当たり</a:t>
          </a:r>
          <a:r>
            <a:rPr kumimoji="1" lang="en-US" altLang="ja-JP" sz="1300">
              <a:latin typeface="ＭＳ Ｐゴシック" panose="020B0600070205080204" pitchFamily="50" charset="-128"/>
              <a:ea typeface="ＭＳ Ｐゴシック" panose="020B0600070205080204" pitchFamily="50" charset="-128"/>
            </a:rPr>
            <a:t>38,323</a:t>
          </a:r>
          <a:r>
            <a:rPr kumimoji="1" lang="ja-JP" altLang="en-US" sz="1300">
              <a:latin typeface="ＭＳ Ｐゴシック" panose="020B0600070205080204" pitchFamily="50" charset="-128"/>
              <a:ea typeface="ＭＳ Ｐゴシック" panose="020B0600070205080204" pitchFamily="50" charset="-128"/>
            </a:rPr>
            <a:t>円となっており、令和３年度と比較すると</a:t>
          </a:r>
          <a:r>
            <a:rPr kumimoji="1" lang="en-US" altLang="ja-JP" sz="1300">
              <a:latin typeface="ＭＳ Ｐゴシック" panose="020B0600070205080204" pitchFamily="50" charset="-128"/>
              <a:ea typeface="ＭＳ Ｐゴシック" panose="020B0600070205080204" pitchFamily="50" charset="-128"/>
            </a:rPr>
            <a:t>1,431%</a:t>
          </a:r>
          <a:r>
            <a:rPr kumimoji="1" lang="ja-JP" altLang="en-US" sz="1300">
              <a:latin typeface="ＭＳ Ｐゴシック" panose="020B0600070205080204" pitchFamily="50" charset="-128"/>
              <a:ea typeface="ＭＳ Ｐゴシック" panose="020B0600070205080204" pitchFamily="50" charset="-128"/>
            </a:rPr>
            <a:t>の大幅増となった。橋梁補修に係る事業費について、令和３年度までは普通建設事業費として区分していたものを、令和４年度は維持補修費に区分したことが主な要因である。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扶助費については、住民一人当たり</a:t>
          </a:r>
          <a:r>
            <a:rPr kumimoji="1" lang="en-US" altLang="ja-JP" sz="1300">
              <a:latin typeface="ＭＳ Ｐゴシック" panose="020B0600070205080204" pitchFamily="50" charset="-128"/>
              <a:ea typeface="ＭＳ Ｐゴシック" panose="020B0600070205080204" pitchFamily="50" charset="-128"/>
            </a:rPr>
            <a:t>64,301</a:t>
          </a:r>
          <a:r>
            <a:rPr kumimoji="1" lang="ja-JP" altLang="en-US" sz="1300">
              <a:latin typeface="ＭＳ Ｐゴシック" panose="020B0600070205080204" pitchFamily="50" charset="-128"/>
              <a:ea typeface="ＭＳ Ｐゴシック" panose="020B0600070205080204" pitchFamily="50" charset="-128"/>
            </a:rPr>
            <a:t>円で、令和３年度と比較すると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％の減となった。令和３年度は児童手当の支給対象者への臨時特別給付金があったが令和４年度はないこと、住民税の非課税世帯を対象とした臨時特別給付金の額が減少したことが主な要因である。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積立金については、住民一人当たり</a:t>
          </a:r>
          <a:r>
            <a:rPr kumimoji="1" lang="en-US" altLang="ja-JP" sz="1300">
              <a:latin typeface="ＭＳ Ｐゴシック" panose="020B0600070205080204" pitchFamily="50" charset="-128"/>
              <a:ea typeface="ＭＳ Ｐゴシック" panose="020B0600070205080204" pitchFamily="50" charset="-128"/>
            </a:rPr>
            <a:t>5,205</a:t>
          </a:r>
          <a:r>
            <a:rPr kumimoji="1" lang="ja-JP" altLang="en-US" sz="1300">
              <a:latin typeface="ＭＳ Ｐゴシック" panose="020B0600070205080204" pitchFamily="50" charset="-128"/>
              <a:ea typeface="ＭＳ Ｐゴシック" panose="020B0600070205080204" pitchFamily="50" charset="-128"/>
            </a:rPr>
            <a:t>円となっており、令和３年度と比較すると</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％の減で、類似団体平均と比べても低い水準となっている。財政調整基金への積立金が減少したことが主な要因であり、基金残高を注視し、必要に応じて積み立てをするように努める必要がある。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2,850
2,833
123.38
4,217,971
3,923,075
193,593
2,247,589
3,843,682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98938</xdr:rowOff>
    </xdr:from>
    <xdr:to>
      <xdr:col>24</xdr:col>
      <xdr:colOff>63500</xdr:colOff>
      <xdr:row>38</xdr:row>
      <xdr:rowOff>100238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614038"/>
          <a:ext cx="838200" cy="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84793</xdr:rowOff>
    </xdr:from>
    <xdr:to>
      <xdr:col>19</xdr:col>
      <xdr:colOff>177800</xdr:colOff>
      <xdr:row>38</xdr:row>
      <xdr:rowOff>100238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6599893"/>
          <a:ext cx="889000" cy="1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84793</xdr:rowOff>
    </xdr:from>
    <xdr:to>
      <xdr:col>15</xdr:col>
      <xdr:colOff>50800</xdr:colOff>
      <xdr:row>38</xdr:row>
      <xdr:rowOff>106553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599893"/>
          <a:ext cx="889000" cy="2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103786</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2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67691</xdr:rowOff>
    </xdr:from>
    <xdr:to>
      <xdr:col>10</xdr:col>
      <xdr:colOff>114300</xdr:colOff>
      <xdr:row>38</xdr:row>
      <xdr:rowOff>106553</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a:off x="1130300" y="6582791"/>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92627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26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97942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27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48138</xdr:rowOff>
    </xdr:from>
    <xdr:to>
      <xdr:col>24</xdr:col>
      <xdr:colOff>114300</xdr:colOff>
      <xdr:row>38</xdr:row>
      <xdr:rowOff>149738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56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134515</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47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49438</xdr:rowOff>
    </xdr:from>
    <xdr:to>
      <xdr:col>20</xdr:col>
      <xdr:colOff>38100</xdr:colOff>
      <xdr:row>38</xdr:row>
      <xdr:rowOff>151038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5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142165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6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33993</xdr:rowOff>
    </xdr:from>
    <xdr:to>
      <xdr:col>15</xdr:col>
      <xdr:colOff>101600</xdr:colOff>
      <xdr:row>38</xdr:row>
      <xdr:rowOff>135593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54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126720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64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55753</xdr:rowOff>
    </xdr:from>
    <xdr:to>
      <xdr:col>10</xdr:col>
      <xdr:colOff>165100</xdr:colOff>
      <xdr:row>38</xdr:row>
      <xdr:rowOff>157353</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5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148480</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66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16891</xdr:rowOff>
    </xdr:from>
    <xdr:to>
      <xdr:col>6</xdr:col>
      <xdr:colOff>38100</xdr:colOff>
      <xdr:row>38</xdr:row>
      <xdr:rowOff>118491</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53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109618</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62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99460</xdr:rowOff>
    </xdr:from>
    <xdr:to>
      <xdr:col>24</xdr:col>
      <xdr:colOff>63500</xdr:colOff>
      <xdr:row>58</xdr:row>
      <xdr:rowOff>137348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10043560"/>
          <a:ext cx="838200" cy="3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89918</xdr:rowOff>
    </xdr:from>
    <xdr:to>
      <xdr:col>19</xdr:col>
      <xdr:colOff>177800</xdr:colOff>
      <xdr:row>58</xdr:row>
      <xdr:rowOff>99460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10034018"/>
          <a:ext cx="889000" cy="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12709</xdr:rowOff>
    </xdr:from>
    <xdr:to>
      <xdr:col>15</xdr:col>
      <xdr:colOff>50800</xdr:colOff>
      <xdr:row>58</xdr:row>
      <xdr:rowOff>89918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956809"/>
          <a:ext cx="889000" cy="7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107440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70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12709</xdr:rowOff>
    </xdr:from>
    <xdr:to>
      <xdr:col>10</xdr:col>
      <xdr:colOff>114300</xdr:colOff>
      <xdr:row>58</xdr:row>
      <xdr:rowOff>133260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956809"/>
          <a:ext cx="889000" cy="1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131577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153896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86548</xdr:rowOff>
    </xdr:from>
    <xdr:to>
      <xdr:col>24</xdr:col>
      <xdr:colOff>114300</xdr:colOff>
      <xdr:row>59</xdr:row>
      <xdr:rowOff>16698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3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1475</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45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48660</xdr:rowOff>
    </xdr:from>
    <xdr:to>
      <xdr:col>20</xdr:col>
      <xdr:colOff>38100</xdr:colOff>
      <xdr:row>58</xdr:row>
      <xdr:rowOff>150260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9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141387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08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39118</xdr:rowOff>
    </xdr:from>
    <xdr:to>
      <xdr:col>15</xdr:col>
      <xdr:colOff>101600</xdr:colOff>
      <xdr:row>58</xdr:row>
      <xdr:rowOff>140718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131845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100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133359</xdr:rowOff>
    </xdr:from>
    <xdr:to>
      <xdr:col>10</xdr:col>
      <xdr:colOff>165100</xdr:colOff>
      <xdr:row>58</xdr:row>
      <xdr:rowOff>63509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0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80036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68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82460</xdr:rowOff>
    </xdr:from>
    <xdr:to>
      <xdr:col>6</xdr:col>
      <xdr:colOff>38100</xdr:colOff>
      <xdr:row>59</xdr:row>
      <xdr:rowOff>12610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2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3737</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10119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106949</xdr:rowOff>
    </xdr:from>
    <xdr:to>
      <xdr:col>24</xdr:col>
      <xdr:colOff>63500</xdr:colOff>
      <xdr:row>78</xdr:row>
      <xdr:rowOff>9123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308599"/>
          <a:ext cx="838200" cy="7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150260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8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106949</xdr:rowOff>
    </xdr:from>
    <xdr:to>
      <xdr:col>19</xdr:col>
      <xdr:colOff>177800</xdr:colOff>
      <xdr:row>78</xdr:row>
      <xdr:rowOff>165097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08599"/>
          <a:ext cx="889000" cy="22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134734</xdr:rowOff>
    </xdr:from>
    <xdr:to>
      <xdr:col>15</xdr:col>
      <xdr:colOff>50800</xdr:colOff>
      <xdr:row>78</xdr:row>
      <xdr:rowOff>165097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507834"/>
          <a:ext cx="889000" cy="3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98634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2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1564</xdr:rowOff>
    </xdr:from>
    <xdr:to>
      <xdr:col>10</xdr:col>
      <xdr:colOff>114300</xdr:colOff>
      <xdr:row>78</xdr:row>
      <xdr:rowOff>134734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203214"/>
          <a:ext cx="889000" cy="30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126336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5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96462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6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129773</xdr:rowOff>
    </xdr:from>
    <xdr:to>
      <xdr:col>24</xdr:col>
      <xdr:colOff>114300</xdr:colOff>
      <xdr:row>78</xdr:row>
      <xdr:rowOff>59923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3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108200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309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56149</xdr:rowOff>
    </xdr:from>
    <xdr:to>
      <xdr:col>20</xdr:col>
      <xdr:colOff>38100</xdr:colOff>
      <xdr:row>77</xdr:row>
      <xdr:rowOff>157749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5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2826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114297</xdr:rowOff>
    </xdr:from>
    <xdr:to>
      <xdr:col>15</xdr:col>
      <xdr:colOff>101600</xdr:colOff>
      <xdr:row>79</xdr:row>
      <xdr:rowOff>44447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8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35574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8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83934</xdr:rowOff>
    </xdr:from>
    <xdr:to>
      <xdr:col>10</xdr:col>
      <xdr:colOff>165100</xdr:colOff>
      <xdr:row>79</xdr:row>
      <xdr:rowOff>14084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5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5211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4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122214</xdr:rowOff>
    </xdr:from>
    <xdr:to>
      <xdr:col>6</xdr:col>
      <xdr:colOff>38100</xdr:colOff>
      <xdr:row>77</xdr:row>
      <xdr:rowOff>52364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68891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927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165083</xdr:rowOff>
    </xdr:from>
    <xdr:to>
      <xdr:col>24</xdr:col>
      <xdr:colOff>63500</xdr:colOff>
      <xdr:row>96</xdr:row>
      <xdr:rowOff>5936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452833"/>
          <a:ext cx="838200" cy="1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5936</xdr:rowOff>
    </xdr:from>
    <xdr:to>
      <xdr:col>19</xdr:col>
      <xdr:colOff>177800</xdr:colOff>
      <xdr:row>97</xdr:row>
      <xdr:rowOff>66929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465136"/>
          <a:ext cx="889000" cy="23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66929</xdr:rowOff>
    </xdr:from>
    <xdr:to>
      <xdr:col>15</xdr:col>
      <xdr:colOff>50800</xdr:colOff>
      <xdr:row>97</xdr:row>
      <xdr:rowOff>85137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697579"/>
          <a:ext cx="889000" cy="1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81953</xdr:rowOff>
    </xdr:from>
    <xdr:to>
      <xdr:col>10</xdr:col>
      <xdr:colOff>114300</xdr:colOff>
      <xdr:row>97</xdr:row>
      <xdr:rowOff>85137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712603"/>
          <a:ext cx="889000" cy="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170237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145318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114283</xdr:rowOff>
    </xdr:from>
    <xdr:to>
      <xdr:col>24</xdr:col>
      <xdr:colOff>114300</xdr:colOff>
      <xdr:row>96</xdr:row>
      <xdr:rowOff>44433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0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137160</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25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126586</xdr:rowOff>
    </xdr:from>
    <xdr:to>
      <xdr:col>20</xdr:col>
      <xdr:colOff>38100</xdr:colOff>
      <xdr:row>96</xdr:row>
      <xdr:rowOff>56736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1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73263</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18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16129</xdr:rowOff>
    </xdr:from>
    <xdr:to>
      <xdr:col>15</xdr:col>
      <xdr:colOff>101600</xdr:colOff>
      <xdr:row>97</xdr:row>
      <xdr:rowOff>117729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4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134256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4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34337</xdr:rowOff>
    </xdr:from>
    <xdr:to>
      <xdr:col>10</xdr:col>
      <xdr:colOff>165100</xdr:colOff>
      <xdr:row>97</xdr:row>
      <xdr:rowOff>135937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6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152464</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440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31153</xdr:rowOff>
    </xdr:from>
    <xdr:to>
      <xdr:col>6</xdr:col>
      <xdr:colOff>38100</xdr:colOff>
      <xdr:row>97</xdr:row>
      <xdr:rowOff>132753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6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149280</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43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159721</xdr:rowOff>
    </xdr:from>
    <xdr:to>
      <xdr:col>55</xdr:col>
      <xdr:colOff>0</xdr:colOff>
      <xdr:row>38</xdr:row>
      <xdr:rowOff>167304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74821"/>
          <a:ext cx="8382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98341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613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158693</xdr:rowOff>
    </xdr:from>
    <xdr:to>
      <xdr:col>50</xdr:col>
      <xdr:colOff>114300</xdr:colOff>
      <xdr:row>38</xdr:row>
      <xdr:rowOff>167304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73793"/>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38505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72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158693</xdr:rowOff>
    </xdr:from>
    <xdr:to>
      <xdr:col>45</xdr:col>
      <xdr:colOff>177800</xdr:colOff>
      <xdr:row>38</xdr:row>
      <xdr:rowOff>167018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73793"/>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167018</xdr:rowOff>
    </xdr:from>
    <xdr:to>
      <xdr:col>41</xdr:col>
      <xdr:colOff>50800</xdr:colOff>
      <xdr:row>38</xdr:row>
      <xdr:rowOff>170523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82118"/>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108921</xdr:rowOff>
    </xdr:from>
    <xdr:to>
      <xdr:col>55</xdr:col>
      <xdr:colOff>50800</xdr:colOff>
      <xdr:row>39</xdr:row>
      <xdr:rowOff>39071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2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68299</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1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116504</xdr:rowOff>
    </xdr:from>
    <xdr:to>
      <xdr:col>50</xdr:col>
      <xdr:colOff>165100</xdr:colOff>
      <xdr:row>39</xdr:row>
      <xdr:rowOff>46654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3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63180</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40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107893</xdr:rowOff>
    </xdr:from>
    <xdr:to>
      <xdr:col>46</xdr:col>
      <xdr:colOff>38100</xdr:colOff>
      <xdr:row>39</xdr:row>
      <xdr:rowOff>38043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2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29170</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71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116218</xdr:rowOff>
    </xdr:from>
    <xdr:to>
      <xdr:col>41</xdr:col>
      <xdr:colOff>101600</xdr:colOff>
      <xdr:row>39</xdr:row>
      <xdr:rowOff>46368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3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37495</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7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119723</xdr:rowOff>
    </xdr:from>
    <xdr:to>
      <xdr:col>36</xdr:col>
      <xdr:colOff>165100</xdr:colOff>
      <xdr:row>39</xdr:row>
      <xdr:rowOff>49873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3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41000</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7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446</xdr:rowOff>
    </xdr:from>
    <xdr:to>
      <xdr:col>55</xdr:col>
      <xdr:colOff>0</xdr:colOff>
      <xdr:row>57</xdr:row>
      <xdr:rowOff>66584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773096"/>
          <a:ext cx="838200" cy="6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66584</xdr:rowOff>
    </xdr:from>
    <xdr:to>
      <xdr:col>50</xdr:col>
      <xdr:colOff>114300</xdr:colOff>
      <xdr:row>57</xdr:row>
      <xdr:rowOff>86642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39234"/>
          <a:ext cx="889000" cy="2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86642</xdr:rowOff>
    </xdr:from>
    <xdr:to>
      <xdr:col>45</xdr:col>
      <xdr:colOff>177800</xdr:colOff>
      <xdr:row>57</xdr:row>
      <xdr:rowOff>114918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59292"/>
          <a:ext cx="889000" cy="2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83359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51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114918</xdr:rowOff>
    </xdr:from>
    <xdr:to>
      <xdr:col>41</xdr:col>
      <xdr:colOff>50800</xdr:colOff>
      <xdr:row>57</xdr:row>
      <xdr:rowOff>130193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87568"/>
          <a:ext cx="889000" cy="1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113900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5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127001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55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121096</xdr:rowOff>
    </xdr:from>
    <xdr:to>
      <xdr:col>55</xdr:col>
      <xdr:colOff>50800</xdr:colOff>
      <xdr:row>57</xdr:row>
      <xdr:rowOff>51246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143973</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7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15784</xdr:rowOff>
    </xdr:from>
    <xdr:to>
      <xdr:col>50</xdr:col>
      <xdr:colOff>165100</xdr:colOff>
      <xdr:row>57</xdr:row>
      <xdr:rowOff>117384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8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108511</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88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35842</xdr:rowOff>
    </xdr:from>
    <xdr:to>
      <xdr:col>46</xdr:col>
      <xdr:colOff>38100</xdr:colOff>
      <xdr:row>57</xdr:row>
      <xdr:rowOff>137442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0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128569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90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64118</xdr:rowOff>
    </xdr:from>
    <xdr:to>
      <xdr:col>41</xdr:col>
      <xdr:colOff>101600</xdr:colOff>
      <xdr:row>57</xdr:row>
      <xdr:rowOff>165718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3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156845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2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79393</xdr:rowOff>
    </xdr:from>
    <xdr:to>
      <xdr:col>36</xdr:col>
      <xdr:colOff>165100</xdr:colOff>
      <xdr:row>58</xdr:row>
      <xdr:rowOff>9543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4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87770</xdr:rowOff>
    </xdr:from>
    <xdr:to>
      <xdr:col>55</xdr:col>
      <xdr:colOff>0</xdr:colOff>
      <xdr:row>78</xdr:row>
      <xdr:rowOff>110384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60870"/>
          <a:ext cx="838200" cy="2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110384</xdr:rowOff>
    </xdr:from>
    <xdr:to>
      <xdr:col>50</xdr:col>
      <xdr:colOff>114300</xdr:colOff>
      <xdr:row>78</xdr:row>
      <xdr:rowOff>124882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483484"/>
          <a:ext cx="889000" cy="1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116156</xdr:rowOff>
    </xdr:from>
    <xdr:to>
      <xdr:col>45</xdr:col>
      <xdr:colOff>177800</xdr:colOff>
      <xdr:row>78</xdr:row>
      <xdr:rowOff>124882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489256"/>
          <a:ext cx="889000" cy="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84875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11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116156</xdr:rowOff>
    </xdr:from>
    <xdr:to>
      <xdr:col>41</xdr:col>
      <xdr:colOff>50800</xdr:colOff>
      <xdr:row>78</xdr:row>
      <xdr:rowOff>166841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89256"/>
          <a:ext cx="889000" cy="5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129346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5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36970</xdr:rowOff>
    </xdr:from>
    <xdr:to>
      <xdr:col>55</xdr:col>
      <xdr:colOff>50800</xdr:colOff>
      <xdr:row>78</xdr:row>
      <xdr:rowOff>138570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142226</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4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59584</xdr:rowOff>
    </xdr:from>
    <xdr:to>
      <xdr:col>50</xdr:col>
      <xdr:colOff>165100</xdr:colOff>
      <xdr:row>78</xdr:row>
      <xdr:rowOff>161184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3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152311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2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74082</xdr:rowOff>
    </xdr:from>
    <xdr:to>
      <xdr:col>46</xdr:col>
      <xdr:colOff>38100</xdr:colOff>
      <xdr:row>79</xdr:row>
      <xdr:rowOff>4232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4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166809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53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65356</xdr:rowOff>
    </xdr:from>
    <xdr:to>
      <xdr:col>41</xdr:col>
      <xdr:colOff>101600</xdr:colOff>
      <xdr:row>78</xdr:row>
      <xdr:rowOff>166956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3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158083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53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116041</xdr:rowOff>
    </xdr:from>
    <xdr:to>
      <xdr:col>36</xdr:col>
      <xdr:colOff>165100</xdr:colOff>
      <xdr:row>79</xdr:row>
      <xdr:rowOff>46191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37318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8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140643</xdr:rowOff>
    </xdr:from>
    <xdr:to>
      <xdr:col>55</xdr:col>
      <xdr:colOff>0</xdr:colOff>
      <xdr:row>97</xdr:row>
      <xdr:rowOff>160438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71293"/>
          <a:ext cx="838200" cy="1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158879</xdr:rowOff>
    </xdr:from>
    <xdr:to>
      <xdr:col>50</xdr:col>
      <xdr:colOff>114300</xdr:colOff>
      <xdr:row>97</xdr:row>
      <xdr:rowOff>160438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89529"/>
          <a:ext cx="889000" cy="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158879</xdr:rowOff>
    </xdr:from>
    <xdr:to>
      <xdr:col>45</xdr:col>
      <xdr:colOff>177800</xdr:colOff>
      <xdr:row>97</xdr:row>
      <xdr:rowOff>159069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8952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171097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157815</xdr:rowOff>
    </xdr:from>
    <xdr:to>
      <xdr:col>41</xdr:col>
      <xdr:colOff>50800</xdr:colOff>
      <xdr:row>97</xdr:row>
      <xdr:rowOff>159069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788465"/>
          <a:ext cx="889000" cy="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168766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89843</xdr:rowOff>
    </xdr:from>
    <xdr:to>
      <xdr:col>55</xdr:col>
      <xdr:colOff>50800</xdr:colOff>
      <xdr:row>98</xdr:row>
      <xdr:rowOff>19993</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2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26957</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109638</xdr:rowOff>
    </xdr:from>
    <xdr:to>
      <xdr:col>50</xdr:col>
      <xdr:colOff>165100</xdr:colOff>
      <xdr:row>98</xdr:row>
      <xdr:rowOff>39788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30915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3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108079</xdr:rowOff>
    </xdr:from>
    <xdr:to>
      <xdr:col>46</xdr:col>
      <xdr:colOff>38100</xdr:colOff>
      <xdr:row>98</xdr:row>
      <xdr:rowOff>38229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3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29356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3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108269</xdr:rowOff>
    </xdr:from>
    <xdr:to>
      <xdr:col>41</xdr:col>
      <xdr:colOff>101600</xdr:colOff>
      <xdr:row>98</xdr:row>
      <xdr:rowOff>38419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3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29546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107015</xdr:rowOff>
    </xdr:from>
    <xdr:to>
      <xdr:col>36</xdr:col>
      <xdr:colOff>165100</xdr:colOff>
      <xdr:row>98</xdr:row>
      <xdr:rowOff>37165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3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28292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3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4898</xdr:rowOff>
    </xdr:from>
    <xdr:to>
      <xdr:col>85</xdr:col>
      <xdr:colOff>127000</xdr:colOff>
      <xdr:row>38</xdr:row>
      <xdr:rowOff>8304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519998"/>
          <a:ext cx="8382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66156</xdr:rowOff>
    </xdr:from>
    <xdr:to>
      <xdr:col>81</xdr:col>
      <xdr:colOff>50800</xdr:colOff>
      <xdr:row>38</xdr:row>
      <xdr:rowOff>4898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238356"/>
          <a:ext cx="889000" cy="2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99158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6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66156</xdr:rowOff>
    </xdr:from>
    <xdr:to>
      <xdr:col>76</xdr:col>
      <xdr:colOff>114300</xdr:colOff>
      <xdr:row>36</xdr:row>
      <xdr:rowOff>108532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238356"/>
          <a:ext cx="889000" cy="4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65488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58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108532</xdr:rowOff>
    </xdr:from>
    <xdr:to>
      <xdr:col>71</xdr:col>
      <xdr:colOff>177800</xdr:colOff>
      <xdr:row>38</xdr:row>
      <xdr:rowOff>58514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280732"/>
          <a:ext cx="889000" cy="29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63196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122749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128954</xdr:rowOff>
    </xdr:from>
    <xdr:to>
      <xdr:col>85</xdr:col>
      <xdr:colOff>177800</xdr:colOff>
      <xdr:row>38</xdr:row>
      <xdr:rowOff>59104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7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151831</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2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125548</xdr:rowOff>
    </xdr:from>
    <xdr:to>
      <xdr:col>81</xdr:col>
      <xdr:colOff>101600</xdr:colOff>
      <xdr:row>38</xdr:row>
      <xdr:rowOff>55697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691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72225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24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15356</xdr:rowOff>
    </xdr:from>
    <xdr:to>
      <xdr:col>76</xdr:col>
      <xdr:colOff>165100</xdr:colOff>
      <xdr:row>36</xdr:row>
      <xdr:rowOff>116956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18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133483</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596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57732</xdr:rowOff>
    </xdr:from>
    <xdr:to>
      <xdr:col>72</xdr:col>
      <xdr:colOff>38100</xdr:colOff>
      <xdr:row>36</xdr:row>
      <xdr:rowOff>159332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2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4409</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600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7714</xdr:rowOff>
    </xdr:from>
    <xdr:to>
      <xdr:col>67</xdr:col>
      <xdr:colOff>101600</xdr:colOff>
      <xdr:row>38</xdr:row>
      <xdr:rowOff>109314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100441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1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150792</xdr:rowOff>
    </xdr:from>
    <xdr:to>
      <xdr:col>85</xdr:col>
      <xdr:colOff>127000</xdr:colOff>
      <xdr:row>58</xdr:row>
      <xdr:rowOff>163298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10094892"/>
          <a:ext cx="838200" cy="1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130598</xdr:rowOff>
    </xdr:from>
    <xdr:to>
      <xdr:col>81</xdr:col>
      <xdr:colOff>50800</xdr:colOff>
      <xdr:row>58</xdr:row>
      <xdr:rowOff>163298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10074698"/>
          <a:ext cx="889000" cy="3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130598</xdr:rowOff>
    </xdr:from>
    <xdr:to>
      <xdr:col>76</xdr:col>
      <xdr:colOff>114300</xdr:colOff>
      <xdr:row>58</xdr:row>
      <xdr:rowOff>160441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10074698"/>
          <a:ext cx="889000" cy="2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122813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72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128187</xdr:rowOff>
    </xdr:from>
    <xdr:to>
      <xdr:col>71</xdr:col>
      <xdr:colOff>177800</xdr:colOff>
      <xdr:row>58</xdr:row>
      <xdr:rowOff>160441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10072287"/>
          <a:ext cx="889000" cy="3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100073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70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144370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99992</xdr:rowOff>
    </xdr:from>
    <xdr:to>
      <xdr:col>85</xdr:col>
      <xdr:colOff>177800</xdr:colOff>
      <xdr:row>59</xdr:row>
      <xdr:rowOff>30142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1004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14919</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5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112498</xdr:rowOff>
    </xdr:from>
    <xdr:to>
      <xdr:col>81</xdr:col>
      <xdr:colOff>101600</xdr:colOff>
      <xdr:row>59</xdr:row>
      <xdr:rowOff>42648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1005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33775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1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79798</xdr:rowOff>
    </xdr:from>
    <xdr:to>
      <xdr:col>76</xdr:col>
      <xdr:colOff>165100</xdr:colOff>
      <xdr:row>59</xdr:row>
      <xdr:rowOff>9948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1002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1075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11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109641</xdr:rowOff>
    </xdr:from>
    <xdr:to>
      <xdr:col>72</xdr:col>
      <xdr:colOff>38100</xdr:colOff>
      <xdr:row>59</xdr:row>
      <xdr:rowOff>39791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1005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30918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14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77387</xdr:rowOff>
    </xdr:from>
    <xdr:to>
      <xdr:col>67</xdr:col>
      <xdr:colOff>101600</xdr:colOff>
      <xdr:row>59</xdr:row>
      <xdr:rowOff>7537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2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170114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11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69171</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13721"/>
          <a:ext cx="838200" cy="2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69171</xdr:rowOff>
    </xdr:from>
    <xdr:to>
      <xdr:col>81</xdr:col>
      <xdr:colOff>50800</xdr:colOff>
      <xdr:row>79</xdr:row>
      <xdr:rowOff>83790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613721"/>
          <a:ext cx="889000" cy="1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68948</xdr:rowOff>
    </xdr:from>
    <xdr:to>
      <xdr:col>76</xdr:col>
      <xdr:colOff>114300</xdr:colOff>
      <xdr:row>79</xdr:row>
      <xdr:rowOff>83790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613498"/>
          <a:ext cx="889000" cy="1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68948</xdr:rowOff>
    </xdr:from>
    <xdr:to>
      <xdr:col>71</xdr:col>
      <xdr:colOff>177800</xdr:colOff>
      <xdr:row>79</xdr:row>
      <xdr:rowOff>72958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613498"/>
          <a:ext cx="88900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18371</xdr:rowOff>
    </xdr:from>
    <xdr:to>
      <xdr:col>81</xdr:col>
      <xdr:colOff>101600</xdr:colOff>
      <xdr:row>79</xdr:row>
      <xdr:rowOff>119971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111098</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5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32990</xdr:rowOff>
    </xdr:from>
    <xdr:to>
      <xdr:col>76</xdr:col>
      <xdr:colOff>165100</xdr:colOff>
      <xdr:row>79</xdr:row>
      <xdr:rowOff>134590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125717</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7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18148</xdr:rowOff>
    </xdr:from>
    <xdr:to>
      <xdr:col>72</xdr:col>
      <xdr:colOff>38100</xdr:colOff>
      <xdr:row>79</xdr:row>
      <xdr:rowOff>119748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6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110875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5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22158</xdr:rowOff>
    </xdr:from>
    <xdr:to>
      <xdr:col>67</xdr:col>
      <xdr:colOff>101600</xdr:colOff>
      <xdr:row>79</xdr:row>
      <xdr:rowOff>123758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6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114885</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5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106344</xdr:rowOff>
    </xdr:from>
    <xdr:to>
      <xdr:col>85</xdr:col>
      <xdr:colOff>127000</xdr:colOff>
      <xdr:row>98</xdr:row>
      <xdr:rowOff>111768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908444"/>
          <a:ext cx="838200" cy="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111768</xdr:rowOff>
    </xdr:from>
    <xdr:to>
      <xdr:col>81</xdr:col>
      <xdr:colOff>50800</xdr:colOff>
      <xdr:row>98</xdr:row>
      <xdr:rowOff>116246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913868"/>
          <a:ext cx="889000" cy="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116246</xdr:rowOff>
    </xdr:from>
    <xdr:to>
      <xdr:col>76</xdr:col>
      <xdr:colOff>114300</xdr:colOff>
      <xdr:row>98</xdr:row>
      <xdr:rowOff>121366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18346"/>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167065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2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121366</xdr:rowOff>
    </xdr:from>
    <xdr:to>
      <xdr:col>71</xdr:col>
      <xdr:colOff>177800</xdr:colOff>
      <xdr:row>98</xdr:row>
      <xdr:rowOff>125744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923466"/>
          <a:ext cx="889000" cy="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156894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1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165789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55544</xdr:rowOff>
    </xdr:from>
    <xdr:to>
      <xdr:col>85</xdr:col>
      <xdr:colOff>177800</xdr:colOff>
      <xdr:row>98</xdr:row>
      <xdr:rowOff>157144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5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18589</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2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60968</xdr:rowOff>
    </xdr:from>
    <xdr:to>
      <xdr:col>81</xdr:col>
      <xdr:colOff>101600</xdr:colOff>
      <xdr:row>98</xdr:row>
      <xdr:rowOff>162568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6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153695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95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65446</xdr:rowOff>
    </xdr:from>
    <xdr:to>
      <xdr:col>76</xdr:col>
      <xdr:colOff>165100</xdr:colOff>
      <xdr:row>98</xdr:row>
      <xdr:rowOff>167046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6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158173</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96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70566</xdr:rowOff>
    </xdr:from>
    <xdr:to>
      <xdr:col>72</xdr:col>
      <xdr:colOff>38100</xdr:colOff>
      <xdr:row>99</xdr:row>
      <xdr:rowOff>716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7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163293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96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74944</xdr:rowOff>
    </xdr:from>
    <xdr:to>
      <xdr:col>67</xdr:col>
      <xdr:colOff>101600</xdr:colOff>
      <xdr:row>99</xdr:row>
      <xdr:rowOff>5094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7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167671</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96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162088</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77188"/>
          <a:ext cx="889000" cy="5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111288</xdr:rowOff>
    </xdr:from>
    <xdr:to>
      <xdr:col>98</xdr:col>
      <xdr:colOff>38100</xdr:colOff>
      <xdr:row>39</xdr:row>
      <xdr:rowOff>41438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2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32565</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21428" y="671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最も構成比が大きいのは衛生費で、住民一人当たり</a:t>
          </a:r>
          <a:r>
            <a:rPr kumimoji="1" lang="en-US" altLang="ja-JP" sz="1300">
              <a:latin typeface="ＭＳ Ｐゴシック" panose="020B0600070205080204" pitchFamily="50" charset="-128"/>
              <a:ea typeface="ＭＳ Ｐゴシック" panose="020B0600070205080204" pitchFamily="50" charset="-128"/>
            </a:rPr>
            <a:t>296,676</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円となっており、類似団体平均と比べても高い水準となっている。東栄診療所・保健福祉センターの建設に伴う特別会計への繰出金の増加が主な要因であるため、令和５年度以降は減少する見込みである。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総務費については、住民一人当たり</a:t>
          </a:r>
          <a:r>
            <a:rPr kumimoji="1" lang="en-US" altLang="ja-JP" sz="1300">
              <a:latin typeface="ＭＳ Ｐゴシック" panose="020B0600070205080204" pitchFamily="50" charset="-128"/>
              <a:ea typeface="ＭＳ Ｐゴシック" panose="020B0600070205080204" pitchFamily="50" charset="-128"/>
            </a:rPr>
            <a:t>206,173</a:t>
          </a:r>
          <a:r>
            <a:rPr kumimoji="1" lang="ja-JP" altLang="en-US" sz="1300">
              <a:latin typeface="ＭＳ Ｐゴシック" panose="020B0600070205080204" pitchFamily="50" charset="-128"/>
              <a:ea typeface="ＭＳ Ｐゴシック" panose="020B0600070205080204" pitchFamily="50" charset="-128"/>
            </a:rPr>
            <a:t>円であり、令和３年度と比較すると</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％の減となり、類似団体平均と比べても低い水準となっている。財政調整基金への積立金の減少が主な要因である。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土木費については、住民一人当たり</a:t>
          </a:r>
          <a:r>
            <a:rPr kumimoji="1" lang="en-US" altLang="ja-JP" sz="1300">
              <a:latin typeface="ＭＳ Ｐゴシック" panose="020B0600070205080204" pitchFamily="50" charset="-128"/>
              <a:ea typeface="ＭＳ Ｐゴシック" panose="020B0600070205080204" pitchFamily="50" charset="-128"/>
            </a:rPr>
            <a:t>98,352</a:t>
          </a:r>
          <a:r>
            <a:rPr kumimoji="1" lang="ja-JP" altLang="en-US" sz="1300">
              <a:latin typeface="ＭＳ Ｐゴシック" panose="020B0600070205080204" pitchFamily="50" charset="-128"/>
              <a:ea typeface="ＭＳ Ｐゴシック" panose="020B0600070205080204" pitchFamily="50" charset="-128"/>
            </a:rPr>
            <a:t>円であり、令和３年度と比較すると</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％の増となったものの、類似団体平均と比べると依然として低い水準となっている。令和４年度の増加の主な要因は、橋梁補修設計業務及び工事に要する費用が増加したことである。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消防費については、住民一人当たり</a:t>
          </a:r>
          <a:r>
            <a:rPr kumimoji="1" lang="en-US" altLang="ja-JP" sz="1300">
              <a:latin typeface="ＭＳ Ｐゴシック" panose="020B0600070205080204" pitchFamily="50" charset="-128"/>
              <a:ea typeface="ＭＳ Ｐゴシック" panose="020B0600070205080204" pitchFamily="50" charset="-128"/>
            </a:rPr>
            <a:t>80,235</a:t>
          </a:r>
          <a:r>
            <a:rPr kumimoji="1" lang="ja-JP" altLang="en-US" sz="1300">
              <a:latin typeface="ＭＳ Ｐゴシック" panose="020B0600070205080204" pitchFamily="50" charset="-128"/>
              <a:ea typeface="ＭＳ Ｐゴシック" panose="020B0600070205080204" pitchFamily="50" charset="-128"/>
            </a:rPr>
            <a:t>円で、令和３年度と同等の水準となった。令和元年度・２年度は防災行政無線の整備に係る経費を計上したため、類似団体平均と比べても高い水準であったが、今後は令和４年度と同水準で推移していくと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財政調整基金残高は、令和元年度に東栄病院特別会計の清算金を積み立てたことにより大きく上昇したが、近年は微減傾向となっている。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実質単年度収支は、令和４年度は各種交付金、地方交付税及び臨時財政対策債などの一般財源の収入額が減少したことにより、基金への積み立てが大幅に減となったため赤字となっている。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公共下水道事業、簡易水道の両特別会計は、令和３年度は予算の計上誤りにより決算において不足が生じ、令和４年度予算において繰上充用を行うこととなったが、令和４年度は元の水準に戻った。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農業集落排水事業特別会計を含めた３会計は、令和５年度から公営企業法適用となっているが、人口減少下における収入の確保が課題となっており、計画的な経営に努める必要がある。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東栄診療所特別会計は、令和３年度まで「その他会計」として表示していたものを明確化したもの。</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1\b01&#32207;&#21209;&#35506;\&#32207;&#21209;&#20849;&#26377;\20_&#36001;&#25919;&#20107;&#21209;\15%20&#36001;&#25919;&#29366;&#27841;&#36039;&#26009;&#38598;\R04&#24180;&#24230;\R06.03.08%20&#12304;&#20877;&#36865;&#12305;&#65288;3_12&#12294;&#65289;&#20196;&#21644;&#65300;&#24180;&#24230;&#36001;&#25919;&#29366;&#27841;&#36039;&#26009;&#38598;&#12398;&#20316;&#25104;&#12395;&#12388;&#12356;&#12390;&#65288;&#29031;&#20250;&#65289;\&#22238;&#31572;\R06.03.04%20&#12304;&#36001;&#25919;&#29366;&#27841;&#36039;&#26009;&#38598;&#12305;_235628_&#26481;&#26628;&#30010;_2022\&#12304;&#36001;&#25919;&#29366;&#27841;&#36039;&#26009;&#38598;&#12305;_235628_&#26481;&#26628;&#30010;_2022&#65288;&#2020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H30</v>
          </cell>
          <cell r="D3">
            <v>226169</v>
          </cell>
          <cell r="F3">
            <v>289738</v>
          </cell>
        </row>
        <row r="5">
          <cell r="A5" t="str">
            <v xml:space="preserve"> R01</v>
          </cell>
          <cell r="D5">
            <v>188799</v>
          </cell>
          <cell r="F5">
            <v>316937</v>
          </cell>
        </row>
        <row r="7">
          <cell r="A7" t="str">
            <v xml:space="preserve"> R02</v>
          </cell>
          <cell r="D7">
            <v>173034</v>
          </cell>
          <cell r="F7">
            <v>332350</v>
          </cell>
        </row>
        <row r="9">
          <cell r="A9" t="str">
            <v xml:space="preserve"> R03</v>
          </cell>
          <cell r="D9">
            <v>130657</v>
          </cell>
          <cell r="F9">
            <v>362690</v>
          </cell>
        </row>
        <row r="11">
          <cell r="A11" t="str">
            <v xml:space="preserve"> R04</v>
          </cell>
          <cell r="D11">
            <v>88381</v>
          </cell>
          <cell r="F11">
            <v>296093</v>
          </cell>
        </row>
        <row r="71">
          <cell r="B71" t="str">
            <v>R02</v>
          </cell>
          <cell r="C71" t="str">
            <v>R03</v>
          </cell>
          <cell r="D71" t="str">
            <v>R04</v>
          </cell>
        </row>
        <row r="72">
          <cell r="A72" t="str">
            <v>財政調整基金</v>
          </cell>
          <cell r="B72">
            <v>1953</v>
          </cell>
          <cell r="C72">
            <v>2078</v>
          </cell>
          <cell r="D72">
            <v>1963</v>
          </cell>
        </row>
        <row r="73">
          <cell r="A73" t="str">
            <v>減債基金</v>
          </cell>
          <cell r="B73">
            <v>344</v>
          </cell>
          <cell r="C73">
            <v>365</v>
          </cell>
          <cell r="D73">
            <v>365</v>
          </cell>
        </row>
        <row r="74">
          <cell r="A74" t="str">
            <v>その他特定目的基金</v>
          </cell>
          <cell r="B74">
            <v>889</v>
          </cell>
          <cell r="C74">
            <v>890</v>
          </cell>
          <cell r="D74">
            <v>508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4217971</v>
      </c>
      <c r="BO4" s="449"/>
      <c r="BP4" s="449"/>
      <c r="BQ4" s="449"/>
      <c r="BR4" s="449"/>
      <c r="BS4" s="449"/>
      <c r="BT4" s="449"/>
      <c r="BU4" s="450"/>
      <c r="BV4" s="448">
        <v>4455470</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8.6</v>
      </c>
      <c r="CU4" s="589"/>
      <c r="CV4" s="589"/>
      <c r="CW4" s="589"/>
      <c r="CX4" s="589"/>
      <c r="CY4" s="589"/>
      <c r="CZ4" s="589"/>
      <c r="DA4" s="590"/>
      <c r="DB4" s="588">
        <v>9.6999999999999993</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3923075</v>
      </c>
      <c r="BO5" s="420"/>
      <c r="BP5" s="420"/>
      <c r="BQ5" s="420"/>
      <c r="BR5" s="420"/>
      <c r="BS5" s="420"/>
      <c r="BT5" s="420"/>
      <c r="BU5" s="421"/>
      <c r="BV5" s="419">
        <v>4171048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79.8</v>
      </c>
      <c r="CU5" s="417"/>
      <c r="CV5" s="417"/>
      <c r="CW5" s="417"/>
      <c r="CX5" s="417"/>
      <c r="CY5" s="417"/>
      <c r="CZ5" s="417"/>
      <c r="DA5" s="418"/>
      <c r="DB5" s="416">
        <v>74.3</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294896</v>
      </c>
      <c r="BO6" s="420"/>
      <c r="BP6" s="420"/>
      <c r="BQ6" s="420"/>
      <c r="BR6" s="420"/>
      <c r="BS6" s="420"/>
      <c r="BT6" s="420"/>
      <c r="BU6" s="421"/>
      <c r="BV6" s="419">
        <v>284422</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80.400000000000006</v>
      </c>
      <c r="CU6" s="563"/>
      <c r="CV6" s="563"/>
      <c r="CW6" s="563"/>
      <c r="CX6" s="563"/>
      <c r="CY6" s="563"/>
      <c r="CZ6" s="563"/>
      <c r="DA6" s="564"/>
      <c r="DB6" s="562">
        <v>76.7</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101303</v>
      </c>
      <c r="BO7" s="420"/>
      <c r="BP7" s="420"/>
      <c r="BQ7" s="420"/>
      <c r="BR7" s="420"/>
      <c r="BS7" s="420"/>
      <c r="BT7" s="420"/>
      <c r="BU7" s="421"/>
      <c r="BV7" s="419">
        <v>55403</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2247589</v>
      </c>
      <c r="CU7" s="420"/>
      <c r="CV7" s="420"/>
      <c r="CW7" s="420"/>
      <c r="CX7" s="420"/>
      <c r="CY7" s="420"/>
      <c r="CZ7" s="420"/>
      <c r="DA7" s="421"/>
      <c r="DB7" s="419">
        <v>2367935</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108</v>
      </c>
      <c r="AV8" s="478"/>
      <c r="AW8" s="478"/>
      <c r="AX8" s="478"/>
      <c r="AY8" s="433" t="s">
        <v>112</v>
      </c>
      <c r="AZ8" s="434"/>
      <c r="BA8" s="434"/>
      <c r="BB8" s="434"/>
      <c r="BC8" s="434"/>
      <c r="BD8" s="434"/>
      <c r="BE8" s="434"/>
      <c r="BF8" s="434"/>
      <c r="BG8" s="434"/>
      <c r="BH8" s="434"/>
      <c r="BI8" s="434"/>
      <c r="BJ8" s="434"/>
      <c r="BK8" s="434"/>
      <c r="BL8" s="434"/>
      <c r="BM8" s="435"/>
      <c r="BN8" s="419">
        <v>193593</v>
      </c>
      <c r="BO8" s="420"/>
      <c r="BP8" s="420"/>
      <c r="BQ8" s="420"/>
      <c r="BR8" s="420"/>
      <c r="BS8" s="420"/>
      <c r="BT8" s="420"/>
      <c r="BU8" s="421"/>
      <c r="BV8" s="419">
        <v>229019</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0.18</v>
      </c>
      <c r="CU8" s="523"/>
      <c r="CV8" s="523"/>
      <c r="CW8" s="523"/>
      <c r="CX8" s="523"/>
      <c r="CY8" s="523"/>
      <c r="CZ8" s="523"/>
      <c r="DA8" s="524"/>
      <c r="DB8" s="522">
        <v>0.18</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2942</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-35426</v>
      </c>
      <c r="BO9" s="420"/>
      <c r="BP9" s="420"/>
      <c r="BQ9" s="420"/>
      <c r="BR9" s="420"/>
      <c r="BS9" s="420"/>
      <c r="BT9" s="420"/>
      <c r="BU9" s="421"/>
      <c r="BV9" s="419">
        <v>52788</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13.6</v>
      </c>
      <c r="CU9" s="417"/>
      <c r="CV9" s="417"/>
      <c r="CW9" s="417"/>
      <c r="CX9" s="417"/>
      <c r="CY9" s="417"/>
      <c r="CZ9" s="417"/>
      <c r="DA9" s="418"/>
      <c r="DB9" s="416">
        <v>12.7</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121</v>
      </c>
      <c r="M10" s="376"/>
      <c r="N10" s="376"/>
      <c r="O10" s="376"/>
      <c r="P10" s="376"/>
      <c r="Q10" s="377"/>
      <c r="R10" s="372">
        <v>3446</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429</v>
      </c>
      <c r="BO10" s="420"/>
      <c r="BP10" s="420"/>
      <c r="BQ10" s="420"/>
      <c r="BR10" s="420"/>
      <c r="BS10" s="420"/>
      <c r="BT10" s="420"/>
      <c r="BU10" s="421"/>
      <c r="BV10" s="419">
        <v>303955</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129</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133</v>
      </c>
      <c r="DC11" s="523"/>
      <c r="DD11" s="523"/>
      <c r="DE11" s="523"/>
      <c r="DF11" s="523"/>
      <c r="DG11" s="523"/>
      <c r="DH11" s="523"/>
      <c r="DI11" s="524"/>
    </row>
    <row r="12" spans="1:119" ht="18.75" customHeight="1" x14ac:dyDescent="0.2">
      <c r="A12" s="181"/>
      <c r="B12" s="525" t="s">
        <v>134</v>
      </c>
      <c r="C12" s="526"/>
      <c r="D12" s="526"/>
      <c r="E12" s="526"/>
      <c r="F12" s="526"/>
      <c r="G12" s="526"/>
      <c r="H12" s="526"/>
      <c r="I12" s="526"/>
      <c r="J12" s="526"/>
      <c r="K12" s="527"/>
      <c r="L12" s="534" t="s">
        <v>135</v>
      </c>
      <c r="M12" s="535"/>
      <c r="N12" s="535"/>
      <c r="O12" s="535"/>
      <c r="P12" s="535"/>
      <c r="Q12" s="536"/>
      <c r="R12" s="537">
        <v>2850</v>
      </c>
      <c r="S12" s="538"/>
      <c r="T12" s="538"/>
      <c r="U12" s="538"/>
      <c r="V12" s="539"/>
      <c r="W12" s="540" t="s">
        <v>1</v>
      </c>
      <c r="X12" s="478"/>
      <c r="Y12" s="478"/>
      <c r="Z12" s="478"/>
      <c r="AA12" s="478"/>
      <c r="AB12" s="541"/>
      <c r="AC12" s="542" t="s">
        <v>136</v>
      </c>
      <c r="AD12" s="543"/>
      <c r="AE12" s="543"/>
      <c r="AF12" s="543"/>
      <c r="AG12" s="544"/>
      <c r="AH12" s="542" t="s">
        <v>137</v>
      </c>
      <c r="AI12" s="543"/>
      <c r="AJ12" s="543"/>
      <c r="AK12" s="543"/>
      <c r="AL12" s="545"/>
      <c r="AM12" s="476" t="s">
        <v>138</v>
      </c>
      <c r="AN12" s="376"/>
      <c r="AO12" s="376"/>
      <c r="AP12" s="376"/>
      <c r="AQ12" s="376"/>
      <c r="AR12" s="376"/>
      <c r="AS12" s="376"/>
      <c r="AT12" s="377"/>
      <c r="AU12" s="477" t="s">
        <v>108</v>
      </c>
      <c r="AV12" s="478"/>
      <c r="AW12" s="478"/>
      <c r="AX12" s="478"/>
      <c r="AY12" s="433" t="s">
        <v>139</v>
      </c>
      <c r="AZ12" s="434"/>
      <c r="BA12" s="434"/>
      <c r="BB12" s="434"/>
      <c r="BC12" s="434"/>
      <c r="BD12" s="434"/>
      <c r="BE12" s="434"/>
      <c r="BF12" s="434"/>
      <c r="BG12" s="434"/>
      <c r="BH12" s="434"/>
      <c r="BI12" s="434"/>
      <c r="BJ12" s="434"/>
      <c r="BK12" s="434"/>
      <c r="BL12" s="434"/>
      <c r="BM12" s="435"/>
      <c r="BN12" s="419">
        <v>115859</v>
      </c>
      <c r="BO12" s="420"/>
      <c r="BP12" s="420"/>
      <c r="BQ12" s="420"/>
      <c r="BR12" s="420"/>
      <c r="BS12" s="420"/>
      <c r="BT12" s="420"/>
      <c r="BU12" s="421"/>
      <c r="BV12" s="419">
        <v>178710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141</v>
      </c>
      <c r="CU12" s="523"/>
      <c r="CV12" s="523"/>
      <c r="CW12" s="523"/>
      <c r="CX12" s="523"/>
      <c r="CY12" s="523"/>
      <c r="CZ12" s="523"/>
      <c r="DA12" s="524"/>
      <c r="DB12" s="522" t="s">
        <v>141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142</v>
      </c>
      <c r="N13" s="504"/>
      <c r="O13" s="504"/>
      <c r="P13" s="504"/>
      <c r="Q13" s="505"/>
      <c r="R13" s="506">
        <v>2833</v>
      </c>
      <c r="S13" s="507"/>
      <c r="T13" s="507"/>
      <c r="U13" s="507"/>
      <c r="V13" s="508"/>
      <c r="W13" s="509" t="s">
        <v>143</v>
      </c>
      <c r="X13" s="405"/>
      <c r="Y13" s="405"/>
      <c r="Z13" s="405"/>
      <c r="AA13" s="405"/>
      <c r="AB13" s="406"/>
      <c r="AC13" s="372">
        <v>89</v>
      </c>
      <c r="AD13" s="373"/>
      <c r="AE13" s="373"/>
      <c r="AF13" s="373"/>
      <c r="AG13" s="374"/>
      <c r="AH13" s="372">
        <v>131</v>
      </c>
      <c r="AI13" s="373"/>
      <c r="AJ13" s="373"/>
      <c r="AK13" s="373"/>
      <c r="AL13" s="432"/>
      <c r="AM13" s="476" t="s">
        <v>144</v>
      </c>
      <c r="AN13" s="376"/>
      <c r="AO13" s="376"/>
      <c r="AP13" s="376"/>
      <c r="AQ13" s="376"/>
      <c r="AR13" s="376"/>
      <c r="AS13" s="376"/>
      <c r="AT13" s="377"/>
      <c r="AU13" s="477" t="s">
        <v>123</v>
      </c>
      <c r="AV13" s="478"/>
      <c r="AW13" s="478"/>
      <c r="AX13" s="478"/>
      <c r="AY13" s="433" t="s">
        <v>145</v>
      </c>
      <c r="AZ13" s="434"/>
      <c r="BA13" s="434"/>
      <c r="BB13" s="434"/>
      <c r="BC13" s="434"/>
      <c r="BD13" s="434"/>
      <c r="BE13" s="434"/>
      <c r="BF13" s="434"/>
      <c r="BG13" s="434"/>
      <c r="BH13" s="434"/>
      <c r="BI13" s="434"/>
      <c r="BJ13" s="434"/>
      <c r="BK13" s="434"/>
      <c r="BL13" s="434"/>
      <c r="BM13" s="435"/>
      <c r="BN13" s="419">
        <v>-150856</v>
      </c>
      <c r="BO13" s="420"/>
      <c r="BP13" s="420"/>
      <c r="BQ13" s="420"/>
      <c r="BR13" s="420"/>
      <c r="BS13" s="420"/>
      <c r="BT13" s="420"/>
      <c r="BU13" s="421"/>
      <c r="BV13" s="419">
        <v>178033</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9.1</v>
      </c>
      <c r="CU13" s="417"/>
      <c r="CV13" s="417"/>
      <c r="CW13" s="417"/>
      <c r="CX13" s="417"/>
      <c r="CY13" s="417"/>
      <c r="CZ13" s="417"/>
      <c r="DA13" s="418"/>
      <c r="DB13" s="416">
        <v>8.6999999999999993</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147</v>
      </c>
      <c r="M14" s="546"/>
      <c r="N14" s="546"/>
      <c r="O14" s="546"/>
      <c r="P14" s="546"/>
      <c r="Q14" s="547"/>
      <c r="R14" s="506">
        <v>2935</v>
      </c>
      <c r="S14" s="507"/>
      <c r="T14" s="507"/>
      <c r="U14" s="507"/>
      <c r="V14" s="508"/>
      <c r="W14" s="510"/>
      <c r="X14" s="408"/>
      <c r="Y14" s="408"/>
      <c r="Z14" s="408"/>
      <c r="AA14" s="408"/>
      <c r="AB14" s="409"/>
      <c r="AC14" s="499">
        <v>6.8</v>
      </c>
      <c r="AD14" s="500"/>
      <c r="AE14" s="500"/>
      <c r="AF14" s="500"/>
      <c r="AG14" s="501"/>
      <c r="AH14" s="499">
        <v>8.4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141</v>
      </c>
      <c r="CU14" s="517"/>
      <c r="CV14" s="517"/>
      <c r="CW14" s="517"/>
      <c r="CX14" s="517"/>
      <c r="CY14" s="517"/>
      <c r="CZ14" s="517"/>
      <c r="DA14" s="518"/>
      <c r="DB14" s="516" t="s">
        <v>141</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149</v>
      </c>
      <c r="N15" s="504"/>
      <c r="O15" s="504"/>
      <c r="P15" s="504"/>
      <c r="Q15" s="505"/>
      <c r="R15" s="506">
        <v>2919</v>
      </c>
      <c r="S15" s="507"/>
      <c r="T15" s="507"/>
      <c r="U15" s="507"/>
      <c r="V15" s="508"/>
      <c r="W15" s="509" t="s">
        <v>150</v>
      </c>
      <c r="X15" s="405"/>
      <c r="Y15" s="405"/>
      <c r="Z15" s="405"/>
      <c r="AA15" s="405"/>
      <c r="AB15" s="406"/>
      <c r="AC15" s="372">
        <v>344</v>
      </c>
      <c r="AD15" s="373"/>
      <c r="AE15" s="373"/>
      <c r="AF15" s="373"/>
      <c r="AG15" s="374"/>
      <c r="AH15" s="372">
        <v>462</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393181</v>
      </c>
      <c r="BO15" s="449"/>
      <c r="BP15" s="449"/>
      <c r="BQ15" s="449"/>
      <c r="BR15" s="449"/>
      <c r="BS15" s="449"/>
      <c r="BT15" s="449"/>
      <c r="BU15" s="450"/>
      <c r="BV15" s="448">
        <v>376551</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26.1</v>
      </c>
      <c r="AD16" s="500"/>
      <c r="AE16" s="500"/>
      <c r="AF16" s="500"/>
      <c r="AG16" s="501"/>
      <c r="AH16" s="499">
        <v>29.5</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2161043</v>
      </c>
      <c r="BO16" s="420"/>
      <c r="BP16" s="420"/>
      <c r="BQ16" s="420"/>
      <c r="BR16" s="420"/>
      <c r="BS16" s="420"/>
      <c r="BT16" s="420"/>
      <c r="BU16" s="421"/>
      <c r="BV16" s="419">
        <v>2211910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885</v>
      </c>
      <c r="AD17" s="373"/>
      <c r="AE17" s="373"/>
      <c r="AF17" s="373"/>
      <c r="AG17" s="374"/>
      <c r="AH17" s="372">
        <v>975</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476453</v>
      </c>
      <c r="BO17" s="420"/>
      <c r="BP17" s="420"/>
      <c r="BQ17" s="420"/>
      <c r="BR17" s="420"/>
      <c r="BS17" s="420"/>
      <c r="BT17" s="420"/>
      <c r="BU17" s="421"/>
      <c r="BV17" s="419">
        <v>456511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123.38</v>
      </c>
      <c r="M18" s="472"/>
      <c r="N18" s="472"/>
      <c r="O18" s="472"/>
      <c r="P18" s="472"/>
      <c r="Q18" s="472"/>
      <c r="R18" s="473"/>
      <c r="S18" s="473"/>
      <c r="T18" s="473"/>
      <c r="U18" s="473"/>
      <c r="V18" s="474"/>
      <c r="W18" s="490"/>
      <c r="X18" s="491"/>
      <c r="Y18" s="491"/>
      <c r="Z18" s="491"/>
      <c r="AA18" s="491"/>
      <c r="AB18" s="515"/>
      <c r="AC18" s="389">
        <v>67.099999999999994</v>
      </c>
      <c r="AD18" s="390"/>
      <c r="AE18" s="390"/>
      <c r="AF18" s="390"/>
      <c r="AG18" s="475"/>
      <c r="AH18" s="389">
        <v>62.2</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1813134</v>
      </c>
      <c r="BO18" s="420"/>
      <c r="BP18" s="420"/>
      <c r="BQ18" s="420"/>
      <c r="BR18" s="420"/>
      <c r="BS18" s="420"/>
      <c r="BT18" s="420"/>
      <c r="BU18" s="421"/>
      <c r="BV18" s="419">
        <v>1783735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24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3008204</v>
      </c>
      <c r="BO19" s="420"/>
      <c r="BP19" s="420"/>
      <c r="BQ19" s="420"/>
      <c r="BR19" s="420"/>
      <c r="BS19" s="420"/>
      <c r="BT19" s="420"/>
      <c r="BU19" s="421"/>
      <c r="BV19" s="419">
        <v>3157498</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1294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3843682</v>
      </c>
      <c r="BO22" s="449"/>
      <c r="BP22" s="449"/>
      <c r="BQ22" s="449"/>
      <c r="BR22" s="449"/>
      <c r="BS22" s="449"/>
      <c r="BT22" s="449"/>
      <c r="BU22" s="450"/>
      <c r="BV22" s="448">
        <v>4012765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3518295</v>
      </c>
      <c r="BO23" s="420"/>
      <c r="BP23" s="420"/>
      <c r="BQ23" s="420"/>
      <c r="BR23" s="420"/>
      <c r="BS23" s="420"/>
      <c r="BT23" s="420"/>
      <c r="BU23" s="421"/>
      <c r="BV23" s="419">
        <v>3653860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6050</v>
      </c>
      <c r="R24" s="373"/>
      <c r="S24" s="373"/>
      <c r="T24" s="373"/>
      <c r="U24" s="373"/>
      <c r="V24" s="374"/>
      <c r="W24" s="462"/>
      <c r="X24" s="399"/>
      <c r="Y24" s="400"/>
      <c r="Z24" s="375" t="s">
        <v>175</v>
      </c>
      <c r="AA24" s="376"/>
      <c r="AB24" s="376"/>
      <c r="AC24" s="376"/>
      <c r="AD24" s="376"/>
      <c r="AE24" s="376"/>
      <c r="AF24" s="376"/>
      <c r="AG24" s="377"/>
      <c r="AH24" s="372">
        <v>100</v>
      </c>
      <c r="AI24" s="373"/>
      <c r="AJ24" s="373"/>
      <c r="AK24" s="373"/>
      <c r="AL24" s="374"/>
      <c r="AM24" s="372">
        <v>262500</v>
      </c>
      <c r="AN24" s="373"/>
      <c r="AO24" s="373"/>
      <c r="AP24" s="373"/>
      <c r="AQ24" s="373"/>
      <c r="AR24" s="374"/>
      <c r="AS24" s="372">
        <v>2625</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2721208</v>
      </c>
      <c r="BO24" s="420"/>
      <c r="BP24" s="420"/>
      <c r="BQ24" s="420"/>
      <c r="BR24" s="420"/>
      <c r="BS24" s="420"/>
      <c r="BT24" s="420"/>
      <c r="BU24" s="421"/>
      <c r="BV24" s="419">
        <v>2776600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1</v>
      </c>
      <c r="M25" s="373"/>
      <c r="N25" s="373"/>
      <c r="O25" s="373"/>
      <c r="P25" s="374"/>
      <c r="Q25" s="372">
        <v>5180</v>
      </c>
      <c r="R25" s="373"/>
      <c r="S25" s="373"/>
      <c r="T25" s="373"/>
      <c r="U25" s="373"/>
      <c r="V25" s="374"/>
      <c r="W25" s="462"/>
      <c r="X25" s="399"/>
      <c r="Y25" s="400"/>
      <c r="Z25" s="375" t="s">
        <v>178</v>
      </c>
      <c r="AA25" s="376"/>
      <c r="AB25" s="376"/>
      <c r="AC25" s="376"/>
      <c r="AD25" s="376"/>
      <c r="AE25" s="376"/>
      <c r="AF25" s="376"/>
      <c r="AG25" s="377"/>
      <c r="AH25" s="372" t="s">
        <v>179</v>
      </c>
      <c r="AI25" s="373"/>
      <c r="AJ25" s="373"/>
      <c r="AK25" s="373"/>
      <c r="AL25" s="374"/>
      <c r="AM25" s="372" t="s">
        <v>180</v>
      </c>
      <c r="AN25" s="373"/>
      <c r="AO25" s="373"/>
      <c r="AP25" s="373"/>
      <c r="AQ25" s="373"/>
      <c r="AR25" s="374"/>
      <c r="AS25" s="372" t="s">
        <v>179</v>
      </c>
      <c r="AT25" s="373"/>
      <c r="AU25" s="373"/>
      <c r="AV25" s="373"/>
      <c r="AW25" s="373"/>
      <c r="AX25" s="432"/>
      <c r="AY25" s="445" t="s">
        <v>181</v>
      </c>
      <c r="AZ25" s="446"/>
      <c r="BA25" s="446"/>
      <c r="BB25" s="446"/>
      <c r="BC25" s="446"/>
      <c r="BD25" s="446"/>
      <c r="BE25" s="446"/>
      <c r="BF25" s="446"/>
      <c r="BG25" s="446"/>
      <c r="BH25" s="446"/>
      <c r="BI25" s="446"/>
      <c r="BJ25" s="446"/>
      <c r="BK25" s="446"/>
      <c r="BL25" s="446"/>
      <c r="BM25" s="447"/>
      <c r="BN25" s="448" t="s">
        <v>179</v>
      </c>
      <c r="BO25" s="449"/>
      <c r="BP25" s="449"/>
      <c r="BQ25" s="449"/>
      <c r="BR25" s="449"/>
      <c r="BS25" s="449"/>
      <c r="BT25" s="449"/>
      <c r="BU25" s="450"/>
      <c r="BV25" s="448" t="s">
        <v>179</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182</v>
      </c>
      <c r="F26" s="376"/>
      <c r="G26" s="376"/>
      <c r="H26" s="376"/>
      <c r="I26" s="376"/>
      <c r="J26" s="376"/>
      <c r="K26" s="377"/>
      <c r="L26" s="372">
        <v>1</v>
      </c>
      <c r="M26" s="373"/>
      <c r="N26" s="373"/>
      <c r="O26" s="373"/>
      <c r="P26" s="374"/>
      <c r="Q26" s="372">
        <v>4560</v>
      </c>
      <c r="R26" s="373"/>
      <c r="S26" s="373"/>
      <c r="T26" s="373"/>
      <c r="U26" s="373"/>
      <c r="V26" s="374"/>
      <c r="W26" s="462"/>
      <c r="X26" s="399"/>
      <c r="Y26" s="400"/>
      <c r="Z26" s="375" t="s">
        <v>183</v>
      </c>
      <c r="AA26" s="430"/>
      <c r="AB26" s="430"/>
      <c r="AC26" s="430"/>
      <c r="AD26" s="430"/>
      <c r="AE26" s="430"/>
      <c r="AF26" s="430"/>
      <c r="AG26" s="431"/>
      <c r="AH26" s="372">
        <v>6</v>
      </c>
      <c r="AI26" s="373"/>
      <c r="AJ26" s="373"/>
      <c r="AK26" s="373"/>
      <c r="AL26" s="374"/>
      <c r="AM26" s="372">
        <v>12384</v>
      </c>
      <c r="AN26" s="373"/>
      <c r="AO26" s="373"/>
      <c r="AP26" s="373"/>
      <c r="AQ26" s="373"/>
      <c r="AR26" s="374"/>
      <c r="AS26" s="372">
        <v>2064</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179</v>
      </c>
      <c r="BO26" s="420"/>
      <c r="BP26" s="420"/>
      <c r="BQ26" s="420"/>
      <c r="BR26" s="420"/>
      <c r="BS26" s="420"/>
      <c r="BT26" s="420"/>
      <c r="BU26" s="421"/>
      <c r="BV26" s="419" t="s">
        <v>179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185</v>
      </c>
      <c r="F27" s="376"/>
      <c r="G27" s="376"/>
      <c r="H27" s="376"/>
      <c r="I27" s="376"/>
      <c r="J27" s="376"/>
      <c r="K27" s="377"/>
      <c r="L27" s="372">
        <v>1</v>
      </c>
      <c r="M27" s="373"/>
      <c r="N27" s="373"/>
      <c r="O27" s="373"/>
      <c r="P27" s="374"/>
      <c r="Q27" s="372">
        <v>2800</v>
      </c>
      <c r="R27" s="373"/>
      <c r="S27" s="373"/>
      <c r="T27" s="373"/>
      <c r="U27" s="373"/>
      <c r="V27" s="374"/>
      <c r="W27" s="462"/>
      <c r="X27" s="399"/>
      <c r="Y27" s="400"/>
      <c r="Z27" s="375" t="s">
        <v>186</v>
      </c>
      <c r="AA27" s="376"/>
      <c r="AB27" s="376"/>
      <c r="AC27" s="376"/>
      <c r="AD27" s="376"/>
      <c r="AE27" s="376"/>
      <c r="AF27" s="376"/>
      <c r="AG27" s="377"/>
      <c r="AH27" s="372" t="s">
        <v>179</v>
      </c>
      <c r="AI27" s="373"/>
      <c r="AJ27" s="373"/>
      <c r="AK27" s="373"/>
      <c r="AL27" s="374"/>
      <c r="AM27" s="372" t="s">
        <v>179</v>
      </c>
      <c r="AN27" s="373"/>
      <c r="AO27" s="373"/>
      <c r="AP27" s="373"/>
      <c r="AQ27" s="373"/>
      <c r="AR27" s="374"/>
      <c r="AS27" s="372" t="s">
        <v>179</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v>100282</v>
      </c>
      <c r="BO27" s="454"/>
      <c r="BP27" s="454"/>
      <c r="BQ27" s="454"/>
      <c r="BR27" s="454"/>
      <c r="BS27" s="454"/>
      <c r="BT27" s="454"/>
      <c r="BU27" s="455"/>
      <c r="BV27" s="453">
        <v>100282</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188</v>
      </c>
      <c r="F28" s="376"/>
      <c r="G28" s="376"/>
      <c r="H28" s="376"/>
      <c r="I28" s="376"/>
      <c r="J28" s="376"/>
      <c r="K28" s="377"/>
      <c r="L28" s="372">
        <v>1</v>
      </c>
      <c r="M28" s="373"/>
      <c r="N28" s="373"/>
      <c r="O28" s="373"/>
      <c r="P28" s="374"/>
      <c r="Q28" s="372">
        <v>2000</v>
      </c>
      <c r="R28" s="373"/>
      <c r="S28" s="373"/>
      <c r="T28" s="373"/>
      <c r="U28" s="373"/>
      <c r="V28" s="374"/>
      <c r="W28" s="462"/>
      <c r="X28" s="399"/>
      <c r="Y28" s="400"/>
      <c r="Z28" s="375" t="s">
        <v>189</v>
      </c>
      <c r="AA28" s="376"/>
      <c r="AB28" s="376"/>
      <c r="AC28" s="376"/>
      <c r="AD28" s="376"/>
      <c r="AE28" s="376"/>
      <c r="AF28" s="376"/>
      <c r="AG28" s="377"/>
      <c r="AH28" s="372" t="s">
        <v>132</v>
      </c>
      <c r="AI28" s="373"/>
      <c r="AJ28" s="373"/>
      <c r="AK28" s="373"/>
      <c r="AL28" s="374"/>
      <c r="AM28" s="372" t="s">
        <v>179</v>
      </c>
      <c r="AN28" s="373"/>
      <c r="AO28" s="373"/>
      <c r="AP28" s="373"/>
      <c r="AQ28" s="373"/>
      <c r="AR28" s="374"/>
      <c r="AS28" s="372" t="s">
        <v>179</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1963040</v>
      </c>
      <c r="BO28" s="449"/>
      <c r="BP28" s="449"/>
      <c r="BQ28" s="449"/>
      <c r="BR28" s="449"/>
      <c r="BS28" s="449"/>
      <c r="BT28" s="449"/>
      <c r="BU28" s="450"/>
      <c r="BV28" s="448">
        <v>2078470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191</v>
      </c>
      <c r="F29" s="376"/>
      <c r="G29" s="376"/>
      <c r="H29" s="376"/>
      <c r="I29" s="376"/>
      <c r="J29" s="376"/>
      <c r="K29" s="377"/>
      <c r="L29" s="372">
        <v>6</v>
      </c>
      <c r="M29" s="373"/>
      <c r="N29" s="373"/>
      <c r="O29" s="373"/>
      <c r="P29" s="374"/>
      <c r="Q29" s="372">
        <v>1800</v>
      </c>
      <c r="R29" s="373"/>
      <c r="S29" s="373"/>
      <c r="T29" s="373"/>
      <c r="U29" s="373"/>
      <c r="V29" s="374"/>
      <c r="W29" s="463"/>
      <c r="X29" s="464"/>
      <c r="Y29" s="465"/>
      <c r="Z29" s="375" t="s">
        <v>192</v>
      </c>
      <c r="AA29" s="376"/>
      <c r="AB29" s="376"/>
      <c r="AC29" s="376"/>
      <c r="AD29" s="376"/>
      <c r="AE29" s="376"/>
      <c r="AF29" s="376"/>
      <c r="AG29" s="377"/>
      <c r="AH29" s="372">
        <v>100</v>
      </c>
      <c r="AI29" s="373"/>
      <c r="AJ29" s="373"/>
      <c r="AK29" s="373"/>
      <c r="AL29" s="374"/>
      <c r="AM29" s="372">
        <v>262500</v>
      </c>
      <c r="AN29" s="373"/>
      <c r="AO29" s="373"/>
      <c r="AP29" s="373"/>
      <c r="AQ29" s="373"/>
      <c r="AR29" s="374"/>
      <c r="AS29" s="372">
        <v>2625</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365385</v>
      </c>
      <c r="BO29" s="420"/>
      <c r="BP29" s="420"/>
      <c r="BQ29" s="420"/>
      <c r="BR29" s="420"/>
      <c r="BS29" s="420"/>
      <c r="BT29" s="420"/>
      <c r="BU29" s="421"/>
      <c r="BV29" s="419">
        <v>365327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90.5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508275</v>
      </c>
      <c r="BO30" s="454"/>
      <c r="BP30" s="454"/>
      <c r="BQ30" s="454"/>
      <c r="BR30" s="454"/>
      <c r="BS30" s="454"/>
      <c r="BT30" s="454"/>
      <c r="BU30" s="455"/>
      <c r="BV30" s="453">
        <v>889601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202</v>
      </c>
      <c r="X33" s="370"/>
      <c r="Y33" s="370"/>
      <c r="Z33" s="370"/>
      <c r="AA33" s="370"/>
      <c r="AB33" s="370"/>
      <c r="AC33" s="370"/>
      <c r="AD33" s="370"/>
      <c r="AE33" s="370"/>
      <c r="AF33" s="370"/>
      <c r="AG33" s="370"/>
      <c r="AH33" s="370"/>
      <c r="AI33" s="370"/>
      <c r="AJ33" s="370"/>
      <c r="AK33" s="370"/>
      <c r="AL33" s="206"/>
      <c r="AM33" s="371" t="s">
        <v>204</v>
      </c>
      <c r="AN33" s="371"/>
      <c r="AO33" s="370" t="s">
        <v>205</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201</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IF('各会計、関係団体の財政状況及び健全化判断比率'!B31="","",'各会計、関係団体の財政状況及び健全化判断比率'!B31)</f>
        <v>簡易水道特別会計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北設広域事務組合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とうえい</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6</v>
      </c>
      <c r="BF35" s="367"/>
      <c r="BG35" s="368" t="str">
        <f>IF('各会計、関係団体の財政状況及び健全化判断比率'!B32="","",'各会計、関係団体の財政状況及び健全化判断比率'!B32)</f>
        <v>公共下水道事業特別会計</v>
      </c>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新城北設楽交通災害共済組合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東栄診療所特別会計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7</v>
      </c>
      <c r="BF36" s="367"/>
      <c r="BG36" s="368" t="str">
        <f>IF('各会計、関係団体の財政状況及び健全化判断比率'!B33="","",'各会計、関係団体の財政状況及び健全化判断比率'!B33)</f>
        <v>農業集落排水事業特別会計</v>
      </c>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愛知県市町村職員退職手当組合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愛知県後期高齢者医療広域連合（一般会計）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愛知県後期高齢者医療広域連合（後期高齢者医療特別会計）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東三河広域連合（一般会計）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東三河広域連合（介護保険特別会計）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vhspZRjnED5I3a2IkJSGMjU6RunLZg5OC3XQ1D7HJkver9DwIbV9qq/NF5rgsbiAqI0xhD90pgCVjHk+leY1jg==" saltValue="BCKPz0T7WoY0xpZbYF3O1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151" t="s">
        <v>571</v>
      </c>
      <c r="D34" s="1151"/>
      <c r="E34" s="1152"/>
      <c r="F34" s="32">
        <v>11.5</v>
      </c>
      <c r="G34" s="33">
        <v>6.96</v>
      </c>
      <c r="H34" s="33">
        <v>8.26</v>
      </c>
      <c r="I34" s="33">
        <v>9.67</v>
      </c>
      <c r="J34" s="34">
        <v>8.61</v>
      </c>
      <c r="K34" s="22"/>
      <c r="L34" s="22"/>
      <c r="M34" s="22"/>
      <c r="N34" s="22"/>
      <c r="O34" s="22"/>
      <c r="P34" s="22"/>
    </row>
    <row r="35" spans="1:16" ht="39" customHeight="1" x14ac:dyDescent="0.2">
      <c r="A35" s="22"/>
      <c r="B35" s="35"/>
      <c r="C35" s="1145" t="s">
        <v>572</v>
      </c>
      <c r="D35" s="1146"/>
      <c r="E35" s="1147"/>
      <c r="F35" s="36">
        <v>0.16</v>
      </c>
      <c r="G35" s="37">
        <v>0.71</v>
      </c>
      <c r="H35" s="37">
        <v>0.14000000000000001</v>
      </c>
      <c r="I35" s="37" t="s">
        <v>573</v>
      </c>
      <c r="J35" s="38">
        <v>1.94</v>
      </c>
      <c r="K35" s="22"/>
      <c r="L35" s="22"/>
      <c r="M35" s="22"/>
      <c r="N35" s="22"/>
      <c r="O35" s="22"/>
      <c r="P35" s="22"/>
    </row>
    <row r="36" spans="1:16" ht="39" customHeight="1" x14ac:dyDescent="0.2">
      <c r="A36" s="22"/>
      <c r="B36" s="35"/>
      <c r="C36" s="1145" t="s">
        <v>574</v>
      </c>
      <c r="D36" s="1146"/>
      <c r="E36" s="1147"/>
      <c r="F36" s="36">
        <v>0.3</v>
      </c>
      <c r="G36" s="37">
        <v>0.28000000000000003</v>
      </c>
      <c r="H36" s="37">
        <v>0.24</v>
      </c>
      <c r="I36" s="37" t="s">
        <v>575</v>
      </c>
      <c r="J36" s="38">
        <v>1.64</v>
      </c>
      <c r="K36" s="22"/>
      <c r="L36" s="22"/>
      <c r="M36" s="22"/>
      <c r="N36" s="22"/>
      <c r="O36" s="22"/>
      <c r="P36" s="22"/>
    </row>
    <row r="37" spans="1:16" ht="39" customHeight="1" x14ac:dyDescent="0.2">
      <c r="A37" s="22"/>
      <c r="B37" s="35"/>
      <c r="C37" s="1145" t="s">
        <v>576</v>
      </c>
      <c r="D37" s="1146"/>
      <c r="E37" s="1147"/>
      <c r="F37" s="36" t="s">
        <v>522</v>
      </c>
      <c r="G37" s="37" t="s">
        <v>522</v>
      </c>
      <c r="H37" s="37" t="s">
        <v>522</v>
      </c>
      <c r="I37" s="37" t="s">
        <v>522</v>
      </c>
      <c r="J37" s="38">
        <v>1.26</v>
      </c>
      <c r="K37" s="22"/>
      <c r="L37" s="22"/>
      <c r="M37" s="22"/>
      <c r="N37" s="22"/>
      <c r="O37" s="22"/>
      <c r="P37" s="22"/>
    </row>
    <row r="38" spans="1:16" ht="39" customHeight="1" x14ac:dyDescent="0.2">
      <c r="A38" s="22"/>
      <c r="B38" s="35"/>
      <c r="C38" s="1145" t="s">
        <v>577</v>
      </c>
      <c r="D38" s="1146"/>
      <c r="E38" s="1147"/>
      <c r="F38" s="36">
        <v>0.1</v>
      </c>
      <c r="G38" s="37">
        <v>0.11</v>
      </c>
      <c r="H38" s="37">
        <v>0.09</v>
      </c>
      <c r="I38" s="37">
        <v>0.13</v>
      </c>
      <c r="J38" s="38">
        <v>0.57999999999999996</v>
      </c>
      <c r="K38" s="22"/>
      <c r="L38" s="22"/>
      <c r="M38" s="22"/>
      <c r="N38" s="22"/>
      <c r="O38" s="22"/>
      <c r="P38" s="22"/>
    </row>
    <row r="39" spans="1:16" ht="39" customHeight="1" x14ac:dyDescent="0.2">
      <c r="A39" s="22"/>
      <c r="B39" s="35"/>
      <c r="C39" s="1145" t="s">
        <v>578</v>
      </c>
      <c r="D39" s="1146"/>
      <c r="E39" s="1147"/>
      <c r="F39" s="36">
        <v>1.17</v>
      </c>
      <c r="G39" s="37">
        <v>1.0900000000000001</v>
      </c>
      <c r="H39" s="37">
        <v>0.27</v>
      </c>
      <c r="I39" s="37">
        <v>1.01</v>
      </c>
      <c r="J39" s="38">
        <v>0.46</v>
      </c>
      <c r="K39" s="22"/>
      <c r="L39" s="22"/>
      <c r="M39" s="22"/>
      <c r="N39" s="22"/>
      <c r="O39" s="22"/>
      <c r="P39" s="22"/>
    </row>
    <row r="40" spans="1:16" ht="39" customHeight="1" x14ac:dyDescent="0.2">
      <c r="A40" s="22"/>
      <c r="B40" s="35"/>
      <c r="C40" s="1145" t="s">
        <v>579</v>
      </c>
      <c r="D40" s="1146"/>
      <c r="E40" s="1147"/>
      <c r="F40" s="36">
        <v>0.05</v>
      </c>
      <c r="G40" s="37">
        <v>0.21</v>
      </c>
      <c r="H40" s="37">
        <v>0.06</v>
      </c>
      <c r="I40" s="37">
        <v>0.11</v>
      </c>
      <c r="J40" s="38">
        <v>7.0000000000000007E-2</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580</v>
      </c>
      <c r="D42" s="1146"/>
      <c r="E42" s="1147"/>
      <c r="F42" s="36" t="s">
        <v>522</v>
      </c>
      <c r="G42" s="37" t="s">
        <v>522</v>
      </c>
      <c r="H42" s="37" t="s">
        <v>522</v>
      </c>
      <c r="I42" s="37" t="s">
        <v>522</v>
      </c>
      <c r="J42" s="38" t="s">
        <v>522</v>
      </c>
      <c r="K42" s="22"/>
      <c r="L42" s="22"/>
      <c r="M42" s="22"/>
      <c r="N42" s="22"/>
      <c r="O42" s="22"/>
      <c r="P42" s="22"/>
    </row>
    <row r="43" spans="1:16" ht="39" customHeight="1" thickBot="1" x14ac:dyDescent="0.25">
      <c r="A43" s="22"/>
      <c r="B43" s="40"/>
      <c r="C43" s="1148" t="s">
        <v>581</v>
      </c>
      <c r="D43" s="1149"/>
      <c r="E43" s="1150"/>
      <c r="F43" s="41">
        <v>53.82</v>
      </c>
      <c r="G43" s="42">
        <v>1.69</v>
      </c>
      <c r="H43" s="42">
        <v>0.71</v>
      </c>
      <c r="I43" s="42">
        <v>0.63</v>
      </c>
      <c r="J43" s="43" t="s">
        <v>522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SifQugJG5LzmZfu/FiK0sh1fERaJ2y3ydFYvlC4Uy+p8r+vSgixtANiiK8xAT/dFwB542vqRgpkrjX2QUXg5vg==" saltValue="eFL1nufB1lRO39HckByY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380</v>
      </c>
      <c r="L45" s="60">
        <v>389</v>
      </c>
      <c r="M45" s="60">
        <v>399</v>
      </c>
      <c r="N45" s="60">
        <v>401</v>
      </c>
      <c r="O45" s="61">
        <v>410</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522</v>
      </c>
      <c r="L46" s="64" t="s">
        <v>522</v>
      </c>
      <c r="M46" s="64" t="s">
        <v>522</v>
      </c>
      <c r="N46" s="64" t="s">
        <v>522</v>
      </c>
      <c r="O46" s="65" t="s">
        <v>522</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522</v>
      </c>
      <c r="L47" s="64" t="s">
        <v>522</v>
      </c>
      <c r="M47" s="64" t="s">
        <v>522</v>
      </c>
      <c r="N47" s="64" t="s">
        <v>522</v>
      </c>
      <c r="O47" s="65" t="s">
        <v>522</v>
      </c>
      <c r="P47" s="48"/>
      <c r="Q47" s="48"/>
      <c r="R47" s="48"/>
      <c r="S47" s="48"/>
      <c r="T47" s="48"/>
      <c r="U47" s="48"/>
    </row>
    <row r="48" spans="1:21" ht="30.75" customHeight="1" x14ac:dyDescent="0.2">
      <c r="A48" s="48"/>
      <c r="B48" s="1178"/>
      <c r="C48" s="1179"/>
      <c r="D48" s="62"/>
      <c r="E48" s="1155" t="s">
        <v>15</v>
      </c>
      <c r="F48" s="1155"/>
      <c r="G48" s="1155"/>
      <c r="H48" s="1155"/>
      <c r="I48" s="1155"/>
      <c r="J48" s="1156"/>
      <c r="K48" s="63">
        <v>117</v>
      </c>
      <c r="L48" s="64">
        <v>103</v>
      </c>
      <c r="M48" s="64">
        <v>110</v>
      </c>
      <c r="N48" s="64">
        <v>103</v>
      </c>
      <c r="O48" s="65">
        <v>126</v>
      </c>
      <c r="P48" s="48"/>
      <c r="Q48" s="48"/>
      <c r="R48" s="48"/>
      <c r="S48" s="48"/>
      <c r="T48" s="48"/>
      <c r="U48" s="48"/>
    </row>
    <row r="49" spans="1:21" ht="30.75" customHeight="1" x14ac:dyDescent="0.2">
      <c r="A49" s="48"/>
      <c r="B49" s="1178"/>
      <c r="C49" s="1179"/>
      <c r="D49" s="62"/>
      <c r="E49" s="1155" t="s">
        <v>16</v>
      </c>
      <c r="F49" s="1155"/>
      <c r="G49" s="1155"/>
      <c r="H49" s="1155"/>
      <c r="I49" s="1155"/>
      <c r="J49" s="1156"/>
      <c r="K49" s="63" t="s">
        <v>522</v>
      </c>
      <c r="L49" s="64" t="s">
        <v>522</v>
      </c>
      <c r="M49" s="64" t="s">
        <v>522</v>
      </c>
      <c r="N49" s="64" t="s">
        <v>522</v>
      </c>
      <c r="O49" s="65" t="s">
        <v>522</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522</v>
      </c>
      <c r="L50" s="64" t="s">
        <v>522</v>
      </c>
      <c r="M50" s="64" t="s">
        <v>522</v>
      </c>
      <c r="N50" s="64" t="s">
        <v>522</v>
      </c>
      <c r="O50" s="65" t="s">
        <v>522</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522</v>
      </c>
      <c r="L51" s="64" t="s">
        <v>522</v>
      </c>
      <c r="M51" s="64" t="s">
        <v>522</v>
      </c>
      <c r="N51" s="64">
        <v>0</v>
      </c>
      <c r="O51" s="65" t="s">
        <v>522</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339</v>
      </c>
      <c r="L52" s="64">
        <v>338</v>
      </c>
      <c r="M52" s="64">
        <v>343</v>
      </c>
      <c r="N52" s="64">
        <v>339</v>
      </c>
      <c r="O52" s="65">
        <v>342</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158</v>
      </c>
      <c r="L53" s="69">
        <v>154</v>
      </c>
      <c r="M53" s="69">
        <v>166</v>
      </c>
      <c r="N53" s="69">
        <v>165</v>
      </c>
      <c r="O53" s="70">
        <v>194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3">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2">
      <c r="B58" s="1161" t="s">
        <v>26</v>
      </c>
      <c r="C58" s="1162"/>
      <c r="D58" s="1167" t="s">
        <v>27</v>
      </c>
      <c r="E58" s="1168"/>
      <c r="F58" s="1168"/>
      <c r="G58" s="1168"/>
      <c r="H58" s="1168"/>
      <c r="I58" s="1168"/>
      <c r="J58" s="1169"/>
      <c r="K58" s="83" t="s">
        <v>598</v>
      </c>
      <c r="L58" s="84" t="s">
        <v>598</v>
      </c>
      <c r="M58" s="84" t="s">
        <v>598</v>
      </c>
      <c r="N58" s="84" t="s">
        <v>598</v>
      </c>
      <c r="O58" s="85" t="s">
        <v>598</v>
      </c>
    </row>
    <row r="59" spans="1:21" ht="31.5" customHeight="1" x14ac:dyDescent="0.2">
      <c r="B59" s="1163"/>
      <c r="C59" s="1164"/>
      <c r="D59" s="1170" t="s">
        <v>28</v>
      </c>
      <c r="E59" s="1171"/>
      <c r="F59" s="1171"/>
      <c r="G59" s="1171"/>
      <c r="H59" s="1171"/>
      <c r="I59" s="1171"/>
      <c r="J59" s="1172"/>
      <c r="K59" s="86" t="s">
        <v>598</v>
      </c>
      <c r="L59" s="87" t="s">
        <v>598</v>
      </c>
      <c r="M59" s="87" t="s">
        <v>598</v>
      </c>
      <c r="N59" s="87" t="s">
        <v>598</v>
      </c>
      <c r="O59" s="88" t="s">
        <v>598</v>
      </c>
    </row>
    <row r="60" spans="1:21" ht="31.5" customHeight="1" thickBot="1" x14ac:dyDescent="0.25">
      <c r="B60" s="1165"/>
      <c r="C60" s="1166"/>
      <c r="D60" s="1173" t="s">
        <v>29</v>
      </c>
      <c r="E60" s="1174"/>
      <c r="F60" s="1174"/>
      <c r="G60" s="1174"/>
      <c r="H60" s="1174"/>
      <c r="I60" s="1174"/>
      <c r="J60" s="1175"/>
      <c r="K60" s="89" t="s">
        <v>598</v>
      </c>
      <c r="L60" s="90" t="s">
        <v>598</v>
      </c>
      <c r="M60" s="90" t="s">
        <v>598</v>
      </c>
      <c r="N60" s="90" t="s">
        <v>598</v>
      </c>
      <c r="O60" s="91" t="s">
        <v>598</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usZAT8o3GuE8ngN1462/74eF2BycmFlLyDDFYdvpLGfdtC0tRtZpXlfHuFLOQdOMMez2yvSOhi9t52wdH0xnQ==" saltValue="1d6w05rEHPOLNUtDCIIZj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564</v>
      </c>
      <c r="J40" s="103" t="s">
        <v>565</v>
      </c>
      <c r="K40" s="103" t="s">
        <v>566</v>
      </c>
      <c r="L40" s="103" t="s">
        <v>567</v>
      </c>
      <c r="M40" s="104" t="s">
        <v>568</v>
      </c>
    </row>
    <row r="41" spans="2:13" ht="27.75" customHeight="1" x14ac:dyDescent="0.2">
      <c r="B41" s="1196" t="s">
        <v>32</v>
      </c>
      <c r="C41" s="1197"/>
      <c r="D41" s="105"/>
      <c r="E41" s="1198" t="s">
        <v>33</v>
      </c>
      <c r="F41" s="1198"/>
      <c r="G41" s="1198"/>
      <c r="H41" s="1199"/>
      <c r="I41" s="355">
        <v>3398</v>
      </c>
      <c r="J41" s="356">
        <v>3521</v>
      </c>
      <c r="K41" s="356">
        <v>3707</v>
      </c>
      <c r="L41" s="356">
        <v>4013</v>
      </c>
      <c r="M41" s="357">
        <v>3844</v>
      </c>
    </row>
    <row r="42" spans="2:13" ht="27.75" customHeight="1" x14ac:dyDescent="0.2">
      <c r="B42" s="1186"/>
      <c r="C42" s="1187"/>
      <c r="D42" s="106"/>
      <c r="E42" s="1190" t="s">
        <v>34</v>
      </c>
      <c r="F42" s="1190"/>
      <c r="G42" s="1190"/>
      <c r="H42" s="1191"/>
      <c r="I42" s="358" t="s">
        <v>522</v>
      </c>
      <c r="J42" s="359" t="s">
        <v>522</v>
      </c>
      <c r="K42" s="359" t="s">
        <v>522</v>
      </c>
      <c r="L42" s="359" t="s">
        <v>522</v>
      </c>
      <c r="M42" s="360" t="s">
        <v>522</v>
      </c>
    </row>
    <row r="43" spans="2:13" ht="27.75" customHeight="1" x14ac:dyDescent="0.2">
      <c r="B43" s="1186"/>
      <c r="C43" s="1187"/>
      <c r="D43" s="106"/>
      <c r="E43" s="1190" t="s">
        <v>35</v>
      </c>
      <c r="F43" s="1190"/>
      <c r="G43" s="1190"/>
      <c r="H43" s="1191"/>
      <c r="I43" s="358">
        <v>1572</v>
      </c>
      <c r="J43" s="359">
        <v>1330</v>
      </c>
      <c r="K43" s="359">
        <v>1266</v>
      </c>
      <c r="L43" s="359">
        <v>1153</v>
      </c>
      <c r="M43" s="360">
        <v>1138</v>
      </c>
    </row>
    <row r="44" spans="2:13" ht="27.75" customHeight="1" x14ac:dyDescent="0.2">
      <c r="B44" s="1186"/>
      <c r="C44" s="1187"/>
      <c r="D44" s="106"/>
      <c r="E44" s="1190" t="s">
        <v>36</v>
      </c>
      <c r="F44" s="1190"/>
      <c r="G44" s="1190"/>
      <c r="H44" s="1191"/>
      <c r="I44" s="358" t="s">
        <v>522</v>
      </c>
      <c r="J44" s="359" t="s">
        <v>522</v>
      </c>
      <c r="K44" s="359" t="s">
        <v>522</v>
      </c>
      <c r="L44" s="359" t="s">
        <v>522</v>
      </c>
      <c r="M44" s="360" t="s">
        <v>522</v>
      </c>
    </row>
    <row r="45" spans="2:13" ht="27.75" customHeight="1" x14ac:dyDescent="0.2">
      <c r="B45" s="1186"/>
      <c r="C45" s="1187"/>
      <c r="D45" s="106"/>
      <c r="E45" s="1190" t="s">
        <v>37</v>
      </c>
      <c r="F45" s="1190"/>
      <c r="G45" s="1190"/>
      <c r="H45" s="1191"/>
      <c r="I45" s="358">
        <v>1040</v>
      </c>
      <c r="J45" s="359">
        <v>1010</v>
      </c>
      <c r="K45" s="359">
        <v>1262</v>
      </c>
      <c r="L45" s="359">
        <v>1258</v>
      </c>
      <c r="M45" s="360">
        <v>1216</v>
      </c>
    </row>
    <row r="46" spans="2:13" ht="27.75" customHeight="1" x14ac:dyDescent="0.2">
      <c r="B46" s="1186"/>
      <c r="C46" s="1187"/>
      <c r="D46" s="107"/>
      <c r="E46" s="1190" t="s">
        <v>38</v>
      </c>
      <c r="F46" s="1190"/>
      <c r="G46" s="1190"/>
      <c r="H46" s="1191"/>
      <c r="I46" s="358" t="s">
        <v>522</v>
      </c>
      <c r="J46" s="359" t="s">
        <v>522</v>
      </c>
      <c r="K46" s="359" t="s">
        <v>522</v>
      </c>
      <c r="L46" s="359" t="s">
        <v>522</v>
      </c>
      <c r="M46" s="360" t="s">
        <v>522</v>
      </c>
    </row>
    <row r="47" spans="2:13" ht="27.75" customHeight="1" x14ac:dyDescent="0.2">
      <c r="B47" s="1186"/>
      <c r="C47" s="1187"/>
      <c r="D47" s="108"/>
      <c r="E47" s="1200" t="s">
        <v>39</v>
      </c>
      <c r="F47" s="1201"/>
      <c r="G47" s="1201"/>
      <c r="H47" s="1202"/>
      <c r="I47" s="358" t="s">
        <v>522</v>
      </c>
      <c r="J47" s="359" t="s">
        <v>522</v>
      </c>
      <c r="K47" s="359" t="s">
        <v>522</v>
      </c>
      <c r="L47" s="359" t="s">
        <v>522</v>
      </c>
      <c r="M47" s="360" t="s">
        <v>522</v>
      </c>
    </row>
    <row r="48" spans="2:13" ht="27.75" customHeight="1" x14ac:dyDescent="0.2">
      <c r="B48" s="1186"/>
      <c r="C48" s="1187"/>
      <c r="D48" s="106"/>
      <c r="E48" s="1190" t="s">
        <v>40</v>
      </c>
      <c r="F48" s="1190"/>
      <c r="G48" s="1190"/>
      <c r="H48" s="1191"/>
      <c r="I48" s="358" t="s">
        <v>522</v>
      </c>
      <c r="J48" s="359" t="s">
        <v>522</v>
      </c>
      <c r="K48" s="359" t="s">
        <v>522</v>
      </c>
      <c r="L48" s="359" t="s">
        <v>522</v>
      </c>
      <c r="M48" s="360" t="s">
        <v>522</v>
      </c>
    </row>
    <row r="49" spans="2:13" ht="27.75" customHeight="1" x14ac:dyDescent="0.2">
      <c r="B49" s="1188"/>
      <c r="C49" s="1189"/>
      <c r="D49" s="106"/>
      <c r="E49" s="1190" t="s">
        <v>41</v>
      </c>
      <c r="F49" s="1190"/>
      <c r="G49" s="1190"/>
      <c r="H49" s="1191"/>
      <c r="I49" s="358" t="s">
        <v>522</v>
      </c>
      <c r="J49" s="359" t="s">
        <v>522</v>
      </c>
      <c r="K49" s="359" t="s">
        <v>522</v>
      </c>
      <c r="L49" s="359" t="s">
        <v>522</v>
      </c>
      <c r="M49" s="360" t="s">
        <v>522</v>
      </c>
    </row>
    <row r="50" spans="2:13" ht="27.75" customHeight="1" x14ac:dyDescent="0.2">
      <c r="B50" s="1184" t="s">
        <v>42</v>
      </c>
      <c r="C50" s="1185"/>
      <c r="D50" s="109"/>
      <c r="E50" s="1190" t="s">
        <v>43</v>
      </c>
      <c r="F50" s="1190"/>
      <c r="G50" s="1190"/>
      <c r="H50" s="1191"/>
      <c r="I50" s="358">
        <v>2320</v>
      </c>
      <c r="J50" s="359">
        <v>3275</v>
      </c>
      <c r="K50" s="359">
        <v>3290</v>
      </c>
      <c r="L50" s="359">
        <v>3539</v>
      </c>
      <c r="M50" s="360">
        <v>3040</v>
      </c>
    </row>
    <row r="51" spans="2:13" ht="27.75" customHeight="1" x14ac:dyDescent="0.2">
      <c r="B51" s="1186"/>
      <c r="C51" s="1187"/>
      <c r="D51" s="106"/>
      <c r="E51" s="1190" t="s">
        <v>44</v>
      </c>
      <c r="F51" s="1190"/>
      <c r="G51" s="1190"/>
      <c r="H51" s="1191"/>
      <c r="I51" s="358" t="s">
        <v>522</v>
      </c>
      <c r="J51" s="359" t="s">
        <v>522</v>
      </c>
      <c r="K51" s="359" t="s">
        <v>522</v>
      </c>
      <c r="L51" s="359" t="s">
        <v>522</v>
      </c>
      <c r="M51" s="360" t="s">
        <v>522</v>
      </c>
    </row>
    <row r="52" spans="2:13" ht="27.75" customHeight="1" x14ac:dyDescent="0.2">
      <c r="B52" s="1188"/>
      <c r="C52" s="1189"/>
      <c r="D52" s="106"/>
      <c r="E52" s="1190" t="s">
        <v>45</v>
      </c>
      <c r="F52" s="1190"/>
      <c r="G52" s="1190"/>
      <c r="H52" s="1191"/>
      <c r="I52" s="358">
        <v>3149</v>
      </c>
      <c r="J52" s="359">
        <v>3194</v>
      </c>
      <c r="K52" s="359">
        <v>3300</v>
      </c>
      <c r="L52" s="359">
        <v>3483</v>
      </c>
      <c r="M52" s="360">
        <v>3387</v>
      </c>
    </row>
    <row r="53" spans="2:13" ht="27.75" customHeight="1" thickBot="1" x14ac:dyDescent="0.25">
      <c r="B53" s="1192" t="s">
        <v>46</v>
      </c>
      <c r="C53" s="1193"/>
      <c r="D53" s="110"/>
      <c r="E53" s="1194" t="s">
        <v>47</v>
      </c>
      <c r="F53" s="1194"/>
      <c r="G53" s="1194"/>
      <c r="H53" s="1195"/>
      <c r="I53" s="361">
        <v>541</v>
      </c>
      <c r="J53" s="362">
        <v>-607</v>
      </c>
      <c r="K53" s="362">
        <v>-355</v>
      </c>
      <c r="L53" s="362">
        <v>-599</v>
      </c>
      <c r="M53" s="363">
        <v>-228</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acRfWyf69y4nu6Z9Bs+sSGzuNtrzhjdsBzcCcgt5D4tPdnw0esJqcAR5gTsQt38W+FXgyAfk0hNn8rRoXR9kyQ==" saltValue="BU4Sr1TZdaFDzE+4TTUm6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C68D8-7A5D-43AC-B281-66D3D27D576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566</v>
      </c>
      <c r="G54" s="119" t="s">
        <v>567</v>
      </c>
      <c r="H54" s="120" t="s">
        <v>568</v>
      </c>
    </row>
    <row r="55" spans="2:8" ht="52.5" customHeight="1" x14ac:dyDescent="0.2">
      <c r="B55" s="121"/>
      <c r="C55" s="1211" t="s">
        <v>50</v>
      </c>
      <c r="D55" s="1211"/>
      <c r="E55" s="1212"/>
      <c r="F55" s="122">
        <v>1953</v>
      </c>
      <c r="G55" s="122">
        <v>2078</v>
      </c>
      <c r="H55" s="123">
        <v>1963</v>
      </c>
    </row>
    <row r="56" spans="2:8" ht="52.5" customHeight="1" x14ac:dyDescent="0.2">
      <c r="B56" s="124"/>
      <c r="C56" s="1213" t="s">
        <v>51</v>
      </c>
      <c r="D56" s="1213"/>
      <c r="E56" s="1214"/>
      <c r="F56" s="125">
        <v>344</v>
      </c>
      <c r="G56" s="125">
        <v>365</v>
      </c>
      <c r="H56" s="126">
        <v>365</v>
      </c>
    </row>
    <row r="57" spans="2:8" ht="53.25" customHeight="1" x14ac:dyDescent="0.2">
      <c r="B57" s="124"/>
      <c r="C57" s="1215" t="s">
        <v>52</v>
      </c>
      <c r="D57" s="1215"/>
      <c r="E57" s="1216"/>
      <c r="F57" s="127">
        <v>889</v>
      </c>
      <c r="G57" s="127">
        <v>890</v>
      </c>
      <c r="H57" s="128">
        <v>508</v>
      </c>
    </row>
    <row r="58" spans="2:8" ht="45.75" customHeight="1" x14ac:dyDescent="0.2">
      <c r="B58" s="129"/>
      <c r="C58" s="1203" t="s">
        <v>599</v>
      </c>
      <c r="D58" s="1204"/>
      <c r="E58" s="1205"/>
      <c r="F58" s="130">
        <v>301</v>
      </c>
      <c r="G58" s="130">
        <v>301</v>
      </c>
      <c r="H58" s="131">
        <v>301</v>
      </c>
    </row>
    <row r="59" spans="2:8" ht="45.75" customHeight="1" x14ac:dyDescent="0.2">
      <c r="B59" s="129"/>
      <c r="C59" s="1203" t="s">
        <v>600</v>
      </c>
      <c r="D59" s="1204"/>
      <c r="E59" s="1205"/>
      <c r="F59" s="130">
        <v>130</v>
      </c>
      <c r="G59" s="130">
        <v>131</v>
      </c>
      <c r="H59" s="131">
        <v>132</v>
      </c>
    </row>
    <row r="60" spans="2:8" ht="45.75" customHeight="1" x14ac:dyDescent="0.2">
      <c r="B60" s="129"/>
      <c r="C60" s="1203" t="s">
        <v>601</v>
      </c>
      <c r="D60" s="1204"/>
      <c r="E60" s="1205"/>
      <c r="F60" s="130">
        <v>37</v>
      </c>
      <c r="G60" s="130">
        <v>55</v>
      </c>
      <c r="H60" s="131">
        <v>58</v>
      </c>
    </row>
    <row r="61" spans="2:8" ht="45.75" customHeight="1" x14ac:dyDescent="0.2">
      <c r="B61" s="129"/>
      <c r="C61" s="1203" t="s">
        <v>602</v>
      </c>
      <c r="D61" s="1204"/>
      <c r="E61" s="1205"/>
      <c r="F61" s="130">
        <v>0</v>
      </c>
      <c r="G61" s="130">
        <v>0</v>
      </c>
      <c r="H61" s="131">
        <v>10</v>
      </c>
    </row>
    <row r="62" spans="2:8" ht="45.75" customHeight="1" thickBot="1" x14ac:dyDescent="0.25">
      <c r="B62" s="132"/>
      <c r="C62" s="1206" t="s">
        <v>603</v>
      </c>
      <c r="D62" s="1207"/>
      <c r="E62" s="1208"/>
      <c r="F62" s="133">
        <v>7</v>
      </c>
      <c r="G62" s="133">
        <v>7</v>
      </c>
      <c r="H62" s="134">
        <v>7</v>
      </c>
    </row>
    <row r="63" spans="2:8" ht="52.5" customHeight="1" thickBot="1" x14ac:dyDescent="0.25">
      <c r="B63" s="135"/>
      <c r="C63" s="1209" t="s">
        <v>53</v>
      </c>
      <c r="D63" s="1209"/>
      <c r="E63" s="1210"/>
      <c r="F63" s="136">
        <v>3186</v>
      </c>
      <c r="G63" s="136">
        <v>3333</v>
      </c>
      <c r="H63" s="137">
        <v>2837</v>
      </c>
    </row>
    <row r="64" spans="2:8" ht="13" x14ac:dyDescent="0.2"/>
  </sheetData>
  <sheetProtection algorithmName="SHA-512" hashValue="K0JPBSfFST6Gnv4ir7dS4zD17GgnvAAW2QAk0sfNvwKe/rJNYo6oqdrcY1LaiThMtnlW+pzFK/0nOSzqfZpCaQ==" saltValue="go46reewGtB0tzwMti772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561</v>
      </c>
      <c r="G2" s="151"/>
      <c r="H2" s="152"/>
    </row>
    <row r="3" spans="1:8" x14ac:dyDescent="0.2">
      <c r="A3" s="148" t="s">
        <v>554</v>
      </c>
      <c r="B3" s="153"/>
      <c r="C3" s="154"/>
      <c r="D3" s="155">
        <v>226169</v>
      </c>
      <c r="E3" s="156"/>
      <c r="F3" s="157">
        <v>289738</v>
      </c>
      <c r="G3" s="158"/>
      <c r="H3" s="159"/>
    </row>
    <row r="4" spans="1:8" x14ac:dyDescent="0.2">
      <c r="A4" s="160"/>
      <c r="B4" s="161"/>
      <c r="C4" s="162"/>
      <c r="D4" s="163">
        <v>63260</v>
      </c>
      <c r="E4" s="164"/>
      <c r="F4" s="165">
        <v>156238</v>
      </c>
      <c r="G4" s="166"/>
      <c r="H4" s="167"/>
    </row>
    <row r="5" spans="1:8" x14ac:dyDescent="0.2">
      <c r="A5" s="148" t="s">
        <v>556</v>
      </c>
      <c r="B5" s="153"/>
      <c r="C5" s="154"/>
      <c r="D5" s="155">
        <v>188799</v>
      </c>
      <c r="E5" s="156"/>
      <c r="F5" s="157">
        <v>316937</v>
      </c>
      <c r="G5" s="158"/>
      <c r="H5" s="159"/>
    </row>
    <row r="6" spans="1:8" x14ac:dyDescent="0.2">
      <c r="A6" s="160"/>
      <c r="B6" s="161"/>
      <c r="C6" s="162"/>
      <c r="D6" s="163">
        <v>173023</v>
      </c>
      <c r="E6" s="164"/>
      <c r="F6" s="165">
        <v>199150</v>
      </c>
      <c r="G6" s="166"/>
      <c r="H6" s="167"/>
    </row>
    <row r="7" spans="1:8" x14ac:dyDescent="0.2">
      <c r="A7" s="148" t="s">
        <v>557</v>
      </c>
      <c r="B7" s="153"/>
      <c r="C7" s="154"/>
      <c r="D7" s="155">
        <v>173034</v>
      </c>
      <c r="E7" s="156"/>
      <c r="F7" s="157">
        <v>332350</v>
      </c>
      <c r="G7" s="158"/>
      <c r="H7" s="159"/>
    </row>
    <row r="8" spans="1:8" x14ac:dyDescent="0.2">
      <c r="A8" s="160"/>
      <c r="B8" s="161"/>
      <c r="C8" s="162"/>
      <c r="D8" s="163">
        <v>173034</v>
      </c>
      <c r="E8" s="164"/>
      <c r="F8" s="165">
        <v>200453</v>
      </c>
      <c r="G8" s="166"/>
      <c r="H8" s="167"/>
    </row>
    <row r="9" spans="1:8" x14ac:dyDescent="0.2">
      <c r="A9" s="148" t="s">
        <v>558</v>
      </c>
      <c r="B9" s="153"/>
      <c r="C9" s="154"/>
      <c r="D9" s="155">
        <v>130657</v>
      </c>
      <c r="E9" s="156"/>
      <c r="F9" s="157">
        <v>362690</v>
      </c>
      <c r="G9" s="158"/>
      <c r="H9" s="159"/>
    </row>
    <row r="10" spans="1:8" x14ac:dyDescent="0.2">
      <c r="A10" s="160"/>
      <c r="B10" s="161"/>
      <c r="C10" s="162"/>
      <c r="D10" s="163">
        <v>124074</v>
      </c>
      <c r="E10" s="164"/>
      <c r="F10" s="165">
        <v>172580</v>
      </c>
      <c r="G10" s="166"/>
      <c r="H10" s="167"/>
    </row>
    <row r="11" spans="1:8" x14ac:dyDescent="0.2">
      <c r="A11" s="148" t="s">
        <v>559</v>
      </c>
      <c r="B11" s="153"/>
      <c r="C11" s="154"/>
      <c r="D11" s="155">
        <v>88381</v>
      </c>
      <c r="E11" s="156"/>
      <c r="F11" s="157">
        <v>296093</v>
      </c>
      <c r="G11" s="158"/>
      <c r="H11" s="159"/>
    </row>
    <row r="12" spans="1:8" x14ac:dyDescent="0.2">
      <c r="A12" s="160"/>
      <c r="B12" s="161"/>
      <c r="C12" s="168"/>
      <c r="D12" s="163">
        <v>86295</v>
      </c>
      <c r="E12" s="164"/>
      <c r="F12" s="165">
        <v>140545</v>
      </c>
      <c r="G12" s="166"/>
      <c r="H12" s="167"/>
    </row>
    <row r="13" spans="1:8" x14ac:dyDescent="0.2">
      <c r="A13" s="148"/>
      <c r="B13" s="153"/>
      <c r="C13" s="169"/>
      <c r="D13" s="170">
        <v>161408</v>
      </c>
      <c r="E13" s="171"/>
      <c r="F13" s="172">
        <v>319562</v>
      </c>
      <c r="G13" s="173"/>
      <c r="H13" s="159"/>
    </row>
    <row r="14" spans="1:8" x14ac:dyDescent="0.2">
      <c r="A14" s="160"/>
      <c r="B14" s="161"/>
      <c r="C14" s="162"/>
      <c r="D14" s="163">
        <v>123937</v>
      </c>
      <c r="E14" s="164"/>
      <c r="F14" s="165">
        <v>173793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11.5</v>
      </c>
      <c r="C19" s="174">
        <f>ROUND(VALUE(SUBSTITUTE(実質収支比率等に係る経年分析!G$48,"▲","-")),2)</f>
        <v>6.97</v>
      </c>
      <c r="D19" s="174">
        <f>ROUND(VALUE(SUBSTITUTE(実質収支比率等に係る経年分析!H$48,"▲","-")),2)</f>
        <v>8.2100000000000009</v>
      </c>
      <c r="E19" s="174">
        <f>ROUND(VALUE(SUBSTITUTE(実質収支比率等に係る経年分析!I$48,"▲","-")),2)</f>
        <v>9.67</v>
      </c>
      <c r="F19" s="174">
        <f>ROUND(VALUE(SUBSTITUTE(実質収支比率等に係る経年分析!J$48,"▲","-")),2)</f>
        <v>8.61</v>
      </c>
    </row>
    <row r="20" spans="1:11" x14ac:dyDescent="0.2">
      <c r="A20" s="174" t="s">
        <v>57</v>
      </c>
      <c r="B20" s="174">
        <f>ROUND(VALUE(SUBSTITUTE(実質収支比率等に係る経年分析!F$47,"▲","-")),2)</f>
        <v>53.27</v>
      </c>
      <c r="C20" s="174">
        <f>ROUND(VALUE(SUBSTITUTE(実質収支比率等に係る経年分析!G$47,"▲","-")),2)</f>
        <v>100.65</v>
      </c>
      <c r="D20" s="174">
        <f>ROUND(VALUE(SUBSTITUTE(実質収支比率等に係る経年分析!H$47,"▲","-")),2)</f>
        <v>91.03</v>
      </c>
      <c r="E20" s="174">
        <f>ROUND(VALUE(SUBSTITUTE(実質収支比率等に係る経年分析!I$47,"▲","-")),2)</f>
        <v>87.78</v>
      </c>
      <c r="F20" s="174">
        <f>ROUND(VALUE(SUBSTITUTE(実質収支比率等に係る経年分析!J$47,"▲","-")),2)</f>
        <v>87.34</v>
      </c>
    </row>
    <row r="21" spans="1:11" x14ac:dyDescent="0.2">
      <c r="A21" s="174" t="s">
        <v>58</v>
      </c>
      <c r="B21" s="174">
        <f>IF(ISNUMBER(VALUE(SUBSTITUTE(実質収支比率等に係る経年分析!F$49,"▲","-"))),ROUND(VALUE(SUBSTITUTE(実質収支比率等に係る経年分析!F$49,"▲","-")),2),NA())</f>
        <v>4.6900000000000004</v>
      </c>
      <c r="C21" s="174">
        <f>IF(ISNUMBER(VALUE(SUBSTITUTE(実質収支比率等に係る経年分析!G$49,"▲","-"))),ROUND(VALUE(SUBSTITUTE(実質収支比率等に係る経年分析!G$49,"▲","-")),2),NA())</f>
        <v>42.96</v>
      </c>
      <c r="D21" s="174">
        <f>IF(ISNUMBER(VALUE(SUBSTITUTE(実質収支比率等に係る経年分析!H$49,"▲","-"))),ROUND(VALUE(SUBSTITUTE(実質収支比率等に係る経年分析!H$49,"▲","-")),2),NA())</f>
        <v>-3.61</v>
      </c>
      <c r="E21" s="174">
        <f>IF(ISNUMBER(VALUE(SUBSTITUTE(実質収支比率等に係る経年分析!I$49,"▲","-"))),ROUND(VALUE(SUBSTITUTE(実質収支比率等に係る経年分析!I$49,"▲","-")),2),NA())</f>
        <v>7.52</v>
      </c>
      <c r="F21" s="174">
        <f>IF(ISNUMBER(VALUE(SUBSTITUTE(実質収支比率等に係る経年分析!J$49,"▲","-"))),ROUND(VALUE(SUBSTITUTE(実質収支比率等に係る経年分析!J$49,"▲","-")),2),NA())</f>
        <v>-6.71</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53.82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1.69</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0.71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0.63</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0.21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7.0000000000000007E-2</v>
      </c>
    </row>
    <row r="31" spans="1:11" x14ac:dyDescent="0.2">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1.17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1.0900000000000001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0.46</v>
      </c>
    </row>
    <row r="32" spans="1:11" x14ac:dyDescent="0.2">
      <c r="A32" s="175" t="str">
        <f>IF(連結実質赤字比率に係る赤字・黒字の構成分析!C$38="",NA(),連結実質赤字比率に係る赤字・黒字の構成分析!C$38)</f>
        <v>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0.57999999999999996</v>
      </c>
    </row>
    <row r="33" spans="1:16" x14ac:dyDescent="0.2">
      <c r="A33" s="175" t="str">
        <f>IF(連結実質赤字比率に係る赤字・黒字の構成分析!C$37="",NA(),連結実質赤字比率に係る赤字・黒字の構成分析!C$37)</f>
        <v>東栄診療所特別会計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#VALUE!</v>
      </c>
      <c r="G33" s="175" t="e">
        <f>IF(ROUND(VALUE(SUBSTITUTE(連結実質赤字比率に係る赤字・黒字の構成分析!H$37,"▲", "-")), 2) &gt;= 0, ABS(ROUND(VALUE(SUBSTITUTE(連結実質赤字比率に係る赤字・黒字の構成分析!H$37,"▲", "-")), 2)), NA())</f>
        <v>#VALUE!</v>
      </c>
      <c r="H33" s="175" t="e">
        <f>IF(ROUND(VALUE(SUBSTITUTE(連結実質赤字比率に係る赤字・黒字の構成分析!I$37,"▲", "-")), 2) &lt; 0, ABS(ROUND(VALUE(SUBSTITUTE(連結実質赤字比率に係る赤字・黒字の構成分析!I$37,"▲", "-")), 2)), NA())</f>
        <v>#VALUE!</v>
      </c>
      <c r="I33" s="175" t="e">
        <f>IF(ROUND(VALUE(SUBSTITUTE(連結実質赤字比率に係る赤字・黒字の構成分析!I$37,"▲", "-")), 2) &gt;= 0, ABS(ROUND(VALUE(SUBSTITUTE(連結実質赤字比率に係る赤字・黒字の構成分析!I$37,"▲", "-")), 2)), NA())</f>
        <v>#VALUE!</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1.26</v>
      </c>
    </row>
    <row r="34" spans="1:16" x14ac:dyDescent="0.2">
      <c r="A34" s="175" t="str">
        <f>IF(連結実質赤字比率に係る赤字・黒字の構成分析!C$36="",NA(),連結実質赤字比率に係る赤字・黒字の構成分析!C$36)</f>
        <v>簡易水道特別会計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0.28000000000000003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0.24</v>
      </c>
      <c r="H34" s="175">
        <f>IF(ROUND(VALUE(SUBSTITUTE(連結実質赤字比率に係る赤字・黒字の構成分析!I$36,"▲", "-")), 2) &lt; 0, ABS(ROUND(VALUE(SUBSTITUTE(連結実質赤字比率に係る赤字・黒字の構成分析!I$36,"▲", "-")), 2)), NA())</f>
        <v>0.45</v>
      </c>
      <c r="I34" s="175" t="e">
        <f>IF(ROUND(VALUE(SUBSTITUTE(連結実質赤字比率に係る赤字・黒字の構成分析!I$36,"▲", "-")), 2) &gt;= 0, ABS(ROUND(VALUE(SUBSTITUTE(連結実質赤字比率に係る赤字・黒字の構成分析!I$36,"▲", "-")), 2)), NA())</f>
        <v>#N/A</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1.64</v>
      </c>
    </row>
    <row r="35" spans="1:16" x14ac:dyDescent="0.2">
      <c r="A35" s="175" t="str">
        <f>IF(連結実質赤字比率に係る赤字・黒字の構成分析!C$35="",NA(),連結実質赤字比率に係る赤字・黒字の構成分析!C$35)</f>
        <v>公共下水道事業特別会計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0.16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0.71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0.14000000000000001</v>
      </c>
      <c r="H35" s="175">
        <f>IF(ROUND(VALUE(SUBSTITUTE(連結実質赤字比率に係る赤字・黒字の構成分析!I$35,"▲", "-")), 2) &lt; 0, ABS(ROUND(VALUE(SUBSTITUTE(連結実質赤字比率に係る赤字・黒字の構成分析!I$35,"▲", "-")), 2)), NA())</f>
        <v>0.12</v>
      </c>
      <c r="I35" s="175" t="e">
        <f>IF(ROUND(VALUE(SUBSTITUTE(連結実質赤字比率に係る赤字・黒字の構成分析!I$35,"▲", "-")), 2) &gt;= 0, ABS(ROUND(VALUE(SUBSTITUTE(連結実質赤字比率に係る赤字・黒字の構成分析!I$35,"▲", "-")), 2)), NA())</f>
        <v>#N/A</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1.94</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6.96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8.26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9.67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8.61</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339</v>
      </c>
      <c r="E42" s="176"/>
      <c r="F42" s="176"/>
      <c r="G42" s="176">
        <f>'実質公債費比率（分子）の構造'!L$52</f>
        <v>338</v>
      </c>
      <c r="H42" s="176"/>
      <c r="I42" s="176"/>
      <c r="J42" s="176">
        <f>'実質公債費比率（分子）の構造'!M$52</f>
        <v>343</v>
      </c>
      <c r="K42" s="176"/>
      <c r="L42" s="176"/>
      <c r="M42" s="176">
        <f>'実質公債費比率（分子）の構造'!N$52</f>
        <v>339</v>
      </c>
      <c r="N42" s="176"/>
      <c r="O42" s="176"/>
      <c r="P42" s="176">
        <f>'実質公債費比率（分子）の構造'!O$52</f>
        <v>342</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f>'実質公債費比率（分子）の構造'!N$51</f>
        <v>0</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117</v>
      </c>
      <c r="C46" s="176"/>
      <c r="D46" s="176"/>
      <c r="E46" s="176">
        <f>'実質公債費比率（分子）の構造'!L$48</f>
        <v>103</v>
      </c>
      <c r="F46" s="176"/>
      <c r="G46" s="176"/>
      <c r="H46" s="176">
        <f>'実質公債費比率（分子）の構造'!M$48</f>
        <v>110</v>
      </c>
      <c r="I46" s="176"/>
      <c r="J46" s="176"/>
      <c r="K46" s="176">
        <f>'実質公債費比率（分子）の構造'!N$48</f>
        <v>103</v>
      </c>
      <c r="L46" s="176"/>
      <c r="M46" s="176"/>
      <c r="N46" s="176">
        <f>'実質公債費比率（分子）の構造'!O$48</f>
        <v>126</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380</v>
      </c>
      <c r="C49" s="176"/>
      <c r="D49" s="176"/>
      <c r="E49" s="176">
        <f>'実質公債費比率（分子）の構造'!L$45</f>
        <v>389</v>
      </c>
      <c r="F49" s="176"/>
      <c r="G49" s="176"/>
      <c r="H49" s="176">
        <f>'実質公債費比率（分子）の構造'!M$45</f>
        <v>399</v>
      </c>
      <c r="I49" s="176"/>
      <c r="J49" s="176"/>
      <c r="K49" s="176">
        <f>'実質公債費比率（分子）の構造'!N$45</f>
        <v>401</v>
      </c>
      <c r="L49" s="176"/>
      <c r="M49" s="176"/>
      <c r="N49" s="176">
        <f>'実質公債費比率（分子）の構造'!O$45</f>
        <v>410</v>
      </c>
      <c r="O49" s="176"/>
      <c r="P49" s="176"/>
    </row>
    <row r="50" spans="1:16" x14ac:dyDescent="0.2">
      <c r="A50" s="176" t="s">
        <v>73</v>
      </c>
      <c r="B50" s="176" t="e">
        <f>NA()</f>
        <v>#N/A</v>
      </c>
      <c r="C50" s="176">
        <f>IF(ISNUMBER('実質公債費比率（分子）の構造'!K$53),'実質公債費比率（分子）の構造'!K$53,NA())</f>
        <v>158</v>
      </c>
      <c r="D50" s="176" t="e">
        <f>NA()</f>
        <v>#N/A</v>
      </c>
      <c r="E50" s="176" t="e">
        <f>NA()</f>
        <v>#N/A</v>
      </c>
      <c r="F50" s="176">
        <f>IF(ISNUMBER('実質公債費比率（分子）の構造'!L$53),'実質公債費比率（分子）の構造'!L$53,NA())</f>
        <v>154</v>
      </c>
      <c r="G50" s="176" t="e">
        <f>NA()</f>
        <v>#N/A</v>
      </c>
      <c r="H50" s="176" t="e">
        <f>NA()</f>
        <v>#N/A</v>
      </c>
      <c r="I50" s="176">
        <f>IF(ISNUMBER('実質公債費比率（分子）の構造'!M$53),'実質公債費比率（分子）の構造'!M$53,NA())</f>
        <v>166</v>
      </c>
      <c r="J50" s="176" t="e">
        <f>NA()</f>
        <v>#N/A</v>
      </c>
      <c r="K50" s="176" t="e">
        <f>NA()</f>
        <v>#N/A</v>
      </c>
      <c r="L50" s="176">
        <f>IF(ISNUMBER('実質公債費比率（分子）の構造'!N$53),'実質公債費比率（分子）の構造'!N$53,NA())</f>
        <v>165</v>
      </c>
      <c r="M50" s="176" t="e">
        <f>NA()</f>
        <v>#N/A</v>
      </c>
      <c r="N50" s="176" t="e">
        <f>NA()</f>
        <v>#N/A</v>
      </c>
      <c r="O50" s="176">
        <f>IF(ISNUMBER('実質公債費比率（分子）の構造'!O$53),'実質公債費比率（分子）の構造'!O$53,NA())</f>
        <v>194</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3149</v>
      </c>
      <c r="E56" s="175"/>
      <c r="F56" s="175"/>
      <c r="G56" s="175">
        <f>'将来負担比率（分子）の構造'!J$52</f>
        <v>3194</v>
      </c>
      <c r="H56" s="175"/>
      <c r="I56" s="175"/>
      <c r="J56" s="175">
        <f>'将来負担比率（分子）の構造'!K$52</f>
        <v>3300</v>
      </c>
      <c r="K56" s="175"/>
      <c r="L56" s="175"/>
      <c r="M56" s="175">
        <f>'将来負担比率（分子）の構造'!L$52</f>
        <v>3483</v>
      </c>
      <c r="N56" s="175"/>
      <c r="O56" s="175"/>
      <c r="P56" s="175">
        <f>'将来負担比率（分子）の構造'!M$52</f>
        <v>3387</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2320</v>
      </c>
      <c r="E58" s="175"/>
      <c r="F58" s="175"/>
      <c r="G58" s="175">
        <f>'将来負担比率（分子）の構造'!J$50</f>
        <v>3275</v>
      </c>
      <c r="H58" s="175"/>
      <c r="I58" s="175"/>
      <c r="J58" s="175">
        <f>'将来負担比率（分子）の構造'!K$50</f>
        <v>3290</v>
      </c>
      <c r="K58" s="175"/>
      <c r="L58" s="175"/>
      <c r="M58" s="175">
        <f>'将来負担比率（分子）の構造'!L$50</f>
        <v>3539</v>
      </c>
      <c r="N58" s="175"/>
      <c r="O58" s="175"/>
      <c r="P58" s="175">
        <f>'将来負担比率（分子）の構造'!M$50</f>
        <v>3040</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1040</v>
      </c>
      <c r="C62" s="175"/>
      <c r="D62" s="175"/>
      <c r="E62" s="175">
        <f>'将来負担比率（分子）の構造'!J$45</f>
        <v>1010</v>
      </c>
      <c r="F62" s="175"/>
      <c r="G62" s="175"/>
      <c r="H62" s="175">
        <f>'将来負担比率（分子）の構造'!K$45</f>
        <v>1262</v>
      </c>
      <c r="I62" s="175"/>
      <c r="J62" s="175"/>
      <c r="K62" s="175">
        <f>'将来負担比率（分子）の構造'!L$45</f>
        <v>1258</v>
      </c>
      <c r="L62" s="175"/>
      <c r="M62" s="175"/>
      <c r="N62" s="175">
        <f>'将来負担比率（分子）の構造'!M$45</f>
        <v>1216</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1572</v>
      </c>
      <c r="C64" s="175"/>
      <c r="D64" s="175"/>
      <c r="E64" s="175">
        <f>'将来負担比率（分子）の構造'!J$43</f>
        <v>1330</v>
      </c>
      <c r="F64" s="175"/>
      <c r="G64" s="175"/>
      <c r="H64" s="175">
        <f>'将来負担比率（分子）の構造'!K$43</f>
        <v>1266</v>
      </c>
      <c r="I64" s="175"/>
      <c r="J64" s="175"/>
      <c r="K64" s="175">
        <f>'将来負担比率（分子）の構造'!L$43</f>
        <v>1153</v>
      </c>
      <c r="L64" s="175"/>
      <c r="M64" s="175"/>
      <c r="N64" s="175">
        <f>'将来負担比率（分子）の構造'!M$43</f>
        <v>1138</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3398</v>
      </c>
      <c r="C66" s="175"/>
      <c r="D66" s="175"/>
      <c r="E66" s="175">
        <f>'将来負担比率（分子）の構造'!J$41</f>
        <v>3521</v>
      </c>
      <c r="F66" s="175"/>
      <c r="G66" s="175"/>
      <c r="H66" s="175">
        <f>'将来負担比率（分子）の構造'!K$41</f>
        <v>3707</v>
      </c>
      <c r="I66" s="175"/>
      <c r="J66" s="175"/>
      <c r="K66" s="175">
        <f>'将来負担比率（分子）の構造'!L$41</f>
        <v>4013</v>
      </c>
      <c r="L66" s="175"/>
      <c r="M66" s="175"/>
      <c r="N66" s="175">
        <f>'将来負担比率（分子）の構造'!M$41</f>
        <v>3844</v>
      </c>
      <c r="O66" s="175"/>
      <c r="P66" s="175"/>
    </row>
    <row r="67" spans="1:16" x14ac:dyDescent="0.2">
      <c r="A67" s="175" t="s">
        <v>77</v>
      </c>
      <c r="B67" s="175" t="e">
        <f>NA()</f>
        <v>#N/A</v>
      </c>
      <c r="C67" s="175">
        <f>IF(ISNUMBER('将来負担比率（分子）の構造'!I$53), IF('将来負担比率（分子）の構造'!I$53 &lt; 0, 0, '将来負担比率（分子）の構造'!I$53), NA())</f>
        <v>541</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e">
        <f>#REF!</f>
        <v>#REF!</v>
      </c>
      <c r="C71" s="178" t="e">
        <f>#REF!</f>
        <v>#REF!</v>
      </c>
      <c r="D71" s="178" t="e">
        <f>#REF!</f>
        <v>#REF!</v>
      </c>
    </row>
    <row r="72" spans="1:16" x14ac:dyDescent="0.2">
      <c r="A72" s="178" t="s">
        <v>79</v>
      </c>
      <c r="B72" s="179" t="e">
        <f>#REF!</f>
        <v>#REF!</v>
      </c>
      <c r="C72" s="179" t="e">
        <f>#REF!</f>
        <v>#REF!</v>
      </c>
      <c r="D72" s="179" t="e">
        <f>#REF!</f>
        <v>#REF!</v>
      </c>
    </row>
    <row r="73" spans="1:16" x14ac:dyDescent="0.2">
      <c r="A73" s="178" t="s">
        <v>80</v>
      </c>
      <c r="B73" s="179" t="e">
        <f>#REF!</f>
        <v>#REF!</v>
      </c>
      <c r="C73" s="179" t="e">
        <f>#REF!</f>
        <v>#REF!</v>
      </c>
      <c r="D73" s="179" t="e">
        <f>#REF!</f>
        <v>#REF!</v>
      </c>
    </row>
    <row r="74" spans="1:16" x14ac:dyDescent="0.2">
      <c r="A74" s="178" t="s">
        <v>81</v>
      </c>
      <c r="B74" s="179" t="e">
        <f>#REF!</f>
        <v>#REF!</v>
      </c>
      <c r="C74" s="179" t="e">
        <f>#REF!</f>
        <v>#REF!</v>
      </c>
      <c r="D74" s="179" t="e">
        <f>#REF!</f>
        <v>#REF!</v>
      </c>
    </row>
  </sheetData>
  <sheetProtection algorithmName="SHA-512" hashValue="Hn9GT7JGYMkABB8TnbeXmdhGCYg/dwAYfJAAcrjt47jiNATG+TmaPstNtLhZeUrBxsHFGiLPamT+hDkK/PoqNw==" saltValue="/IpFpV+8e6gk8dgfVmY5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223</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224</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225</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226</v>
      </c>
      <c r="S4" s="674"/>
      <c r="T4" s="674"/>
      <c r="U4" s="674"/>
      <c r="V4" s="674"/>
      <c r="W4" s="674"/>
      <c r="X4" s="674"/>
      <c r="Y4" s="675"/>
      <c r="Z4" s="673" t="s">
        <v>227</v>
      </c>
      <c r="AA4" s="674"/>
      <c r="AB4" s="674"/>
      <c r="AC4" s="675"/>
      <c r="AD4" s="673" t="s">
        <v>228</v>
      </c>
      <c r="AE4" s="674"/>
      <c r="AF4" s="674"/>
      <c r="AG4" s="674"/>
      <c r="AH4" s="674"/>
      <c r="AI4" s="674"/>
      <c r="AJ4" s="674"/>
      <c r="AK4" s="675"/>
      <c r="AL4" s="673" t="s">
        <v>227</v>
      </c>
      <c r="AM4" s="674"/>
      <c r="AN4" s="674"/>
      <c r="AO4" s="675"/>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3" t="s">
        <v>232</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233</v>
      </c>
      <c r="C5" s="680"/>
      <c r="D5" s="680"/>
      <c r="E5" s="680"/>
      <c r="F5" s="680"/>
      <c r="G5" s="680"/>
      <c r="H5" s="680"/>
      <c r="I5" s="680"/>
      <c r="J5" s="680"/>
      <c r="K5" s="680"/>
      <c r="L5" s="680"/>
      <c r="M5" s="680"/>
      <c r="N5" s="680"/>
      <c r="O5" s="680"/>
      <c r="P5" s="680"/>
      <c r="Q5" s="681"/>
      <c r="R5" s="676">
        <v>307405</v>
      </c>
      <c r="S5" s="677"/>
      <c r="T5" s="677"/>
      <c r="U5" s="677"/>
      <c r="V5" s="677"/>
      <c r="W5" s="677"/>
      <c r="X5" s="677"/>
      <c r="Y5" s="702"/>
      <c r="Z5" s="715">
        <v>7.3</v>
      </c>
      <c r="AA5" s="715"/>
      <c r="AB5" s="715"/>
      <c r="AC5" s="715"/>
      <c r="AD5" s="716">
        <v>307405</v>
      </c>
      <c r="AE5" s="716"/>
      <c r="AF5" s="716"/>
      <c r="AG5" s="716"/>
      <c r="AH5" s="716"/>
      <c r="AI5" s="716"/>
      <c r="AJ5" s="716"/>
      <c r="AK5" s="716"/>
      <c r="AL5" s="703">
        <v>13.6</v>
      </c>
      <c r="AM5" s="685"/>
      <c r="AN5" s="685"/>
      <c r="AO5" s="704"/>
      <c r="AP5" s="679" t="s">
        <v>234</v>
      </c>
      <c r="AQ5" s="680"/>
      <c r="AR5" s="680"/>
      <c r="AS5" s="680"/>
      <c r="AT5" s="680"/>
      <c r="AU5" s="680"/>
      <c r="AV5" s="680"/>
      <c r="AW5" s="680"/>
      <c r="AX5" s="680"/>
      <c r="AY5" s="680"/>
      <c r="AZ5" s="680"/>
      <c r="BA5" s="680"/>
      <c r="BB5" s="680"/>
      <c r="BC5" s="680"/>
      <c r="BD5" s="680"/>
      <c r="BE5" s="680"/>
      <c r="BF5" s="681"/>
      <c r="BG5" s="621">
        <v>307405</v>
      </c>
      <c r="BH5" s="622"/>
      <c r="BI5" s="622"/>
      <c r="BJ5" s="622"/>
      <c r="BK5" s="622"/>
      <c r="BL5" s="622"/>
      <c r="BM5" s="622"/>
      <c r="BN5" s="623"/>
      <c r="BO5" s="659">
        <v>100</v>
      </c>
      <c r="BP5" s="659"/>
      <c r="BQ5" s="659"/>
      <c r="BR5" s="659"/>
      <c r="BS5" s="660" t="s">
        <v>133</v>
      </c>
      <c r="BT5" s="660"/>
      <c r="BU5" s="660"/>
      <c r="BV5" s="660"/>
      <c r="BW5" s="660"/>
      <c r="BX5" s="660"/>
      <c r="BY5" s="660"/>
      <c r="BZ5" s="660"/>
      <c r="CA5" s="660"/>
      <c r="CB5" s="700"/>
      <c r="CD5" s="673" t="s">
        <v>229</v>
      </c>
      <c r="CE5" s="674"/>
      <c r="CF5" s="674"/>
      <c r="CG5" s="674"/>
      <c r="CH5" s="674"/>
      <c r="CI5" s="674"/>
      <c r="CJ5" s="674"/>
      <c r="CK5" s="674"/>
      <c r="CL5" s="674"/>
      <c r="CM5" s="674"/>
      <c r="CN5" s="674"/>
      <c r="CO5" s="674"/>
      <c r="CP5" s="674"/>
      <c r="CQ5" s="675"/>
      <c r="CR5" s="673" t="s">
        <v>235</v>
      </c>
      <c r="CS5" s="674"/>
      <c r="CT5" s="674"/>
      <c r="CU5" s="674"/>
      <c r="CV5" s="674"/>
      <c r="CW5" s="674"/>
      <c r="CX5" s="674"/>
      <c r="CY5" s="675"/>
      <c r="CZ5" s="673" t="s">
        <v>227</v>
      </c>
      <c r="DA5" s="674"/>
      <c r="DB5" s="674"/>
      <c r="DC5" s="675"/>
      <c r="DD5" s="673" t="s">
        <v>236</v>
      </c>
      <c r="DE5" s="674"/>
      <c r="DF5" s="674"/>
      <c r="DG5" s="674"/>
      <c r="DH5" s="674"/>
      <c r="DI5" s="674"/>
      <c r="DJ5" s="674"/>
      <c r="DK5" s="674"/>
      <c r="DL5" s="674"/>
      <c r="DM5" s="674"/>
      <c r="DN5" s="674"/>
      <c r="DO5" s="674"/>
      <c r="DP5" s="675"/>
      <c r="DQ5" s="673" t="s">
        <v>237</v>
      </c>
      <c r="DR5" s="674"/>
      <c r="DS5" s="674"/>
      <c r="DT5" s="674"/>
      <c r="DU5" s="674"/>
      <c r="DV5" s="674"/>
      <c r="DW5" s="674"/>
      <c r="DX5" s="674"/>
      <c r="DY5" s="674"/>
      <c r="DZ5" s="674"/>
      <c r="EA5" s="674"/>
      <c r="EB5" s="674"/>
      <c r="EC5" s="675"/>
    </row>
    <row r="6" spans="2:143" ht="11.25" customHeight="1" x14ac:dyDescent="0.2">
      <c r="B6" s="618" t="s">
        <v>238</v>
      </c>
      <c r="C6" s="619"/>
      <c r="D6" s="619"/>
      <c r="E6" s="619"/>
      <c r="F6" s="619"/>
      <c r="G6" s="619"/>
      <c r="H6" s="619"/>
      <c r="I6" s="619"/>
      <c r="J6" s="619"/>
      <c r="K6" s="619"/>
      <c r="L6" s="619"/>
      <c r="M6" s="619"/>
      <c r="N6" s="619"/>
      <c r="O6" s="619"/>
      <c r="P6" s="619"/>
      <c r="Q6" s="620"/>
      <c r="R6" s="621">
        <v>76231</v>
      </c>
      <c r="S6" s="622"/>
      <c r="T6" s="622"/>
      <c r="U6" s="622"/>
      <c r="V6" s="622"/>
      <c r="W6" s="622"/>
      <c r="X6" s="622"/>
      <c r="Y6" s="623"/>
      <c r="Z6" s="659">
        <v>1.8</v>
      </c>
      <c r="AA6" s="659"/>
      <c r="AB6" s="659"/>
      <c r="AC6" s="659"/>
      <c r="AD6" s="660">
        <v>76231</v>
      </c>
      <c r="AE6" s="660"/>
      <c r="AF6" s="660"/>
      <c r="AG6" s="660"/>
      <c r="AH6" s="660"/>
      <c r="AI6" s="660"/>
      <c r="AJ6" s="660"/>
      <c r="AK6" s="660"/>
      <c r="AL6" s="624">
        <v>3.4</v>
      </c>
      <c r="AM6" s="625"/>
      <c r="AN6" s="625"/>
      <c r="AO6" s="661"/>
      <c r="AP6" s="618" t="s">
        <v>239</v>
      </c>
      <c r="AQ6" s="619"/>
      <c r="AR6" s="619"/>
      <c r="AS6" s="619"/>
      <c r="AT6" s="619"/>
      <c r="AU6" s="619"/>
      <c r="AV6" s="619"/>
      <c r="AW6" s="619"/>
      <c r="AX6" s="619"/>
      <c r="AY6" s="619"/>
      <c r="AZ6" s="619"/>
      <c r="BA6" s="619"/>
      <c r="BB6" s="619"/>
      <c r="BC6" s="619"/>
      <c r="BD6" s="619"/>
      <c r="BE6" s="619"/>
      <c r="BF6" s="620"/>
      <c r="BG6" s="621">
        <v>307405</v>
      </c>
      <c r="BH6" s="622"/>
      <c r="BI6" s="622"/>
      <c r="BJ6" s="622"/>
      <c r="BK6" s="622"/>
      <c r="BL6" s="622"/>
      <c r="BM6" s="622"/>
      <c r="BN6" s="623"/>
      <c r="BO6" s="659">
        <v>100</v>
      </c>
      <c r="BP6" s="659"/>
      <c r="BQ6" s="659"/>
      <c r="BR6" s="659"/>
      <c r="BS6" s="660" t="s">
        <v>133</v>
      </c>
      <c r="BT6" s="660"/>
      <c r="BU6" s="660"/>
      <c r="BV6" s="660"/>
      <c r="BW6" s="660"/>
      <c r="BX6" s="660"/>
      <c r="BY6" s="660"/>
      <c r="BZ6" s="660"/>
      <c r="CA6" s="660"/>
      <c r="CB6" s="700"/>
      <c r="CD6" s="679" t="s">
        <v>240</v>
      </c>
      <c r="CE6" s="680"/>
      <c r="CF6" s="680"/>
      <c r="CG6" s="680"/>
      <c r="CH6" s="680"/>
      <c r="CI6" s="680"/>
      <c r="CJ6" s="680"/>
      <c r="CK6" s="680"/>
      <c r="CL6" s="680"/>
      <c r="CM6" s="680"/>
      <c r="CN6" s="680"/>
      <c r="CO6" s="680"/>
      <c r="CP6" s="680"/>
      <c r="CQ6" s="681"/>
      <c r="CR6" s="621">
        <v>42332</v>
      </c>
      <c r="CS6" s="622"/>
      <c r="CT6" s="622"/>
      <c r="CU6" s="622"/>
      <c r="CV6" s="622"/>
      <c r="CW6" s="622"/>
      <c r="CX6" s="622"/>
      <c r="CY6" s="623"/>
      <c r="CZ6" s="703">
        <v>1.1000000000000001</v>
      </c>
      <c r="DA6" s="685"/>
      <c r="DB6" s="685"/>
      <c r="DC6" s="705"/>
      <c r="DD6" s="627" t="s">
        <v>241</v>
      </c>
      <c r="DE6" s="622"/>
      <c r="DF6" s="622"/>
      <c r="DG6" s="622"/>
      <c r="DH6" s="622"/>
      <c r="DI6" s="622"/>
      <c r="DJ6" s="622"/>
      <c r="DK6" s="622"/>
      <c r="DL6" s="622"/>
      <c r="DM6" s="622"/>
      <c r="DN6" s="622"/>
      <c r="DO6" s="622"/>
      <c r="DP6" s="623"/>
      <c r="DQ6" s="627">
        <v>42332</v>
      </c>
      <c r="DR6" s="622"/>
      <c r="DS6" s="622"/>
      <c r="DT6" s="622"/>
      <c r="DU6" s="622"/>
      <c r="DV6" s="622"/>
      <c r="DW6" s="622"/>
      <c r="DX6" s="622"/>
      <c r="DY6" s="622"/>
      <c r="DZ6" s="622"/>
      <c r="EA6" s="622"/>
      <c r="EB6" s="622"/>
      <c r="EC6" s="658"/>
    </row>
    <row r="7" spans="2:143" ht="11.25" customHeight="1" x14ac:dyDescent="0.2">
      <c r="B7" s="618" t="s">
        <v>242</v>
      </c>
      <c r="C7" s="619"/>
      <c r="D7" s="619"/>
      <c r="E7" s="619"/>
      <c r="F7" s="619"/>
      <c r="G7" s="619"/>
      <c r="H7" s="619"/>
      <c r="I7" s="619"/>
      <c r="J7" s="619"/>
      <c r="K7" s="619"/>
      <c r="L7" s="619"/>
      <c r="M7" s="619"/>
      <c r="N7" s="619"/>
      <c r="O7" s="619"/>
      <c r="P7" s="619"/>
      <c r="Q7" s="620"/>
      <c r="R7" s="621">
        <v>122</v>
      </c>
      <c r="S7" s="622"/>
      <c r="T7" s="622"/>
      <c r="U7" s="622"/>
      <c r="V7" s="622"/>
      <c r="W7" s="622"/>
      <c r="X7" s="622"/>
      <c r="Y7" s="623"/>
      <c r="Z7" s="659">
        <v>0</v>
      </c>
      <c r="AA7" s="659"/>
      <c r="AB7" s="659"/>
      <c r="AC7" s="659"/>
      <c r="AD7" s="660">
        <v>122</v>
      </c>
      <c r="AE7" s="660"/>
      <c r="AF7" s="660"/>
      <c r="AG7" s="660"/>
      <c r="AH7" s="660"/>
      <c r="AI7" s="660"/>
      <c r="AJ7" s="660"/>
      <c r="AK7" s="660"/>
      <c r="AL7" s="624">
        <v>0</v>
      </c>
      <c r="AM7" s="625"/>
      <c r="AN7" s="625"/>
      <c r="AO7" s="661"/>
      <c r="AP7" s="618" t="s">
        <v>243</v>
      </c>
      <c r="AQ7" s="619"/>
      <c r="AR7" s="619"/>
      <c r="AS7" s="619"/>
      <c r="AT7" s="619"/>
      <c r="AU7" s="619"/>
      <c r="AV7" s="619"/>
      <c r="AW7" s="619"/>
      <c r="AX7" s="619"/>
      <c r="AY7" s="619"/>
      <c r="AZ7" s="619"/>
      <c r="BA7" s="619"/>
      <c r="BB7" s="619"/>
      <c r="BC7" s="619"/>
      <c r="BD7" s="619"/>
      <c r="BE7" s="619"/>
      <c r="BF7" s="620"/>
      <c r="BG7" s="621">
        <v>123229</v>
      </c>
      <c r="BH7" s="622"/>
      <c r="BI7" s="622"/>
      <c r="BJ7" s="622"/>
      <c r="BK7" s="622"/>
      <c r="BL7" s="622"/>
      <c r="BM7" s="622"/>
      <c r="BN7" s="623"/>
      <c r="BO7" s="659">
        <v>40.1</v>
      </c>
      <c r="BP7" s="659"/>
      <c r="BQ7" s="659"/>
      <c r="BR7" s="659"/>
      <c r="BS7" s="660" t="s">
        <v>133</v>
      </c>
      <c r="BT7" s="660"/>
      <c r="BU7" s="660"/>
      <c r="BV7" s="660"/>
      <c r="BW7" s="660"/>
      <c r="BX7" s="660"/>
      <c r="BY7" s="660"/>
      <c r="BZ7" s="660"/>
      <c r="CA7" s="660"/>
      <c r="CB7" s="700"/>
      <c r="CD7" s="618" t="s">
        <v>244</v>
      </c>
      <c r="CE7" s="619"/>
      <c r="CF7" s="619"/>
      <c r="CG7" s="619"/>
      <c r="CH7" s="619"/>
      <c r="CI7" s="619"/>
      <c r="CJ7" s="619"/>
      <c r="CK7" s="619"/>
      <c r="CL7" s="619"/>
      <c r="CM7" s="619"/>
      <c r="CN7" s="619"/>
      <c r="CO7" s="619"/>
      <c r="CP7" s="619"/>
      <c r="CQ7" s="620"/>
      <c r="CR7" s="621">
        <v>587594</v>
      </c>
      <c r="CS7" s="622"/>
      <c r="CT7" s="622"/>
      <c r="CU7" s="622"/>
      <c r="CV7" s="622"/>
      <c r="CW7" s="622"/>
      <c r="CX7" s="622"/>
      <c r="CY7" s="623"/>
      <c r="CZ7" s="659">
        <v>15</v>
      </c>
      <c r="DA7" s="659"/>
      <c r="DB7" s="659"/>
      <c r="DC7" s="659"/>
      <c r="DD7" s="627">
        <v>8782</v>
      </c>
      <c r="DE7" s="622"/>
      <c r="DF7" s="622"/>
      <c r="DG7" s="622"/>
      <c r="DH7" s="622"/>
      <c r="DI7" s="622"/>
      <c r="DJ7" s="622"/>
      <c r="DK7" s="622"/>
      <c r="DL7" s="622"/>
      <c r="DM7" s="622"/>
      <c r="DN7" s="622"/>
      <c r="DO7" s="622"/>
      <c r="DP7" s="623"/>
      <c r="DQ7" s="627">
        <v>505838</v>
      </c>
      <c r="DR7" s="622"/>
      <c r="DS7" s="622"/>
      <c r="DT7" s="622"/>
      <c r="DU7" s="622"/>
      <c r="DV7" s="622"/>
      <c r="DW7" s="622"/>
      <c r="DX7" s="622"/>
      <c r="DY7" s="622"/>
      <c r="DZ7" s="622"/>
      <c r="EA7" s="622"/>
      <c r="EB7" s="622"/>
      <c r="EC7" s="658"/>
    </row>
    <row r="8" spans="2:143" ht="11.25" customHeight="1" x14ac:dyDescent="0.2">
      <c r="B8" s="618" t="s">
        <v>245</v>
      </c>
      <c r="C8" s="619"/>
      <c r="D8" s="619"/>
      <c r="E8" s="619"/>
      <c r="F8" s="619"/>
      <c r="G8" s="619"/>
      <c r="H8" s="619"/>
      <c r="I8" s="619"/>
      <c r="J8" s="619"/>
      <c r="K8" s="619"/>
      <c r="L8" s="619"/>
      <c r="M8" s="619"/>
      <c r="N8" s="619"/>
      <c r="O8" s="619"/>
      <c r="P8" s="619"/>
      <c r="Q8" s="620"/>
      <c r="R8" s="621">
        <v>2149</v>
      </c>
      <c r="S8" s="622"/>
      <c r="T8" s="622"/>
      <c r="U8" s="622"/>
      <c r="V8" s="622"/>
      <c r="W8" s="622"/>
      <c r="X8" s="622"/>
      <c r="Y8" s="623"/>
      <c r="Z8" s="659">
        <v>0.1</v>
      </c>
      <c r="AA8" s="659"/>
      <c r="AB8" s="659"/>
      <c r="AC8" s="659"/>
      <c r="AD8" s="660">
        <v>2149</v>
      </c>
      <c r="AE8" s="660"/>
      <c r="AF8" s="660"/>
      <c r="AG8" s="660"/>
      <c r="AH8" s="660"/>
      <c r="AI8" s="660"/>
      <c r="AJ8" s="660"/>
      <c r="AK8" s="660"/>
      <c r="AL8" s="624">
        <v>0.1</v>
      </c>
      <c r="AM8" s="625"/>
      <c r="AN8" s="625"/>
      <c r="AO8" s="661"/>
      <c r="AP8" s="618" t="s">
        <v>246</v>
      </c>
      <c r="AQ8" s="619"/>
      <c r="AR8" s="619"/>
      <c r="AS8" s="619"/>
      <c r="AT8" s="619"/>
      <c r="AU8" s="619"/>
      <c r="AV8" s="619"/>
      <c r="AW8" s="619"/>
      <c r="AX8" s="619"/>
      <c r="AY8" s="619"/>
      <c r="AZ8" s="619"/>
      <c r="BA8" s="619"/>
      <c r="BB8" s="619"/>
      <c r="BC8" s="619"/>
      <c r="BD8" s="619"/>
      <c r="BE8" s="619"/>
      <c r="BF8" s="620"/>
      <c r="BG8" s="621">
        <v>4950</v>
      </c>
      <c r="BH8" s="622"/>
      <c r="BI8" s="622"/>
      <c r="BJ8" s="622"/>
      <c r="BK8" s="622"/>
      <c r="BL8" s="622"/>
      <c r="BM8" s="622"/>
      <c r="BN8" s="623"/>
      <c r="BO8" s="659">
        <v>1.6</v>
      </c>
      <c r="BP8" s="659"/>
      <c r="BQ8" s="659"/>
      <c r="BR8" s="659"/>
      <c r="BS8" s="660" t="s">
        <v>133</v>
      </c>
      <c r="BT8" s="660"/>
      <c r="BU8" s="660"/>
      <c r="BV8" s="660"/>
      <c r="BW8" s="660"/>
      <c r="BX8" s="660"/>
      <c r="BY8" s="660"/>
      <c r="BZ8" s="660"/>
      <c r="CA8" s="660"/>
      <c r="CB8" s="700"/>
      <c r="CD8" s="618" t="s">
        <v>247</v>
      </c>
      <c r="CE8" s="619"/>
      <c r="CF8" s="619"/>
      <c r="CG8" s="619"/>
      <c r="CH8" s="619"/>
      <c r="CI8" s="619"/>
      <c r="CJ8" s="619"/>
      <c r="CK8" s="619"/>
      <c r="CL8" s="619"/>
      <c r="CM8" s="619"/>
      <c r="CN8" s="619"/>
      <c r="CO8" s="619"/>
      <c r="CP8" s="619"/>
      <c r="CQ8" s="620"/>
      <c r="CR8" s="621">
        <v>732793</v>
      </c>
      <c r="CS8" s="622"/>
      <c r="CT8" s="622"/>
      <c r="CU8" s="622"/>
      <c r="CV8" s="622"/>
      <c r="CW8" s="622"/>
      <c r="CX8" s="622"/>
      <c r="CY8" s="623"/>
      <c r="CZ8" s="659">
        <v>18.7</v>
      </c>
      <c r="DA8" s="659"/>
      <c r="DB8" s="659"/>
      <c r="DC8" s="659"/>
      <c r="DD8" s="627" t="s">
        <v>133</v>
      </c>
      <c r="DE8" s="622"/>
      <c r="DF8" s="622"/>
      <c r="DG8" s="622"/>
      <c r="DH8" s="622"/>
      <c r="DI8" s="622"/>
      <c r="DJ8" s="622"/>
      <c r="DK8" s="622"/>
      <c r="DL8" s="622"/>
      <c r="DM8" s="622"/>
      <c r="DN8" s="622"/>
      <c r="DO8" s="622"/>
      <c r="DP8" s="623"/>
      <c r="DQ8" s="627">
        <v>432827</v>
      </c>
      <c r="DR8" s="622"/>
      <c r="DS8" s="622"/>
      <c r="DT8" s="622"/>
      <c r="DU8" s="622"/>
      <c r="DV8" s="622"/>
      <c r="DW8" s="622"/>
      <c r="DX8" s="622"/>
      <c r="DY8" s="622"/>
      <c r="DZ8" s="622"/>
      <c r="EA8" s="622"/>
      <c r="EB8" s="622"/>
      <c r="EC8" s="658"/>
    </row>
    <row r="9" spans="2:143" ht="11.25" customHeight="1" x14ac:dyDescent="0.2">
      <c r="B9" s="618" t="s">
        <v>248</v>
      </c>
      <c r="C9" s="619"/>
      <c r="D9" s="619"/>
      <c r="E9" s="619"/>
      <c r="F9" s="619"/>
      <c r="G9" s="619"/>
      <c r="H9" s="619"/>
      <c r="I9" s="619"/>
      <c r="J9" s="619"/>
      <c r="K9" s="619"/>
      <c r="L9" s="619"/>
      <c r="M9" s="619"/>
      <c r="N9" s="619"/>
      <c r="O9" s="619"/>
      <c r="P9" s="619"/>
      <c r="Q9" s="620"/>
      <c r="R9" s="621">
        <v>1472</v>
      </c>
      <c r="S9" s="622"/>
      <c r="T9" s="622"/>
      <c r="U9" s="622"/>
      <c r="V9" s="622"/>
      <c r="W9" s="622"/>
      <c r="X9" s="622"/>
      <c r="Y9" s="623"/>
      <c r="Z9" s="659">
        <v>0</v>
      </c>
      <c r="AA9" s="659"/>
      <c r="AB9" s="659"/>
      <c r="AC9" s="659"/>
      <c r="AD9" s="660">
        <v>1472</v>
      </c>
      <c r="AE9" s="660"/>
      <c r="AF9" s="660"/>
      <c r="AG9" s="660"/>
      <c r="AH9" s="660"/>
      <c r="AI9" s="660"/>
      <c r="AJ9" s="660"/>
      <c r="AK9" s="660"/>
      <c r="AL9" s="624">
        <v>0.1</v>
      </c>
      <c r="AM9" s="625"/>
      <c r="AN9" s="625"/>
      <c r="AO9" s="661"/>
      <c r="AP9" s="618" t="s">
        <v>249</v>
      </c>
      <c r="AQ9" s="619"/>
      <c r="AR9" s="619"/>
      <c r="AS9" s="619"/>
      <c r="AT9" s="619"/>
      <c r="AU9" s="619"/>
      <c r="AV9" s="619"/>
      <c r="AW9" s="619"/>
      <c r="AX9" s="619"/>
      <c r="AY9" s="619"/>
      <c r="AZ9" s="619"/>
      <c r="BA9" s="619"/>
      <c r="BB9" s="619"/>
      <c r="BC9" s="619"/>
      <c r="BD9" s="619"/>
      <c r="BE9" s="619"/>
      <c r="BF9" s="620"/>
      <c r="BG9" s="621">
        <v>105650</v>
      </c>
      <c r="BH9" s="622"/>
      <c r="BI9" s="622"/>
      <c r="BJ9" s="622"/>
      <c r="BK9" s="622"/>
      <c r="BL9" s="622"/>
      <c r="BM9" s="622"/>
      <c r="BN9" s="623"/>
      <c r="BO9" s="659">
        <v>34.4</v>
      </c>
      <c r="BP9" s="659"/>
      <c r="BQ9" s="659"/>
      <c r="BR9" s="659"/>
      <c r="BS9" s="660" t="s">
        <v>133</v>
      </c>
      <c r="BT9" s="660"/>
      <c r="BU9" s="660"/>
      <c r="BV9" s="660"/>
      <c r="BW9" s="660"/>
      <c r="BX9" s="660"/>
      <c r="BY9" s="660"/>
      <c r="BZ9" s="660"/>
      <c r="CA9" s="660"/>
      <c r="CB9" s="700"/>
      <c r="CD9" s="618" t="s">
        <v>250</v>
      </c>
      <c r="CE9" s="619"/>
      <c r="CF9" s="619"/>
      <c r="CG9" s="619"/>
      <c r="CH9" s="619"/>
      <c r="CI9" s="619"/>
      <c r="CJ9" s="619"/>
      <c r="CK9" s="619"/>
      <c r="CL9" s="619"/>
      <c r="CM9" s="619"/>
      <c r="CN9" s="619"/>
      <c r="CO9" s="619"/>
      <c r="CP9" s="619"/>
      <c r="CQ9" s="620"/>
      <c r="CR9" s="621">
        <v>845527</v>
      </c>
      <c r="CS9" s="622"/>
      <c r="CT9" s="622"/>
      <c r="CU9" s="622"/>
      <c r="CV9" s="622"/>
      <c r="CW9" s="622"/>
      <c r="CX9" s="622"/>
      <c r="CY9" s="623"/>
      <c r="CZ9" s="659">
        <v>21.6</v>
      </c>
      <c r="DA9" s="659"/>
      <c r="DB9" s="659"/>
      <c r="DC9" s="659"/>
      <c r="DD9" s="627">
        <v>2350</v>
      </c>
      <c r="DE9" s="622"/>
      <c r="DF9" s="622"/>
      <c r="DG9" s="622"/>
      <c r="DH9" s="622"/>
      <c r="DI9" s="622"/>
      <c r="DJ9" s="622"/>
      <c r="DK9" s="622"/>
      <c r="DL9" s="622"/>
      <c r="DM9" s="622"/>
      <c r="DN9" s="622"/>
      <c r="DO9" s="622"/>
      <c r="DP9" s="623"/>
      <c r="DQ9" s="627">
        <v>397620</v>
      </c>
      <c r="DR9" s="622"/>
      <c r="DS9" s="622"/>
      <c r="DT9" s="622"/>
      <c r="DU9" s="622"/>
      <c r="DV9" s="622"/>
      <c r="DW9" s="622"/>
      <c r="DX9" s="622"/>
      <c r="DY9" s="622"/>
      <c r="DZ9" s="622"/>
      <c r="EA9" s="622"/>
      <c r="EB9" s="622"/>
      <c r="EC9" s="658"/>
    </row>
    <row r="10" spans="2:143" ht="11.25" customHeight="1" x14ac:dyDescent="0.2">
      <c r="B10" s="618" t="s">
        <v>251</v>
      </c>
      <c r="C10" s="619"/>
      <c r="D10" s="619"/>
      <c r="E10" s="619"/>
      <c r="F10" s="619"/>
      <c r="G10" s="619"/>
      <c r="H10" s="619"/>
      <c r="I10" s="619"/>
      <c r="J10" s="619"/>
      <c r="K10" s="619"/>
      <c r="L10" s="619"/>
      <c r="M10" s="619"/>
      <c r="N10" s="619"/>
      <c r="O10" s="619"/>
      <c r="P10" s="619"/>
      <c r="Q10" s="620"/>
      <c r="R10" s="621" t="s">
        <v>133</v>
      </c>
      <c r="S10" s="622"/>
      <c r="T10" s="622"/>
      <c r="U10" s="622"/>
      <c r="V10" s="622"/>
      <c r="W10" s="622"/>
      <c r="X10" s="622"/>
      <c r="Y10" s="623"/>
      <c r="Z10" s="659" t="s">
        <v>241</v>
      </c>
      <c r="AA10" s="659"/>
      <c r="AB10" s="659"/>
      <c r="AC10" s="659"/>
      <c r="AD10" s="660" t="s">
        <v>241</v>
      </c>
      <c r="AE10" s="660"/>
      <c r="AF10" s="660"/>
      <c r="AG10" s="660"/>
      <c r="AH10" s="660"/>
      <c r="AI10" s="660"/>
      <c r="AJ10" s="660"/>
      <c r="AK10" s="660"/>
      <c r="AL10" s="624" t="s">
        <v>241</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7783</v>
      </c>
      <c r="BH10" s="622"/>
      <c r="BI10" s="622"/>
      <c r="BJ10" s="622"/>
      <c r="BK10" s="622"/>
      <c r="BL10" s="622"/>
      <c r="BM10" s="622"/>
      <c r="BN10" s="623"/>
      <c r="BO10" s="659">
        <v>2.5</v>
      </c>
      <c r="BP10" s="659"/>
      <c r="BQ10" s="659"/>
      <c r="BR10" s="659"/>
      <c r="BS10" s="660" t="s">
        <v>133</v>
      </c>
      <c r="BT10" s="660"/>
      <c r="BU10" s="660"/>
      <c r="BV10" s="660"/>
      <c r="BW10" s="660"/>
      <c r="BX10" s="660"/>
      <c r="BY10" s="660"/>
      <c r="BZ10" s="660"/>
      <c r="CA10" s="660"/>
      <c r="CB10" s="700"/>
      <c r="CD10" s="618" t="s">
        <v>253</v>
      </c>
      <c r="CE10" s="619"/>
      <c r="CF10" s="619"/>
      <c r="CG10" s="619"/>
      <c r="CH10" s="619"/>
      <c r="CI10" s="619"/>
      <c r="CJ10" s="619"/>
      <c r="CK10" s="619"/>
      <c r="CL10" s="619"/>
      <c r="CM10" s="619"/>
      <c r="CN10" s="619"/>
      <c r="CO10" s="619"/>
      <c r="CP10" s="619"/>
      <c r="CQ10" s="620"/>
      <c r="CR10" s="621">
        <v>8406</v>
      </c>
      <c r="CS10" s="622"/>
      <c r="CT10" s="622"/>
      <c r="CU10" s="622"/>
      <c r="CV10" s="622"/>
      <c r="CW10" s="622"/>
      <c r="CX10" s="622"/>
      <c r="CY10" s="623"/>
      <c r="CZ10" s="659">
        <v>0.2</v>
      </c>
      <c r="DA10" s="659"/>
      <c r="DB10" s="659"/>
      <c r="DC10" s="659"/>
      <c r="DD10" s="627" t="s">
        <v>133</v>
      </c>
      <c r="DE10" s="622"/>
      <c r="DF10" s="622"/>
      <c r="DG10" s="622"/>
      <c r="DH10" s="622"/>
      <c r="DI10" s="622"/>
      <c r="DJ10" s="622"/>
      <c r="DK10" s="622"/>
      <c r="DL10" s="622"/>
      <c r="DM10" s="622"/>
      <c r="DN10" s="622"/>
      <c r="DO10" s="622"/>
      <c r="DP10" s="623"/>
      <c r="DQ10" s="627">
        <v>3882</v>
      </c>
      <c r="DR10" s="622"/>
      <c r="DS10" s="622"/>
      <c r="DT10" s="622"/>
      <c r="DU10" s="622"/>
      <c r="DV10" s="622"/>
      <c r="DW10" s="622"/>
      <c r="DX10" s="622"/>
      <c r="DY10" s="622"/>
      <c r="DZ10" s="622"/>
      <c r="EA10" s="622"/>
      <c r="EB10" s="622"/>
      <c r="EC10" s="658"/>
    </row>
    <row r="11" spans="2:143" ht="11.25" customHeight="1" x14ac:dyDescent="0.2">
      <c r="B11" s="618" t="s">
        <v>254</v>
      </c>
      <c r="C11" s="619"/>
      <c r="D11" s="619"/>
      <c r="E11" s="619"/>
      <c r="F11" s="619"/>
      <c r="G11" s="619"/>
      <c r="H11" s="619"/>
      <c r="I11" s="619"/>
      <c r="J11" s="619"/>
      <c r="K11" s="619"/>
      <c r="L11" s="619"/>
      <c r="M11" s="619"/>
      <c r="N11" s="619"/>
      <c r="O11" s="619"/>
      <c r="P11" s="619"/>
      <c r="Q11" s="620"/>
      <c r="R11" s="621">
        <v>75429</v>
      </c>
      <c r="S11" s="622"/>
      <c r="T11" s="622"/>
      <c r="U11" s="622"/>
      <c r="V11" s="622"/>
      <c r="W11" s="622"/>
      <c r="X11" s="622"/>
      <c r="Y11" s="623"/>
      <c r="Z11" s="624">
        <v>1.8</v>
      </c>
      <c r="AA11" s="625"/>
      <c r="AB11" s="625"/>
      <c r="AC11" s="626"/>
      <c r="AD11" s="627">
        <v>75429</v>
      </c>
      <c r="AE11" s="622"/>
      <c r="AF11" s="622"/>
      <c r="AG11" s="622"/>
      <c r="AH11" s="622"/>
      <c r="AI11" s="622"/>
      <c r="AJ11" s="622"/>
      <c r="AK11" s="623"/>
      <c r="AL11" s="624">
        <v>3.3</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4846</v>
      </c>
      <c r="BH11" s="622"/>
      <c r="BI11" s="622"/>
      <c r="BJ11" s="622"/>
      <c r="BK11" s="622"/>
      <c r="BL11" s="622"/>
      <c r="BM11" s="622"/>
      <c r="BN11" s="623"/>
      <c r="BO11" s="659">
        <v>1.6</v>
      </c>
      <c r="BP11" s="659"/>
      <c r="BQ11" s="659"/>
      <c r="BR11" s="659"/>
      <c r="BS11" s="660" t="s">
        <v>133</v>
      </c>
      <c r="BT11" s="660"/>
      <c r="BU11" s="660"/>
      <c r="BV11" s="660"/>
      <c r="BW11" s="660"/>
      <c r="BX11" s="660"/>
      <c r="BY11" s="660"/>
      <c r="BZ11" s="660"/>
      <c r="CA11" s="660"/>
      <c r="CB11" s="700"/>
      <c r="CD11" s="618" t="s">
        <v>256</v>
      </c>
      <c r="CE11" s="619"/>
      <c r="CF11" s="619"/>
      <c r="CG11" s="619"/>
      <c r="CH11" s="619"/>
      <c r="CI11" s="619"/>
      <c r="CJ11" s="619"/>
      <c r="CK11" s="619"/>
      <c r="CL11" s="619"/>
      <c r="CM11" s="619"/>
      <c r="CN11" s="619"/>
      <c r="CO11" s="619"/>
      <c r="CP11" s="619"/>
      <c r="CQ11" s="620"/>
      <c r="CR11" s="621">
        <v>387362</v>
      </c>
      <c r="CS11" s="622"/>
      <c r="CT11" s="622"/>
      <c r="CU11" s="622"/>
      <c r="CV11" s="622"/>
      <c r="CW11" s="622"/>
      <c r="CX11" s="622"/>
      <c r="CY11" s="623"/>
      <c r="CZ11" s="659">
        <v>9.9</v>
      </c>
      <c r="DA11" s="659"/>
      <c r="DB11" s="659"/>
      <c r="DC11" s="659"/>
      <c r="DD11" s="627">
        <v>173557</v>
      </c>
      <c r="DE11" s="622"/>
      <c r="DF11" s="622"/>
      <c r="DG11" s="622"/>
      <c r="DH11" s="622"/>
      <c r="DI11" s="622"/>
      <c r="DJ11" s="622"/>
      <c r="DK11" s="622"/>
      <c r="DL11" s="622"/>
      <c r="DM11" s="622"/>
      <c r="DN11" s="622"/>
      <c r="DO11" s="622"/>
      <c r="DP11" s="623"/>
      <c r="DQ11" s="627">
        <v>169950</v>
      </c>
      <c r="DR11" s="622"/>
      <c r="DS11" s="622"/>
      <c r="DT11" s="622"/>
      <c r="DU11" s="622"/>
      <c r="DV11" s="622"/>
      <c r="DW11" s="622"/>
      <c r="DX11" s="622"/>
      <c r="DY11" s="622"/>
      <c r="DZ11" s="622"/>
      <c r="EA11" s="622"/>
      <c r="EB11" s="622"/>
      <c r="EC11" s="658"/>
    </row>
    <row r="12" spans="2:143" ht="11.25" customHeight="1" x14ac:dyDescent="0.2">
      <c r="B12" s="618" t="s">
        <v>257</v>
      </c>
      <c r="C12" s="619"/>
      <c r="D12" s="619"/>
      <c r="E12" s="619"/>
      <c r="F12" s="619"/>
      <c r="G12" s="619"/>
      <c r="H12" s="619"/>
      <c r="I12" s="619"/>
      <c r="J12" s="619"/>
      <c r="K12" s="619"/>
      <c r="L12" s="619"/>
      <c r="M12" s="619"/>
      <c r="N12" s="619"/>
      <c r="O12" s="619"/>
      <c r="P12" s="619"/>
      <c r="Q12" s="620"/>
      <c r="R12" s="621" t="s">
        <v>133</v>
      </c>
      <c r="S12" s="622"/>
      <c r="T12" s="622"/>
      <c r="U12" s="622"/>
      <c r="V12" s="622"/>
      <c r="W12" s="622"/>
      <c r="X12" s="622"/>
      <c r="Y12" s="623"/>
      <c r="Z12" s="659" t="s">
        <v>133</v>
      </c>
      <c r="AA12" s="659"/>
      <c r="AB12" s="659"/>
      <c r="AC12" s="659"/>
      <c r="AD12" s="660" t="s">
        <v>133</v>
      </c>
      <c r="AE12" s="660"/>
      <c r="AF12" s="660"/>
      <c r="AG12" s="660"/>
      <c r="AH12" s="660"/>
      <c r="AI12" s="660"/>
      <c r="AJ12" s="660"/>
      <c r="AK12" s="660"/>
      <c r="AL12" s="624" t="s">
        <v>133</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154156</v>
      </c>
      <c r="BH12" s="622"/>
      <c r="BI12" s="622"/>
      <c r="BJ12" s="622"/>
      <c r="BK12" s="622"/>
      <c r="BL12" s="622"/>
      <c r="BM12" s="622"/>
      <c r="BN12" s="623"/>
      <c r="BO12" s="659">
        <v>50.1</v>
      </c>
      <c r="BP12" s="659"/>
      <c r="BQ12" s="659"/>
      <c r="BR12" s="659"/>
      <c r="BS12" s="660" t="s">
        <v>241</v>
      </c>
      <c r="BT12" s="660"/>
      <c r="BU12" s="660"/>
      <c r="BV12" s="660"/>
      <c r="BW12" s="660"/>
      <c r="BX12" s="660"/>
      <c r="BY12" s="660"/>
      <c r="BZ12" s="660"/>
      <c r="CA12" s="660"/>
      <c r="CB12" s="700"/>
      <c r="CD12" s="618" t="s">
        <v>259</v>
      </c>
      <c r="CE12" s="619"/>
      <c r="CF12" s="619"/>
      <c r="CG12" s="619"/>
      <c r="CH12" s="619"/>
      <c r="CI12" s="619"/>
      <c r="CJ12" s="619"/>
      <c r="CK12" s="619"/>
      <c r="CL12" s="619"/>
      <c r="CM12" s="619"/>
      <c r="CN12" s="619"/>
      <c r="CO12" s="619"/>
      <c r="CP12" s="619"/>
      <c r="CQ12" s="620"/>
      <c r="CR12" s="621">
        <v>191691</v>
      </c>
      <c r="CS12" s="622"/>
      <c r="CT12" s="622"/>
      <c r="CU12" s="622"/>
      <c r="CV12" s="622"/>
      <c r="CW12" s="622"/>
      <c r="CX12" s="622"/>
      <c r="CY12" s="623"/>
      <c r="CZ12" s="659">
        <v>4.9000000000000004</v>
      </c>
      <c r="DA12" s="659"/>
      <c r="DB12" s="659"/>
      <c r="DC12" s="659"/>
      <c r="DD12" s="627">
        <v>830</v>
      </c>
      <c r="DE12" s="622"/>
      <c r="DF12" s="622"/>
      <c r="DG12" s="622"/>
      <c r="DH12" s="622"/>
      <c r="DI12" s="622"/>
      <c r="DJ12" s="622"/>
      <c r="DK12" s="622"/>
      <c r="DL12" s="622"/>
      <c r="DM12" s="622"/>
      <c r="DN12" s="622"/>
      <c r="DO12" s="622"/>
      <c r="DP12" s="623"/>
      <c r="DQ12" s="627">
        <v>175455</v>
      </c>
      <c r="DR12" s="622"/>
      <c r="DS12" s="622"/>
      <c r="DT12" s="622"/>
      <c r="DU12" s="622"/>
      <c r="DV12" s="622"/>
      <c r="DW12" s="622"/>
      <c r="DX12" s="622"/>
      <c r="DY12" s="622"/>
      <c r="DZ12" s="622"/>
      <c r="EA12" s="622"/>
      <c r="EB12" s="622"/>
      <c r="EC12" s="658"/>
    </row>
    <row r="13" spans="2:143" ht="11.25" customHeight="1" x14ac:dyDescent="0.2">
      <c r="B13" s="618" t="s">
        <v>260</v>
      </c>
      <c r="C13" s="619"/>
      <c r="D13" s="619"/>
      <c r="E13" s="619"/>
      <c r="F13" s="619"/>
      <c r="G13" s="619"/>
      <c r="H13" s="619"/>
      <c r="I13" s="619"/>
      <c r="J13" s="619"/>
      <c r="K13" s="619"/>
      <c r="L13" s="619"/>
      <c r="M13" s="619"/>
      <c r="N13" s="619"/>
      <c r="O13" s="619"/>
      <c r="P13" s="619"/>
      <c r="Q13" s="620"/>
      <c r="R13" s="621" t="s">
        <v>241</v>
      </c>
      <c r="S13" s="622"/>
      <c r="T13" s="622"/>
      <c r="U13" s="622"/>
      <c r="V13" s="622"/>
      <c r="W13" s="622"/>
      <c r="X13" s="622"/>
      <c r="Y13" s="623"/>
      <c r="Z13" s="659" t="s">
        <v>133</v>
      </c>
      <c r="AA13" s="659"/>
      <c r="AB13" s="659"/>
      <c r="AC13" s="659"/>
      <c r="AD13" s="660" t="s">
        <v>241</v>
      </c>
      <c r="AE13" s="660"/>
      <c r="AF13" s="660"/>
      <c r="AG13" s="660"/>
      <c r="AH13" s="660"/>
      <c r="AI13" s="660"/>
      <c r="AJ13" s="660"/>
      <c r="AK13" s="660"/>
      <c r="AL13" s="624" t="s">
        <v>261</v>
      </c>
      <c r="AM13" s="625"/>
      <c r="AN13" s="625"/>
      <c r="AO13" s="661"/>
      <c r="AP13" s="618" t="s">
        <v>262</v>
      </c>
      <c r="AQ13" s="619"/>
      <c r="AR13" s="619"/>
      <c r="AS13" s="619"/>
      <c r="AT13" s="619"/>
      <c r="AU13" s="619"/>
      <c r="AV13" s="619"/>
      <c r="AW13" s="619"/>
      <c r="AX13" s="619"/>
      <c r="AY13" s="619"/>
      <c r="AZ13" s="619"/>
      <c r="BA13" s="619"/>
      <c r="BB13" s="619"/>
      <c r="BC13" s="619"/>
      <c r="BD13" s="619"/>
      <c r="BE13" s="619"/>
      <c r="BF13" s="620"/>
      <c r="BG13" s="621">
        <v>153384</v>
      </c>
      <c r="BH13" s="622"/>
      <c r="BI13" s="622"/>
      <c r="BJ13" s="622"/>
      <c r="BK13" s="622"/>
      <c r="BL13" s="622"/>
      <c r="BM13" s="622"/>
      <c r="BN13" s="623"/>
      <c r="BO13" s="659">
        <v>49.9</v>
      </c>
      <c r="BP13" s="659"/>
      <c r="BQ13" s="659"/>
      <c r="BR13" s="659"/>
      <c r="BS13" s="660" t="s">
        <v>241</v>
      </c>
      <c r="BT13" s="660"/>
      <c r="BU13" s="660"/>
      <c r="BV13" s="660"/>
      <c r="BW13" s="660"/>
      <c r="BX13" s="660"/>
      <c r="BY13" s="660"/>
      <c r="BZ13" s="660"/>
      <c r="CA13" s="660"/>
      <c r="CB13" s="700"/>
      <c r="CD13" s="618" t="s">
        <v>263</v>
      </c>
      <c r="CE13" s="619"/>
      <c r="CF13" s="619"/>
      <c r="CG13" s="619"/>
      <c r="CH13" s="619"/>
      <c r="CI13" s="619"/>
      <c r="CJ13" s="619"/>
      <c r="CK13" s="619"/>
      <c r="CL13" s="619"/>
      <c r="CM13" s="619"/>
      <c r="CN13" s="619"/>
      <c r="CO13" s="619"/>
      <c r="CP13" s="619"/>
      <c r="CQ13" s="620"/>
      <c r="CR13" s="621">
        <v>280303</v>
      </c>
      <c r="CS13" s="622"/>
      <c r="CT13" s="622"/>
      <c r="CU13" s="622"/>
      <c r="CV13" s="622"/>
      <c r="CW13" s="622"/>
      <c r="CX13" s="622"/>
      <c r="CY13" s="623"/>
      <c r="CZ13" s="659">
        <v>7.1</v>
      </c>
      <c r="DA13" s="659"/>
      <c r="DB13" s="659"/>
      <c r="DC13" s="659"/>
      <c r="DD13" s="627">
        <v>30803</v>
      </c>
      <c r="DE13" s="622"/>
      <c r="DF13" s="622"/>
      <c r="DG13" s="622"/>
      <c r="DH13" s="622"/>
      <c r="DI13" s="622"/>
      <c r="DJ13" s="622"/>
      <c r="DK13" s="622"/>
      <c r="DL13" s="622"/>
      <c r="DM13" s="622"/>
      <c r="DN13" s="622"/>
      <c r="DO13" s="622"/>
      <c r="DP13" s="623"/>
      <c r="DQ13" s="627">
        <v>171085</v>
      </c>
      <c r="DR13" s="622"/>
      <c r="DS13" s="622"/>
      <c r="DT13" s="622"/>
      <c r="DU13" s="622"/>
      <c r="DV13" s="622"/>
      <c r="DW13" s="622"/>
      <c r="DX13" s="622"/>
      <c r="DY13" s="622"/>
      <c r="DZ13" s="622"/>
      <c r="EA13" s="622"/>
      <c r="EB13" s="622"/>
      <c r="EC13" s="658"/>
    </row>
    <row r="14" spans="2:143" ht="11.25" customHeight="1" x14ac:dyDescent="0.2">
      <c r="B14" s="618" t="s">
        <v>264</v>
      </c>
      <c r="C14" s="619"/>
      <c r="D14" s="619"/>
      <c r="E14" s="619"/>
      <c r="F14" s="619"/>
      <c r="G14" s="619"/>
      <c r="H14" s="619"/>
      <c r="I14" s="619"/>
      <c r="J14" s="619"/>
      <c r="K14" s="619"/>
      <c r="L14" s="619"/>
      <c r="M14" s="619"/>
      <c r="N14" s="619"/>
      <c r="O14" s="619"/>
      <c r="P14" s="619"/>
      <c r="Q14" s="620"/>
      <c r="R14" s="621" t="s">
        <v>261</v>
      </c>
      <c r="S14" s="622"/>
      <c r="T14" s="622"/>
      <c r="U14" s="622"/>
      <c r="V14" s="622"/>
      <c r="W14" s="622"/>
      <c r="X14" s="622"/>
      <c r="Y14" s="623"/>
      <c r="Z14" s="659" t="s">
        <v>241</v>
      </c>
      <c r="AA14" s="659"/>
      <c r="AB14" s="659"/>
      <c r="AC14" s="659"/>
      <c r="AD14" s="660" t="s">
        <v>133</v>
      </c>
      <c r="AE14" s="660"/>
      <c r="AF14" s="660"/>
      <c r="AG14" s="660"/>
      <c r="AH14" s="660"/>
      <c r="AI14" s="660"/>
      <c r="AJ14" s="660"/>
      <c r="AK14" s="660"/>
      <c r="AL14" s="624" t="s">
        <v>133</v>
      </c>
      <c r="AM14" s="625"/>
      <c r="AN14" s="625"/>
      <c r="AO14" s="661"/>
      <c r="AP14" s="618" t="s">
        <v>265</v>
      </c>
      <c r="AQ14" s="619"/>
      <c r="AR14" s="619"/>
      <c r="AS14" s="619"/>
      <c r="AT14" s="619"/>
      <c r="AU14" s="619"/>
      <c r="AV14" s="619"/>
      <c r="AW14" s="619"/>
      <c r="AX14" s="619"/>
      <c r="AY14" s="619"/>
      <c r="AZ14" s="619"/>
      <c r="BA14" s="619"/>
      <c r="BB14" s="619"/>
      <c r="BC14" s="619"/>
      <c r="BD14" s="619"/>
      <c r="BE14" s="619"/>
      <c r="BF14" s="620"/>
      <c r="BG14" s="621">
        <v>12668</v>
      </c>
      <c r="BH14" s="622"/>
      <c r="BI14" s="622"/>
      <c r="BJ14" s="622"/>
      <c r="BK14" s="622"/>
      <c r="BL14" s="622"/>
      <c r="BM14" s="622"/>
      <c r="BN14" s="623"/>
      <c r="BO14" s="659">
        <v>4.0999999999999996</v>
      </c>
      <c r="BP14" s="659"/>
      <c r="BQ14" s="659"/>
      <c r="BR14" s="659"/>
      <c r="BS14" s="660" t="s">
        <v>241</v>
      </c>
      <c r="BT14" s="660"/>
      <c r="BU14" s="660"/>
      <c r="BV14" s="660"/>
      <c r="BW14" s="660"/>
      <c r="BX14" s="660"/>
      <c r="BY14" s="660"/>
      <c r="BZ14" s="660"/>
      <c r="CA14" s="660"/>
      <c r="CB14" s="700"/>
      <c r="CD14" s="618" t="s">
        <v>266</v>
      </c>
      <c r="CE14" s="619"/>
      <c r="CF14" s="619"/>
      <c r="CG14" s="619"/>
      <c r="CH14" s="619"/>
      <c r="CI14" s="619"/>
      <c r="CJ14" s="619"/>
      <c r="CK14" s="619"/>
      <c r="CL14" s="619"/>
      <c r="CM14" s="619"/>
      <c r="CN14" s="619"/>
      <c r="CO14" s="619"/>
      <c r="CP14" s="619"/>
      <c r="CQ14" s="620"/>
      <c r="CR14" s="621">
        <v>228669</v>
      </c>
      <c r="CS14" s="622"/>
      <c r="CT14" s="622"/>
      <c r="CU14" s="622"/>
      <c r="CV14" s="622"/>
      <c r="CW14" s="622"/>
      <c r="CX14" s="622"/>
      <c r="CY14" s="623"/>
      <c r="CZ14" s="659">
        <v>5.8</v>
      </c>
      <c r="DA14" s="659"/>
      <c r="DB14" s="659"/>
      <c r="DC14" s="659"/>
      <c r="DD14" s="627">
        <v>8900</v>
      </c>
      <c r="DE14" s="622"/>
      <c r="DF14" s="622"/>
      <c r="DG14" s="622"/>
      <c r="DH14" s="622"/>
      <c r="DI14" s="622"/>
      <c r="DJ14" s="622"/>
      <c r="DK14" s="622"/>
      <c r="DL14" s="622"/>
      <c r="DM14" s="622"/>
      <c r="DN14" s="622"/>
      <c r="DO14" s="622"/>
      <c r="DP14" s="623"/>
      <c r="DQ14" s="627">
        <v>214970</v>
      </c>
      <c r="DR14" s="622"/>
      <c r="DS14" s="622"/>
      <c r="DT14" s="622"/>
      <c r="DU14" s="622"/>
      <c r="DV14" s="622"/>
      <c r="DW14" s="622"/>
      <c r="DX14" s="622"/>
      <c r="DY14" s="622"/>
      <c r="DZ14" s="622"/>
      <c r="EA14" s="622"/>
      <c r="EB14" s="622"/>
      <c r="EC14" s="658"/>
    </row>
    <row r="15" spans="2:143" ht="11.25" customHeight="1" x14ac:dyDescent="0.2">
      <c r="B15" s="618" t="s">
        <v>267</v>
      </c>
      <c r="C15" s="619"/>
      <c r="D15" s="619"/>
      <c r="E15" s="619"/>
      <c r="F15" s="619"/>
      <c r="G15" s="619"/>
      <c r="H15" s="619"/>
      <c r="I15" s="619"/>
      <c r="J15" s="619"/>
      <c r="K15" s="619"/>
      <c r="L15" s="619"/>
      <c r="M15" s="619"/>
      <c r="N15" s="619"/>
      <c r="O15" s="619"/>
      <c r="P15" s="619"/>
      <c r="Q15" s="620"/>
      <c r="R15" s="621" t="s">
        <v>268</v>
      </c>
      <c r="S15" s="622"/>
      <c r="T15" s="622"/>
      <c r="U15" s="622"/>
      <c r="V15" s="622"/>
      <c r="W15" s="622"/>
      <c r="X15" s="622"/>
      <c r="Y15" s="623"/>
      <c r="Z15" s="659" t="s">
        <v>133</v>
      </c>
      <c r="AA15" s="659"/>
      <c r="AB15" s="659"/>
      <c r="AC15" s="659"/>
      <c r="AD15" s="660" t="s">
        <v>241</v>
      </c>
      <c r="AE15" s="660"/>
      <c r="AF15" s="660"/>
      <c r="AG15" s="660"/>
      <c r="AH15" s="660"/>
      <c r="AI15" s="660"/>
      <c r="AJ15" s="660"/>
      <c r="AK15" s="660"/>
      <c r="AL15" s="624" t="s">
        <v>241</v>
      </c>
      <c r="AM15" s="625"/>
      <c r="AN15" s="625"/>
      <c r="AO15" s="661"/>
      <c r="AP15" s="618" t="s">
        <v>269</v>
      </c>
      <c r="AQ15" s="619"/>
      <c r="AR15" s="619"/>
      <c r="AS15" s="619"/>
      <c r="AT15" s="619"/>
      <c r="AU15" s="619"/>
      <c r="AV15" s="619"/>
      <c r="AW15" s="619"/>
      <c r="AX15" s="619"/>
      <c r="AY15" s="619"/>
      <c r="AZ15" s="619"/>
      <c r="BA15" s="619"/>
      <c r="BB15" s="619"/>
      <c r="BC15" s="619"/>
      <c r="BD15" s="619"/>
      <c r="BE15" s="619"/>
      <c r="BF15" s="620"/>
      <c r="BG15" s="621">
        <v>17352</v>
      </c>
      <c r="BH15" s="622"/>
      <c r="BI15" s="622"/>
      <c r="BJ15" s="622"/>
      <c r="BK15" s="622"/>
      <c r="BL15" s="622"/>
      <c r="BM15" s="622"/>
      <c r="BN15" s="623"/>
      <c r="BO15" s="659">
        <v>5.6</v>
      </c>
      <c r="BP15" s="659"/>
      <c r="BQ15" s="659"/>
      <c r="BR15" s="659"/>
      <c r="BS15" s="660" t="s">
        <v>241</v>
      </c>
      <c r="BT15" s="660"/>
      <c r="BU15" s="660"/>
      <c r="BV15" s="660"/>
      <c r="BW15" s="660"/>
      <c r="BX15" s="660"/>
      <c r="BY15" s="660"/>
      <c r="BZ15" s="660"/>
      <c r="CA15" s="660"/>
      <c r="CB15" s="700"/>
      <c r="CD15" s="618" t="s">
        <v>270</v>
      </c>
      <c r="CE15" s="619"/>
      <c r="CF15" s="619"/>
      <c r="CG15" s="619"/>
      <c r="CH15" s="619"/>
      <c r="CI15" s="619"/>
      <c r="CJ15" s="619"/>
      <c r="CK15" s="619"/>
      <c r="CL15" s="619"/>
      <c r="CM15" s="619"/>
      <c r="CN15" s="619"/>
      <c r="CO15" s="619"/>
      <c r="CP15" s="619"/>
      <c r="CQ15" s="620"/>
      <c r="CR15" s="621">
        <v>208640</v>
      </c>
      <c r="CS15" s="622"/>
      <c r="CT15" s="622"/>
      <c r="CU15" s="622"/>
      <c r="CV15" s="622"/>
      <c r="CW15" s="622"/>
      <c r="CX15" s="622"/>
      <c r="CY15" s="623"/>
      <c r="CZ15" s="659">
        <v>5.3</v>
      </c>
      <c r="DA15" s="659"/>
      <c r="DB15" s="659"/>
      <c r="DC15" s="659"/>
      <c r="DD15" s="627">
        <v>26664</v>
      </c>
      <c r="DE15" s="622"/>
      <c r="DF15" s="622"/>
      <c r="DG15" s="622"/>
      <c r="DH15" s="622"/>
      <c r="DI15" s="622"/>
      <c r="DJ15" s="622"/>
      <c r="DK15" s="622"/>
      <c r="DL15" s="622"/>
      <c r="DM15" s="622"/>
      <c r="DN15" s="622"/>
      <c r="DO15" s="622"/>
      <c r="DP15" s="623"/>
      <c r="DQ15" s="627">
        <v>189591</v>
      </c>
      <c r="DR15" s="622"/>
      <c r="DS15" s="622"/>
      <c r="DT15" s="622"/>
      <c r="DU15" s="622"/>
      <c r="DV15" s="622"/>
      <c r="DW15" s="622"/>
      <c r="DX15" s="622"/>
      <c r="DY15" s="622"/>
      <c r="DZ15" s="622"/>
      <c r="EA15" s="622"/>
      <c r="EB15" s="622"/>
      <c r="EC15" s="658"/>
    </row>
    <row r="16" spans="2:143" ht="11.25" customHeight="1" x14ac:dyDescent="0.2">
      <c r="B16" s="618" t="s">
        <v>271</v>
      </c>
      <c r="C16" s="619"/>
      <c r="D16" s="619"/>
      <c r="E16" s="619"/>
      <c r="F16" s="619"/>
      <c r="G16" s="619"/>
      <c r="H16" s="619"/>
      <c r="I16" s="619"/>
      <c r="J16" s="619"/>
      <c r="K16" s="619"/>
      <c r="L16" s="619"/>
      <c r="M16" s="619"/>
      <c r="N16" s="619"/>
      <c r="O16" s="619"/>
      <c r="P16" s="619"/>
      <c r="Q16" s="620"/>
      <c r="R16" s="621">
        <v>6907</v>
      </c>
      <c r="S16" s="622"/>
      <c r="T16" s="622"/>
      <c r="U16" s="622"/>
      <c r="V16" s="622"/>
      <c r="W16" s="622"/>
      <c r="X16" s="622"/>
      <c r="Y16" s="623"/>
      <c r="Z16" s="659">
        <v>0.2</v>
      </c>
      <c r="AA16" s="659"/>
      <c r="AB16" s="659"/>
      <c r="AC16" s="659"/>
      <c r="AD16" s="660">
        <v>6907</v>
      </c>
      <c r="AE16" s="660"/>
      <c r="AF16" s="660"/>
      <c r="AG16" s="660"/>
      <c r="AH16" s="660"/>
      <c r="AI16" s="660"/>
      <c r="AJ16" s="660"/>
      <c r="AK16" s="660"/>
      <c r="AL16" s="624">
        <v>0.3</v>
      </c>
      <c r="AM16" s="625"/>
      <c r="AN16" s="625"/>
      <c r="AO16" s="661"/>
      <c r="AP16" s="618" t="s">
        <v>272</v>
      </c>
      <c r="AQ16" s="619"/>
      <c r="AR16" s="619"/>
      <c r="AS16" s="619"/>
      <c r="AT16" s="619"/>
      <c r="AU16" s="619"/>
      <c r="AV16" s="619"/>
      <c r="AW16" s="619"/>
      <c r="AX16" s="619"/>
      <c r="AY16" s="619"/>
      <c r="AZ16" s="619"/>
      <c r="BA16" s="619"/>
      <c r="BB16" s="619"/>
      <c r="BC16" s="619"/>
      <c r="BD16" s="619"/>
      <c r="BE16" s="619"/>
      <c r="BF16" s="620"/>
      <c r="BG16" s="621" t="s">
        <v>133</v>
      </c>
      <c r="BH16" s="622"/>
      <c r="BI16" s="622"/>
      <c r="BJ16" s="622"/>
      <c r="BK16" s="622"/>
      <c r="BL16" s="622"/>
      <c r="BM16" s="622"/>
      <c r="BN16" s="623"/>
      <c r="BO16" s="659" t="s">
        <v>241</v>
      </c>
      <c r="BP16" s="659"/>
      <c r="BQ16" s="659"/>
      <c r="BR16" s="659"/>
      <c r="BS16" s="660" t="s">
        <v>133</v>
      </c>
      <c r="BT16" s="660"/>
      <c r="BU16" s="660"/>
      <c r="BV16" s="660"/>
      <c r="BW16" s="660"/>
      <c r="BX16" s="660"/>
      <c r="BY16" s="660"/>
      <c r="BZ16" s="660"/>
      <c r="CA16" s="660"/>
      <c r="CB16" s="700"/>
      <c r="CD16" s="618" t="s">
        <v>273</v>
      </c>
      <c r="CE16" s="619"/>
      <c r="CF16" s="619"/>
      <c r="CG16" s="619"/>
      <c r="CH16" s="619"/>
      <c r="CI16" s="619"/>
      <c r="CJ16" s="619"/>
      <c r="CK16" s="619"/>
      <c r="CL16" s="619"/>
      <c r="CM16" s="619"/>
      <c r="CN16" s="619"/>
      <c r="CO16" s="619"/>
      <c r="CP16" s="619"/>
      <c r="CQ16" s="620"/>
      <c r="CR16" s="621" t="s">
        <v>133</v>
      </c>
      <c r="CS16" s="622"/>
      <c r="CT16" s="622"/>
      <c r="CU16" s="622"/>
      <c r="CV16" s="622"/>
      <c r="CW16" s="622"/>
      <c r="CX16" s="622"/>
      <c r="CY16" s="623"/>
      <c r="CZ16" s="659" t="s">
        <v>241</v>
      </c>
      <c r="DA16" s="659"/>
      <c r="DB16" s="659"/>
      <c r="DC16" s="659"/>
      <c r="DD16" s="627" t="s">
        <v>241</v>
      </c>
      <c r="DE16" s="622"/>
      <c r="DF16" s="622"/>
      <c r="DG16" s="622"/>
      <c r="DH16" s="622"/>
      <c r="DI16" s="622"/>
      <c r="DJ16" s="622"/>
      <c r="DK16" s="622"/>
      <c r="DL16" s="622"/>
      <c r="DM16" s="622"/>
      <c r="DN16" s="622"/>
      <c r="DO16" s="622"/>
      <c r="DP16" s="623"/>
      <c r="DQ16" s="627" t="s">
        <v>241</v>
      </c>
      <c r="DR16" s="622"/>
      <c r="DS16" s="622"/>
      <c r="DT16" s="622"/>
      <c r="DU16" s="622"/>
      <c r="DV16" s="622"/>
      <c r="DW16" s="622"/>
      <c r="DX16" s="622"/>
      <c r="DY16" s="622"/>
      <c r="DZ16" s="622"/>
      <c r="EA16" s="622"/>
      <c r="EB16" s="622"/>
      <c r="EC16" s="658"/>
    </row>
    <row r="17" spans="2:133" ht="11.25" customHeight="1" x14ac:dyDescent="0.2">
      <c r="B17" s="618" t="s">
        <v>274</v>
      </c>
      <c r="C17" s="619"/>
      <c r="D17" s="619"/>
      <c r="E17" s="619"/>
      <c r="F17" s="619"/>
      <c r="G17" s="619"/>
      <c r="H17" s="619"/>
      <c r="I17" s="619"/>
      <c r="J17" s="619"/>
      <c r="K17" s="619"/>
      <c r="L17" s="619"/>
      <c r="M17" s="619"/>
      <c r="N17" s="619"/>
      <c r="O17" s="619"/>
      <c r="P17" s="619"/>
      <c r="Q17" s="620"/>
      <c r="R17" s="621">
        <v>8286</v>
      </c>
      <c r="S17" s="622"/>
      <c r="T17" s="622"/>
      <c r="U17" s="622"/>
      <c r="V17" s="622"/>
      <c r="W17" s="622"/>
      <c r="X17" s="622"/>
      <c r="Y17" s="623"/>
      <c r="Z17" s="659">
        <v>0.2</v>
      </c>
      <c r="AA17" s="659"/>
      <c r="AB17" s="659"/>
      <c r="AC17" s="659"/>
      <c r="AD17" s="660">
        <v>8286</v>
      </c>
      <c r="AE17" s="660"/>
      <c r="AF17" s="660"/>
      <c r="AG17" s="660"/>
      <c r="AH17" s="660"/>
      <c r="AI17" s="660"/>
      <c r="AJ17" s="660"/>
      <c r="AK17" s="660"/>
      <c r="AL17" s="624">
        <v>0.4</v>
      </c>
      <c r="AM17" s="625"/>
      <c r="AN17" s="625"/>
      <c r="AO17" s="661"/>
      <c r="AP17" s="618" t="s">
        <v>275</v>
      </c>
      <c r="AQ17" s="619"/>
      <c r="AR17" s="619"/>
      <c r="AS17" s="619"/>
      <c r="AT17" s="619"/>
      <c r="AU17" s="619"/>
      <c r="AV17" s="619"/>
      <c r="AW17" s="619"/>
      <c r="AX17" s="619"/>
      <c r="AY17" s="619"/>
      <c r="AZ17" s="619"/>
      <c r="BA17" s="619"/>
      <c r="BB17" s="619"/>
      <c r="BC17" s="619"/>
      <c r="BD17" s="619"/>
      <c r="BE17" s="619"/>
      <c r="BF17" s="620"/>
      <c r="BG17" s="621" t="s">
        <v>133</v>
      </c>
      <c r="BH17" s="622"/>
      <c r="BI17" s="622"/>
      <c r="BJ17" s="622"/>
      <c r="BK17" s="622"/>
      <c r="BL17" s="622"/>
      <c r="BM17" s="622"/>
      <c r="BN17" s="623"/>
      <c r="BO17" s="659" t="s">
        <v>241</v>
      </c>
      <c r="BP17" s="659"/>
      <c r="BQ17" s="659"/>
      <c r="BR17" s="659"/>
      <c r="BS17" s="660" t="s">
        <v>133</v>
      </c>
      <c r="BT17" s="660"/>
      <c r="BU17" s="660"/>
      <c r="BV17" s="660"/>
      <c r="BW17" s="660"/>
      <c r="BX17" s="660"/>
      <c r="BY17" s="660"/>
      <c r="BZ17" s="660"/>
      <c r="CA17" s="660"/>
      <c r="CB17" s="700"/>
      <c r="CD17" s="618" t="s">
        <v>276</v>
      </c>
      <c r="CE17" s="619"/>
      <c r="CF17" s="619"/>
      <c r="CG17" s="619"/>
      <c r="CH17" s="619"/>
      <c r="CI17" s="619"/>
      <c r="CJ17" s="619"/>
      <c r="CK17" s="619"/>
      <c r="CL17" s="619"/>
      <c r="CM17" s="619"/>
      <c r="CN17" s="619"/>
      <c r="CO17" s="619"/>
      <c r="CP17" s="619"/>
      <c r="CQ17" s="620"/>
      <c r="CR17" s="621">
        <v>409758</v>
      </c>
      <c r="CS17" s="622"/>
      <c r="CT17" s="622"/>
      <c r="CU17" s="622"/>
      <c r="CV17" s="622"/>
      <c r="CW17" s="622"/>
      <c r="CX17" s="622"/>
      <c r="CY17" s="623"/>
      <c r="CZ17" s="659">
        <v>10.4</v>
      </c>
      <c r="DA17" s="659"/>
      <c r="DB17" s="659"/>
      <c r="DC17" s="659"/>
      <c r="DD17" s="627" t="s">
        <v>133</v>
      </c>
      <c r="DE17" s="622"/>
      <c r="DF17" s="622"/>
      <c r="DG17" s="622"/>
      <c r="DH17" s="622"/>
      <c r="DI17" s="622"/>
      <c r="DJ17" s="622"/>
      <c r="DK17" s="622"/>
      <c r="DL17" s="622"/>
      <c r="DM17" s="622"/>
      <c r="DN17" s="622"/>
      <c r="DO17" s="622"/>
      <c r="DP17" s="623"/>
      <c r="DQ17" s="627">
        <v>409758</v>
      </c>
      <c r="DR17" s="622"/>
      <c r="DS17" s="622"/>
      <c r="DT17" s="622"/>
      <c r="DU17" s="622"/>
      <c r="DV17" s="622"/>
      <c r="DW17" s="622"/>
      <c r="DX17" s="622"/>
      <c r="DY17" s="622"/>
      <c r="DZ17" s="622"/>
      <c r="EA17" s="622"/>
      <c r="EB17" s="622"/>
      <c r="EC17" s="658"/>
    </row>
    <row r="18" spans="2:133" ht="11.25" customHeight="1" x14ac:dyDescent="0.2">
      <c r="B18" s="618" t="s">
        <v>277</v>
      </c>
      <c r="C18" s="619"/>
      <c r="D18" s="619"/>
      <c r="E18" s="619"/>
      <c r="F18" s="619"/>
      <c r="G18" s="619"/>
      <c r="H18" s="619"/>
      <c r="I18" s="619"/>
      <c r="J18" s="619"/>
      <c r="K18" s="619"/>
      <c r="L18" s="619"/>
      <c r="M18" s="619"/>
      <c r="N18" s="619"/>
      <c r="O18" s="619"/>
      <c r="P18" s="619"/>
      <c r="Q18" s="620"/>
      <c r="R18" s="621">
        <v>1327</v>
      </c>
      <c r="S18" s="622"/>
      <c r="T18" s="622"/>
      <c r="U18" s="622"/>
      <c r="V18" s="622"/>
      <c r="W18" s="622"/>
      <c r="X18" s="622"/>
      <c r="Y18" s="623"/>
      <c r="Z18" s="659">
        <v>0</v>
      </c>
      <c r="AA18" s="659"/>
      <c r="AB18" s="659"/>
      <c r="AC18" s="659"/>
      <c r="AD18" s="660">
        <v>1327</v>
      </c>
      <c r="AE18" s="660"/>
      <c r="AF18" s="660"/>
      <c r="AG18" s="660"/>
      <c r="AH18" s="660"/>
      <c r="AI18" s="660"/>
      <c r="AJ18" s="660"/>
      <c r="AK18" s="660"/>
      <c r="AL18" s="624">
        <v>0.1</v>
      </c>
      <c r="AM18" s="625"/>
      <c r="AN18" s="625"/>
      <c r="AO18" s="661"/>
      <c r="AP18" s="618" t="s">
        <v>278</v>
      </c>
      <c r="AQ18" s="619"/>
      <c r="AR18" s="619"/>
      <c r="AS18" s="619"/>
      <c r="AT18" s="619"/>
      <c r="AU18" s="619"/>
      <c r="AV18" s="619"/>
      <c r="AW18" s="619"/>
      <c r="AX18" s="619"/>
      <c r="AY18" s="619"/>
      <c r="AZ18" s="619"/>
      <c r="BA18" s="619"/>
      <c r="BB18" s="619"/>
      <c r="BC18" s="619"/>
      <c r="BD18" s="619"/>
      <c r="BE18" s="619"/>
      <c r="BF18" s="620"/>
      <c r="BG18" s="621" t="s">
        <v>241</v>
      </c>
      <c r="BH18" s="622"/>
      <c r="BI18" s="622"/>
      <c r="BJ18" s="622"/>
      <c r="BK18" s="622"/>
      <c r="BL18" s="622"/>
      <c r="BM18" s="622"/>
      <c r="BN18" s="623"/>
      <c r="BO18" s="659" t="s">
        <v>133</v>
      </c>
      <c r="BP18" s="659"/>
      <c r="BQ18" s="659"/>
      <c r="BR18" s="659"/>
      <c r="BS18" s="660" t="s">
        <v>241</v>
      </c>
      <c r="BT18" s="660"/>
      <c r="BU18" s="660"/>
      <c r="BV18" s="660"/>
      <c r="BW18" s="660"/>
      <c r="BX18" s="660"/>
      <c r="BY18" s="660"/>
      <c r="BZ18" s="660"/>
      <c r="CA18" s="660"/>
      <c r="CB18" s="700"/>
      <c r="CD18" s="618" t="s">
        <v>279</v>
      </c>
      <c r="CE18" s="619"/>
      <c r="CF18" s="619"/>
      <c r="CG18" s="619"/>
      <c r="CH18" s="619"/>
      <c r="CI18" s="619"/>
      <c r="CJ18" s="619"/>
      <c r="CK18" s="619"/>
      <c r="CL18" s="619"/>
      <c r="CM18" s="619"/>
      <c r="CN18" s="619"/>
      <c r="CO18" s="619"/>
      <c r="CP18" s="619"/>
      <c r="CQ18" s="620"/>
      <c r="CR18" s="621" t="s">
        <v>133</v>
      </c>
      <c r="CS18" s="622"/>
      <c r="CT18" s="622"/>
      <c r="CU18" s="622"/>
      <c r="CV18" s="622"/>
      <c r="CW18" s="622"/>
      <c r="CX18" s="622"/>
      <c r="CY18" s="623"/>
      <c r="CZ18" s="659" t="s">
        <v>133</v>
      </c>
      <c r="DA18" s="659"/>
      <c r="DB18" s="659"/>
      <c r="DC18" s="659"/>
      <c r="DD18" s="627" t="s">
        <v>133</v>
      </c>
      <c r="DE18" s="622"/>
      <c r="DF18" s="622"/>
      <c r="DG18" s="622"/>
      <c r="DH18" s="622"/>
      <c r="DI18" s="622"/>
      <c r="DJ18" s="622"/>
      <c r="DK18" s="622"/>
      <c r="DL18" s="622"/>
      <c r="DM18" s="622"/>
      <c r="DN18" s="622"/>
      <c r="DO18" s="622"/>
      <c r="DP18" s="623"/>
      <c r="DQ18" s="627" t="s">
        <v>133</v>
      </c>
      <c r="DR18" s="622"/>
      <c r="DS18" s="622"/>
      <c r="DT18" s="622"/>
      <c r="DU18" s="622"/>
      <c r="DV18" s="622"/>
      <c r="DW18" s="622"/>
      <c r="DX18" s="622"/>
      <c r="DY18" s="622"/>
      <c r="DZ18" s="622"/>
      <c r="EA18" s="622"/>
      <c r="EB18" s="622"/>
      <c r="EC18" s="658"/>
    </row>
    <row r="19" spans="2:133" ht="11.25" customHeight="1" x14ac:dyDescent="0.2">
      <c r="B19" s="618" t="s">
        <v>280</v>
      </c>
      <c r="C19" s="619"/>
      <c r="D19" s="619"/>
      <c r="E19" s="619"/>
      <c r="F19" s="619"/>
      <c r="G19" s="619"/>
      <c r="H19" s="619"/>
      <c r="I19" s="619"/>
      <c r="J19" s="619"/>
      <c r="K19" s="619"/>
      <c r="L19" s="619"/>
      <c r="M19" s="619"/>
      <c r="N19" s="619"/>
      <c r="O19" s="619"/>
      <c r="P19" s="619"/>
      <c r="Q19" s="620"/>
      <c r="R19" s="621">
        <v>934</v>
      </c>
      <c r="S19" s="622"/>
      <c r="T19" s="622"/>
      <c r="U19" s="622"/>
      <c r="V19" s="622"/>
      <c r="W19" s="622"/>
      <c r="X19" s="622"/>
      <c r="Y19" s="623"/>
      <c r="Z19" s="659">
        <v>0</v>
      </c>
      <c r="AA19" s="659"/>
      <c r="AB19" s="659"/>
      <c r="AC19" s="659"/>
      <c r="AD19" s="660">
        <v>934</v>
      </c>
      <c r="AE19" s="660"/>
      <c r="AF19" s="660"/>
      <c r="AG19" s="660"/>
      <c r="AH19" s="660"/>
      <c r="AI19" s="660"/>
      <c r="AJ19" s="660"/>
      <c r="AK19" s="660"/>
      <c r="AL19" s="624">
        <v>0</v>
      </c>
      <c r="AM19" s="625"/>
      <c r="AN19" s="625"/>
      <c r="AO19" s="661"/>
      <c r="AP19" s="618" t="s">
        <v>281</v>
      </c>
      <c r="AQ19" s="619"/>
      <c r="AR19" s="619"/>
      <c r="AS19" s="619"/>
      <c r="AT19" s="619"/>
      <c r="AU19" s="619"/>
      <c r="AV19" s="619"/>
      <c r="AW19" s="619"/>
      <c r="AX19" s="619"/>
      <c r="AY19" s="619"/>
      <c r="AZ19" s="619"/>
      <c r="BA19" s="619"/>
      <c r="BB19" s="619"/>
      <c r="BC19" s="619"/>
      <c r="BD19" s="619"/>
      <c r="BE19" s="619"/>
      <c r="BF19" s="620"/>
      <c r="BG19" s="621" t="s">
        <v>133</v>
      </c>
      <c r="BH19" s="622"/>
      <c r="BI19" s="622"/>
      <c r="BJ19" s="622"/>
      <c r="BK19" s="622"/>
      <c r="BL19" s="622"/>
      <c r="BM19" s="622"/>
      <c r="BN19" s="623"/>
      <c r="BO19" s="659" t="s">
        <v>241</v>
      </c>
      <c r="BP19" s="659"/>
      <c r="BQ19" s="659"/>
      <c r="BR19" s="659"/>
      <c r="BS19" s="660" t="s">
        <v>241</v>
      </c>
      <c r="BT19" s="660"/>
      <c r="BU19" s="660"/>
      <c r="BV19" s="660"/>
      <c r="BW19" s="660"/>
      <c r="BX19" s="660"/>
      <c r="BY19" s="660"/>
      <c r="BZ19" s="660"/>
      <c r="CA19" s="660"/>
      <c r="CB19" s="700"/>
      <c r="CD19" s="618" t="s">
        <v>282</v>
      </c>
      <c r="CE19" s="619"/>
      <c r="CF19" s="619"/>
      <c r="CG19" s="619"/>
      <c r="CH19" s="619"/>
      <c r="CI19" s="619"/>
      <c r="CJ19" s="619"/>
      <c r="CK19" s="619"/>
      <c r="CL19" s="619"/>
      <c r="CM19" s="619"/>
      <c r="CN19" s="619"/>
      <c r="CO19" s="619"/>
      <c r="CP19" s="619"/>
      <c r="CQ19" s="620"/>
      <c r="CR19" s="621" t="s">
        <v>133</v>
      </c>
      <c r="CS19" s="622"/>
      <c r="CT19" s="622"/>
      <c r="CU19" s="622"/>
      <c r="CV19" s="622"/>
      <c r="CW19" s="622"/>
      <c r="CX19" s="622"/>
      <c r="CY19" s="623"/>
      <c r="CZ19" s="659" t="s">
        <v>241</v>
      </c>
      <c r="DA19" s="659"/>
      <c r="DB19" s="659"/>
      <c r="DC19" s="659"/>
      <c r="DD19" s="627" t="s">
        <v>268</v>
      </c>
      <c r="DE19" s="622"/>
      <c r="DF19" s="622"/>
      <c r="DG19" s="622"/>
      <c r="DH19" s="622"/>
      <c r="DI19" s="622"/>
      <c r="DJ19" s="622"/>
      <c r="DK19" s="622"/>
      <c r="DL19" s="622"/>
      <c r="DM19" s="622"/>
      <c r="DN19" s="622"/>
      <c r="DO19" s="622"/>
      <c r="DP19" s="623"/>
      <c r="DQ19" s="627" t="s">
        <v>241</v>
      </c>
      <c r="DR19" s="622"/>
      <c r="DS19" s="622"/>
      <c r="DT19" s="622"/>
      <c r="DU19" s="622"/>
      <c r="DV19" s="622"/>
      <c r="DW19" s="622"/>
      <c r="DX19" s="622"/>
      <c r="DY19" s="622"/>
      <c r="DZ19" s="622"/>
      <c r="EA19" s="622"/>
      <c r="EB19" s="622"/>
      <c r="EC19" s="658"/>
    </row>
    <row r="20" spans="2:133" ht="11.25" customHeight="1" x14ac:dyDescent="0.2">
      <c r="B20" s="688" t="s">
        <v>283</v>
      </c>
      <c r="C20" s="689"/>
      <c r="D20" s="689"/>
      <c r="E20" s="689"/>
      <c r="F20" s="689"/>
      <c r="G20" s="689"/>
      <c r="H20" s="689"/>
      <c r="I20" s="689"/>
      <c r="J20" s="689"/>
      <c r="K20" s="689"/>
      <c r="L20" s="689"/>
      <c r="M20" s="689"/>
      <c r="N20" s="689"/>
      <c r="O20" s="689"/>
      <c r="P20" s="689"/>
      <c r="Q20" s="690"/>
      <c r="R20" s="621">
        <v>393</v>
      </c>
      <c r="S20" s="622"/>
      <c r="T20" s="622"/>
      <c r="U20" s="622"/>
      <c r="V20" s="622"/>
      <c r="W20" s="622"/>
      <c r="X20" s="622"/>
      <c r="Y20" s="623"/>
      <c r="Z20" s="659">
        <v>0</v>
      </c>
      <c r="AA20" s="659"/>
      <c r="AB20" s="659"/>
      <c r="AC20" s="659"/>
      <c r="AD20" s="660">
        <v>393</v>
      </c>
      <c r="AE20" s="660"/>
      <c r="AF20" s="660"/>
      <c r="AG20" s="660"/>
      <c r="AH20" s="660"/>
      <c r="AI20" s="660"/>
      <c r="AJ20" s="660"/>
      <c r="AK20" s="660"/>
      <c r="AL20" s="624">
        <v>0</v>
      </c>
      <c r="AM20" s="625"/>
      <c r="AN20" s="625"/>
      <c r="AO20" s="661"/>
      <c r="AP20" s="618" t="s">
        <v>284</v>
      </c>
      <c r="AQ20" s="619"/>
      <c r="AR20" s="619"/>
      <c r="AS20" s="619"/>
      <c r="AT20" s="619"/>
      <c r="AU20" s="619"/>
      <c r="AV20" s="619"/>
      <c r="AW20" s="619"/>
      <c r="AX20" s="619"/>
      <c r="AY20" s="619"/>
      <c r="AZ20" s="619"/>
      <c r="BA20" s="619"/>
      <c r="BB20" s="619"/>
      <c r="BC20" s="619"/>
      <c r="BD20" s="619"/>
      <c r="BE20" s="619"/>
      <c r="BF20" s="620"/>
      <c r="BG20" s="621" t="s">
        <v>133</v>
      </c>
      <c r="BH20" s="622"/>
      <c r="BI20" s="622"/>
      <c r="BJ20" s="622"/>
      <c r="BK20" s="622"/>
      <c r="BL20" s="622"/>
      <c r="BM20" s="622"/>
      <c r="BN20" s="623"/>
      <c r="BO20" s="659" t="s">
        <v>241</v>
      </c>
      <c r="BP20" s="659"/>
      <c r="BQ20" s="659"/>
      <c r="BR20" s="659"/>
      <c r="BS20" s="660" t="s">
        <v>268</v>
      </c>
      <c r="BT20" s="660"/>
      <c r="BU20" s="660"/>
      <c r="BV20" s="660"/>
      <c r="BW20" s="660"/>
      <c r="BX20" s="660"/>
      <c r="BY20" s="660"/>
      <c r="BZ20" s="660"/>
      <c r="CA20" s="660"/>
      <c r="CB20" s="700"/>
      <c r="CD20" s="618" t="s">
        <v>285</v>
      </c>
      <c r="CE20" s="619"/>
      <c r="CF20" s="619"/>
      <c r="CG20" s="619"/>
      <c r="CH20" s="619"/>
      <c r="CI20" s="619"/>
      <c r="CJ20" s="619"/>
      <c r="CK20" s="619"/>
      <c r="CL20" s="619"/>
      <c r="CM20" s="619"/>
      <c r="CN20" s="619"/>
      <c r="CO20" s="619"/>
      <c r="CP20" s="619"/>
      <c r="CQ20" s="620"/>
      <c r="CR20" s="621">
        <v>3923075</v>
      </c>
      <c r="CS20" s="622"/>
      <c r="CT20" s="622"/>
      <c r="CU20" s="622"/>
      <c r="CV20" s="622"/>
      <c r="CW20" s="622"/>
      <c r="CX20" s="622"/>
      <c r="CY20" s="623"/>
      <c r="CZ20" s="659">
        <v>100</v>
      </c>
      <c r="DA20" s="659"/>
      <c r="DB20" s="659"/>
      <c r="DC20" s="659"/>
      <c r="DD20" s="627">
        <v>251886</v>
      </c>
      <c r="DE20" s="622"/>
      <c r="DF20" s="622"/>
      <c r="DG20" s="622"/>
      <c r="DH20" s="622"/>
      <c r="DI20" s="622"/>
      <c r="DJ20" s="622"/>
      <c r="DK20" s="622"/>
      <c r="DL20" s="622"/>
      <c r="DM20" s="622"/>
      <c r="DN20" s="622"/>
      <c r="DO20" s="622"/>
      <c r="DP20" s="623"/>
      <c r="DQ20" s="627">
        <v>2713308</v>
      </c>
      <c r="DR20" s="622"/>
      <c r="DS20" s="622"/>
      <c r="DT20" s="622"/>
      <c r="DU20" s="622"/>
      <c r="DV20" s="622"/>
      <c r="DW20" s="622"/>
      <c r="DX20" s="622"/>
      <c r="DY20" s="622"/>
      <c r="DZ20" s="622"/>
      <c r="EA20" s="622"/>
      <c r="EB20" s="622"/>
      <c r="EC20" s="658"/>
    </row>
    <row r="21" spans="2:133" ht="11.25" customHeight="1" x14ac:dyDescent="0.2">
      <c r="B21" s="618" t="s">
        <v>286</v>
      </c>
      <c r="C21" s="619"/>
      <c r="D21" s="619"/>
      <c r="E21" s="619"/>
      <c r="F21" s="619"/>
      <c r="G21" s="619"/>
      <c r="H21" s="619"/>
      <c r="I21" s="619"/>
      <c r="J21" s="619"/>
      <c r="K21" s="619"/>
      <c r="L21" s="619"/>
      <c r="M21" s="619"/>
      <c r="N21" s="619"/>
      <c r="O21" s="619"/>
      <c r="P21" s="619"/>
      <c r="Q21" s="620"/>
      <c r="R21" s="621">
        <v>1932195</v>
      </c>
      <c r="S21" s="622"/>
      <c r="T21" s="622"/>
      <c r="U21" s="622"/>
      <c r="V21" s="622"/>
      <c r="W21" s="622"/>
      <c r="X21" s="622"/>
      <c r="Y21" s="623"/>
      <c r="Z21" s="659">
        <v>45.8</v>
      </c>
      <c r="AA21" s="659"/>
      <c r="AB21" s="659"/>
      <c r="AC21" s="659"/>
      <c r="AD21" s="660">
        <v>1752010</v>
      </c>
      <c r="AE21" s="660"/>
      <c r="AF21" s="660"/>
      <c r="AG21" s="660"/>
      <c r="AH21" s="660"/>
      <c r="AI21" s="660"/>
      <c r="AJ21" s="660"/>
      <c r="AK21" s="660"/>
      <c r="AL21" s="624">
        <v>77.7</v>
      </c>
      <c r="AM21" s="625"/>
      <c r="AN21" s="625"/>
      <c r="AO21" s="661"/>
      <c r="AP21" s="618" t="s">
        <v>287</v>
      </c>
      <c r="AQ21" s="698"/>
      <c r="AR21" s="698"/>
      <c r="AS21" s="698"/>
      <c r="AT21" s="698"/>
      <c r="AU21" s="698"/>
      <c r="AV21" s="698"/>
      <c r="AW21" s="698"/>
      <c r="AX21" s="698"/>
      <c r="AY21" s="698"/>
      <c r="AZ21" s="698"/>
      <c r="BA21" s="698"/>
      <c r="BB21" s="698"/>
      <c r="BC21" s="698"/>
      <c r="BD21" s="698"/>
      <c r="BE21" s="698"/>
      <c r="BF21" s="699"/>
      <c r="BG21" s="621" t="s">
        <v>133</v>
      </c>
      <c r="BH21" s="622"/>
      <c r="BI21" s="622"/>
      <c r="BJ21" s="622"/>
      <c r="BK21" s="622"/>
      <c r="BL21" s="622"/>
      <c r="BM21" s="622"/>
      <c r="BN21" s="623"/>
      <c r="BO21" s="659" t="s">
        <v>241</v>
      </c>
      <c r="BP21" s="659"/>
      <c r="BQ21" s="659"/>
      <c r="BR21" s="659"/>
      <c r="BS21" s="660" t="s">
        <v>133</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288</v>
      </c>
      <c r="C22" s="619"/>
      <c r="D22" s="619"/>
      <c r="E22" s="619"/>
      <c r="F22" s="619"/>
      <c r="G22" s="619"/>
      <c r="H22" s="619"/>
      <c r="I22" s="619"/>
      <c r="J22" s="619"/>
      <c r="K22" s="619"/>
      <c r="L22" s="619"/>
      <c r="M22" s="619"/>
      <c r="N22" s="619"/>
      <c r="O22" s="619"/>
      <c r="P22" s="619"/>
      <c r="Q22" s="620"/>
      <c r="R22" s="621">
        <v>1752010</v>
      </c>
      <c r="S22" s="622"/>
      <c r="T22" s="622"/>
      <c r="U22" s="622"/>
      <c r="V22" s="622"/>
      <c r="W22" s="622"/>
      <c r="X22" s="622"/>
      <c r="Y22" s="623"/>
      <c r="Z22" s="659">
        <v>41.5</v>
      </c>
      <c r="AA22" s="659"/>
      <c r="AB22" s="659"/>
      <c r="AC22" s="659"/>
      <c r="AD22" s="660">
        <v>1752010</v>
      </c>
      <c r="AE22" s="660"/>
      <c r="AF22" s="660"/>
      <c r="AG22" s="660"/>
      <c r="AH22" s="660"/>
      <c r="AI22" s="660"/>
      <c r="AJ22" s="660"/>
      <c r="AK22" s="660"/>
      <c r="AL22" s="624">
        <v>77.7</v>
      </c>
      <c r="AM22" s="625"/>
      <c r="AN22" s="625"/>
      <c r="AO22" s="661"/>
      <c r="AP22" s="618" t="s">
        <v>289</v>
      </c>
      <c r="AQ22" s="698"/>
      <c r="AR22" s="698"/>
      <c r="AS22" s="698"/>
      <c r="AT22" s="698"/>
      <c r="AU22" s="698"/>
      <c r="AV22" s="698"/>
      <c r="AW22" s="698"/>
      <c r="AX22" s="698"/>
      <c r="AY22" s="698"/>
      <c r="AZ22" s="698"/>
      <c r="BA22" s="698"/>
      <c r="BB22" s="698"/>
      <c r="BC22" s="698"/>
      <c r="BD22" s="698"/>
      <c r="BE22" s="698"/>
      <c r="BF22" s="699"/>
      <c r="BG22" s="621" t="s">
        <v>241</v>
      </c>
      <c r="BH22" s="622"/>
      <c r="BI22" s="622"/>
      <c r="BJ22" s="622"/>
      <c r="BK22" s="622"/>
      <c r="BL22" s="622"/>
      <c r="BM22" s="622"/>
      <c r="BN22" s="623"/>
      <c r="BO22" s="659" t="s">
        <v>133</v>
      </c>
      <c r="BP22" s="659"/>
      <c r="BQ22" s="659"/>
      <c r="BR22" s="659"/>
      <c r="BS22" s="660" t="s">
        <v>133</v>
      </c>
      <c r="BT22" s="660"/>
      <c r="BU22" s="660"/>
      <c r="BV22" s="660"/>
      <c r="BW22" s="660"/>
      <c r="BX22" s="660"/>
      <c r="BY22" s="660"/>
      <c r="BZ22" s="660"/>
      <c r="CA22" s="660"/>
      <c r="CB22" s="700"/>
      <c r="CD22" s="673" t="s">
        <v>290</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291</v>
      </c>
      <c r="C23" s="619"/>
      <c r="D23" s="619"/>
      <c r="E23" s="619"/>
      <c r="F23" s="619"/>
      <c r="G23" s="619"/>
      <c r="H23" s="619"/>
      <c r="I23" s="619"/>
      <c r="J23" s="619"/>
      <c r="K23" s="619"/>
      <c r="L23" s="619"/>
      <c r="M23" s="619"/>
      <c r="N23" s="619"/>
      <c r="O23" s="619"/>
      <c r="P23" s="619"/>
      <c r="Q23" s="620"/>
      <c r="R23" s="621">
        <v>180185</v>
      </c>
      <c r="S23" s="622"/>
      <c r="T23" s="622"/>
      <c r="U23" s="622"/>
      <c r="V23" s="622"/>
      <c r="W23" s="622"/>
      <c r="X23" s="622"/>
      <c r="Y23" s="623"/>
      <c r="Z23" s="659">
        <v>4.3</v>
      </c>
      <c r="AA23" s="659"/>
      <c r="AB23" s="659"/>
      <c r="AC23" s="659"/>
      <c r="AD23" s="660" t="s">
        <v>133</v>
      </c>
      <c r="AE23" s="660"/>
      <c r="AF23" s="660"/>
      <c r="AG23" s="660"/>
      <c r="AH23" s="660"/>
      <c r="AI23" s="660"/>
      <c r="AJ23" s="660"/>
      <c r="AK23" s="660"/>
      <c r="AL23" s="624" t="s">
        <v>133</v>
      </c>
      <c r="AM23" s="625"/>
      <c r="AN23" s="625"/>
      <c r="AO23" s="661"/>
      <c r="AP23" s="618" t="s">
        <v>292</v>
      </c>
      <c r="AQ23" s="698"/>
      <c r="AR23" s="698"/>
      <c r="AS23" s="698"/>
      <c r="AT23" s="698"/>
      <c r="AU23" s="698"/>
      <c r="AV23" s="698"/>
      <c r="AW23" s="698"/>
      <c r="AX23" s="698"/>
      <c r="AY23" s="698"/>
      <c r="AZ23" s="698"/>
      <c r="BA23" s="698"/>
      <c r="BB23" s="698"/>
      <c r="BC23" s="698"/>
      <c r="BD23" s="698"/>
      <c r="BE23" s="698"/>
      <c r="BF23" s="699"/>
      <c r="BG23" s="621" t="s">
        <v>241</v>
      </c>
      <c r="BH23" s="622"/>
      <c r="BI23" s="622"/>
      <c r="BJ23" s="622"/>
      <c r="BK23" s="622"/>
      <c r="BL23" s="622"/>
      <c r="BM23" s="622"/>
      <c r="BN23" s="623"/>
      <c r="BO23" s="659" t="s">
        <v>133</v>
      </c>
      <c r="BP23" s="659"/>
      <c r="BQ23" s="659"/>
      <c r="BR23" s="659"/>
      <c r="BS23" s="660" t="s">
        <v>241</v>
      </c>
      <c r="BT23" s="660"/>
      <c r="BU23" s="660"/>
      <c r="BV23" s="660"/>
      <c r="BW23" s="660"/>
      <c r="BX23" s="660"/>
      <c r="BY23" s="660"/>
      <c r="BZ23" s="660"/>
      <c r="CA23" s="660"/>
      <c r="CB23" s="700"/>
      <c r="CD23" s="673" t="s">
        <v>229</v>
      </c>
      <c r="CE23" s="674"/>
      <c r="CF23" s="674"/>
      <c r="CG23" s="674"/>
      <c r="CH23" s="674"/>
      <c r="CI23" s="674"/>
      <c r="CJ23" s="674"/>
      <c r="CK23" s="674"/>
      <c r="CL23" s="674"/>
      <c r="CM23" s="674"/>
      <c r="CN23" s="674"/>
      <c r="CO23" s="674"/>
      <c r="CP23" s="674"/>
      <c r="CQ23" s="675"/>
      <c r="CR23" s="673" t="s">
        <v>293</v>
      </c>
      <c r="CS23" s="674"/>
      <c r="CT23" s="674"/>
      <c r="CU23" s="674"/>
      <c r="CV23" s="674"/>
      <c r="CW23" s="674"/>
      <c r="CX23" s="674"/>
      <c r="CY23" s="675"/>
      <c r="CZ23" s="673" t="s">
        <v>294</v>
      </c>
      <c r="DA23" s="674"/>
      <c r="DB23" s="674"/>
      <c r="DC23" s="675"/>
      <c r="DD23" s="673" t="s">
        <v>295</v>
      </c>
      <c r="DE23" s="674"/>
      <c r="DF23" s="674"/>
      <c r="DG23" s="674"/>
      <c r="DH23" s="674"/>
      <c r="DI23" s="674"/>
      <c r="DJ23" s="674"/>
      <c r="DK23" s="675"/>
      <c r="DL23" s="711" t="s">
        <v>296</v>
      </c>
      <c r="DM23" s="712"/>
      <c r="DN23" s="712"/>
      <c r="DO23" s="712"/>
      <c r="DP23" s="712"/>
      <c r="DQ23" s="712"/>
      <c r="DR23" s="712"/>
      <c r="DS23" s="712"/>
      <c r="DT23" s="712"/>
      <c r="DU23" s="712"/>
      <c r="DV23" s="713"/>
      <c r="DW23" s="673" t="s">
        <v>297</v>
      </c>
      <c r="DX23" s="674"/>
      <c r="DY23" s="674"/>
      <c r="DZ23" s="674"/>
      <c r="EA23" s="674"/>
      <c r="EB23" s="674"/>
      <c r="EC23" s="675"/>
    </row>
    <row r="24" spans="2:133" ht="11.25" customHeight="1" x14ac:dyDescent="0.2">
      <c r="B24" s="618" t="s">
        <v>298</v>
      </c>
      <c r="C24" s="619"/>
      <c r="D24" s="619"/>
      <c r="E24" s="619"/>
      <c r="F24" s="619"/>
      <c r="G24" s="619"/>
      <c r="H24" s="619"/>
      <c r="I24" s="619"/>
      <c r="J24" s="619"/>
      <c r="K24" s="619"/>
      <c r="L24" s="619"/>
      <c r="M24" s="619"/>
      <c r="N24" s="619"/>
      <c r="O24" s="619"/>
      <c r="P24" s="619"/>
      <c r="Q24" s="620"/>
      <c r="R24" s="621" t="s">
        <v>133</v>
      </c>
      <c r="S24" s="622"/>
      <c r="T24" s="622"/>
      <c r="U24" s="622"/>
      <c r="V24" s="622"/>
      <c r="W24" s="622"/>
      <c r="X24" s="622"/>
      <c r="Y24" s="623"/>
      <c r="Z24" s="659" t="s">
        <v>241</v>
      </c>
      <c r="AA24" s="659"/>
      <c r="AB24" s="659"/>
      <c r="AC24" s="659"/>
      <c r="AD24" s="660" t="s">
        <v>241</v>
      </c>
      <c r="AE24" s="660"/>
      <c r="AF24" s="660"/>
      <c r="AG24" s="660"/>
      <c r="AH24" s="660"/>
      <c r="AI24" s="660"/>
      <c r="AJ24" s="660"/>
      <c r="AK24" s="660"/>
      <c r="AL24" s="624" t="s">
        <v>241</v>
      </c>
      <c r="AM24" s="625"/>
      <c r="AN24" s="625"/>
      <c r="AO24" s="661"/>
      <c r="AP24" s="618" t="s">
        <v>299</v>
      </c>
      <c r="AQ24" s="698"/>
      <c r="AR24" s="698"/>
      <c r="AS24" s="698"/>
      <c r="AT24" s="698"/>
      <c r="AU24" s="698"/>
      <c r="AV24" s="698"/>
      <c r="AW24" s="698"/>
      <c r="AX24" s="698"/>
      <c r="AY24" s="698"/>
      <c r="AZ24" s="698"/>
      <c r="BA24" s="698"/>
      <c r="BB24" s="698"/>
      <c r="BC24" s="698"/>
      <c r="BD24" s="698"/>
      <c r="BE24" s="698"/>
      <c r="BF24" s="699"/>
      <c r="BG24" s="621" t="s">
        <v>241</v>
      </c>
      <c r="BH24" s="622"/>
      <c r="BI24" s="622"/>
      <c r="BJ24" s="622"/>
      <c r="BK24" s="622"/>
      <c r="BL24" s="622"/>
      <c r="BM24" s="622"/>
      <c r="BN24" s="623"/>
      <c r="BO24" s="659" t="s">
        <v>241</v>
      </c>
      <c r="BP24" s="659"/>
      <c r="BQ24" s="659"/>
      <c r="BR24" s="659"/>
      <c r="BS24" s="660" t="s">
        <v>133</v>
      </c>
      <c r="BT24" s="660"/>
      <c r="BU24" s="660"/>
      <c r="BV24" s="660"/>
      <c r="BW24" s="660"/>
      <c r="BX24" s="660"/>
      <c r="BY24" s="660"/>
      <c r="BZ24" s="660"/>
      <c r="CA24" s="660"/>
      <c r="CB24" s="700"/>
      <c r="CD24" s="679" t="s">
        <v>300</v>
      </c>
      <c r="CE24" s="680"/>
      <c r="CF24" s="680"/>
      <c r="CG24" s="680"/>
      <c r="CH24" s="680"/>
      <c r="CI24" s="680"/>
      <c r="CJ24" s="680"/>
      <c r="CK24" s="680"/>
      <c r="CL24" s="680"/>
      <c r="CM24" s="680"/>
      <c r="CN24" s="680"/>
      <c r="CO24" s="680"/>
      <c r="CP24" s="680"/>
      <c r="CQ24" s="681"/>
      <c r="CR24" s="676">
        <v>1140799</v>
      </c>
      <c r="CS24" s="677"/>
      <c r="CT24" s="677"/>
      <c r="CU24" s="677"/>
      <c r="CV24" s="677"/>
      <c r="CW24" s="677"/>
      <c r="CX24" s="677"/>
      <c r="CY24" s="702"/>
      <c r="CZ24" s="703">
        <v>29.1</v>
      </c>
      <c r="DA24" s="685"/>
      <c r="DB24" s="685"/>
      <c r="DC24" s="705"/>
      <c r="DD24" s="701">
        <v>984951</v>
      </c>
      <c r="DE24" s="677"/>
      <c r="DF24" s="677"/>
      <c r="DG24" s="677"/>
      <c r="DH24" s="677"/>
      <c r="DI24" s="677"/>
      <c r="DJ24" s="677"/>
      <c r="DK24" s="702"/>
      <c r="DL24" s="701">
        <v>951674</v>
      </c>
      <c r="DM24" s="677"/>
      <c r="DN24" s="677"/>
      <c r="DO24" s="677"/>
      <c r="DP24" s="677"/>
      <c r="DQ24" s="677"/>
      <c r="DR24" s="677"/>
      <c r="DS24" s="677"/>
      <c r="DT24" s="677"/>
      <c r="DU24" s="677"/>
      <c r="DV24" s="702"/>
      <c r="DW24" s="703">
        <v>41.9</v>
      </c>
      <c r="DX24" s="685"/>
      <c r="DY24" s="685"/>
      <c r="DZ24" s="685"/>
      <c r="EA24" s="685"/>
      <c r="EB24" s="685"/>
      <c r="EC24" s="704"/>
    </row>
    <row r="25" spans="2:133" ht="11.25" customHeight="1" x14ac:dyDescent="0.2">
      <c r="B25" s="618" t="s">
        <v>301</v>
      </c>
      <c r="C25" s="619"/>
      <c r="D25" s="619"/>
      <c r="E25" s="619"/>
      <c r="F25" s="619"/>
      <c r="G25" s="619"/>
      <c r="H25" s="619"/>
      <c r="I25" s="619"/>
      <c r="J25" s="619"/>
      <c r="K25" s="619"/>
      <c r="L25" s="619"/>
      <c r="M25" s="619"/>
      <c r="N25" s="619"/>
      <c r="O25" s="619"/>
      <c r="P25" s="619"/>
      <c r="Q25" s="620"/>
      <c r="R25" s="621">
        <v>2411523</v>
      </c>
      <c r="S25" s="622"/>
      <c r="T25" s="622"/>
      <c r="U25" s="622"/>
      <c r="V25" s="622"/>
      <c r="W25" s="622"/>
      <c r="X25" s="622"/>
      <c r="Y25" s="623"/>
      <c r="Z25" s="659">
        <v>57.2</v>
      </c>
      <c r="AA25" s="659"/>
      <c r="AB25" s="659"/>
      <c r="AC25" s="659"/>
      <c r="AD25" s="660">
        <v>2231338</v>
      </c>
      <c r="AE25" s="660"/>
      <c r="AF25" s="660"/>
      <c r="AG25" s="660"/>
      <c r="AH25" s="660"/>
      <c r="AI25" s="660"/>
      <c r="AJ25" s="660"/>
      <c r="AK25" s="660"/>
      <c r="AL25" s="624">
        <v>99</v>
      </c>
      <c r="AM25" s="625"/>
      <c r="AN25" s="625"/>
      <c r="AO25" s="661"/>
      <c r="AP25" s="618" t="s">
        <v>302</v>
      </c>
      <c r="AQ25" s="698"/>
      <c r="AR25" s="698"/>
      <c r="AS25" s="698"/>
      <c r="AT25" s="698"/>
      <c r="AU25" s="698"/>
      <c r="AV25" s="698"/>
      <c r="AW25" s="698"/>
      <c r="AX25" s="698"/>
      <c r="AY25" s="698"/>
      <c r="AZ25" s="698"/>
      <c r="BA25" s="698"/>
      <c r="BB25" s="698"/>
      <c r="BC25" s="698"/>
      <c r="BD25" s="698"/>
      <c r="BE25" s="698"/>
      <c r="BF25" s="699"/>
      <c r="BG25" s="621" t="s">
        <v>133</v>
      </c>
      <c r="BH25" s="622"/>
      <c r="BI25" s="622"/>
      <c r="BJ25" s="622"/>
      <c r="BK25" s="622"/>
      <c r="BL25" s="622"/>
      <c r="BM25" s="622"/>
      <c r="BN25" s="623"/>
      <c r="BO25" s="659" t="s">
        <v>241</v>
      </c>
      <c r="BP25" s="659"/>
      <c r="BQ25" s="659"/>
      <c r="BR25" s="659"/>
      <c r="BS25" s="660" t="s">
        <v>241</v>
      </c>
      <c r="BT25" s="660"/>
      <c r="BU25" s="660"/>
      <c r="BV25" s="660"/>
      <c r="BW25" s="660"/>
      <c r="BX25" s="660"/>
      <c r="BY25" s="660"/>
      <c r="BZ25" s="660"/>
      <c r="CA25" s="660"/>
      <c r="CB25" s="700"/>
      <c r="CD25" s="618" t="s">
        <v>303</v>
      </c>
      <c r="CE25" s="619"/>
      <c r="CF25" s="619"/>
      <c r="CG25" s="619"/>
      <c r="CH25" s="619"/>
      <c r="CI25" s="619"/>
      <c r="CJ25" s="619"/>
      <c r="CK25" s="619"/>
      <c r="CL25" s="619"/>
      <c r="CM25" s="619"/>
      <c r="CN25" s="619"/>
      <c r="CO25" s="619"/>
      <c r="CP25" s="619"/>
      <c r="CQ25" s="620"/>
      <c r="CR25" s="621">
        <v>547782</v>
      </c>
      <c r="CS25" s="634"/>
      <c r="CT25" s="634"/>
      <c r="CU25" s="634"/>
      <c r="CV25" s="634"/>
      <c r="CW25" s="634"/>
      <c r="CX25" s="634"/>
      <c r="CY25" s="635"/>
      <c r="CZ25" s="624">
        <v>14</v>
      </c>
      <c r="DA25" s="636"/>
      <c r="DB25" s="636"/>
      <c r="DC25" s="637"/>
      <c r="DD25" s="627">
        <v>498398</v>
      </c>
      <c r="DE25" s="634"/>
      <c r="DF25" s="634"/>
      <c r="DG25" s="634"/>
      <c r="DH25" s="634"/>
      <c r="DI25" s="634"/>
      <c r="DJ25" s="634"/>
      <c r="DK25" s="635"/>
      <c r="DL25" s="627">
        <v>488467</v>
      </c>
      <c r="DM25" s="634"/>
      <c r="DN25" s="634"/>
      <c r="DO25" s="634"/>
      <c r="DP25" s="634"/>
      <c r="DQ25" s="634"/>
      <c r="DR25" s="634"/>
      <c r="DS25" s="634"/>
      <c r="DT25" s="634"/>
      <c r="DU25" s="634"/>
      <c r="DV25" s="635"/>
      <c r="DW25" s="624">
        <v>21.5</v>
      </c>
      <c r="DX25" s="636"/>
      <c r="DY25" s="636"/>
      <c r="DZ25" s="636"/>
      <c r="EA25" s="636"/>
      <c r="EB25" s="636"/>
      <c r="EC25" s="648"/>
    </row>
    <row r="26" spans="2:133" ht="11.25" customHeight="1" x14ac:dyDescent="0.2">
      <c r="B26" s="618" t="s">
        <v>304</v>
      </c>
      <c r="C26" s="619"/>
      <c r="D26" s="619"/>
      <c r="E26" s="619"/>
      <c r="F26" s="619"/>
      <c r="G26" s="619"/>
      <c r="H26" s="619"/>
      <c r="I26" s="619"/>
      <c r="J26" s="619"/>
      <c r="K26" s="619"/>
      <c r="L26" s="619"/>
      <c r="M26" s="619"/>
      <c r="N26" s="619"/>
      <c r="O26" s="619"/>
      <c r="P26" s="619"/>
      <c r="Q26" s="620"/>
      <c r="R26" s="621" t="s">
        <v>241</v>
      </c>
      <c r="S26" s="622"/>
      <c r="T26" s="622"/>
      <c r="U26" s="622"/>
      <c r="V26" s="622"/>
      <c r="W26" s="622"/>
      <c r="X26" s="622"/>
      <c r="Y26" s="623"/>
      <c r="Z26" s="659" t="s">
        <v>133</v>
      </c>
      <c r="AA26" s="659"/>
      <c r="AB26" s="659"/>
      <c r="AC26" s="659"/>
      <c r="AD26" s="660" t="s">
        <v>133</v>
      </c>
      <c r="AE26" s="660"/>
      <c r="AF26" s="660"/>
      <c r="AG26" s="660"/>
      <c r="AH26" s="660"/>
      <c r="AI26" s="660"/>
      <c r="AJ26" s="660"/>
      <c r="AK26" s="660"/>
      <c r="AL26" s="624" t="s">
        <v>133</v>
      </c>
      <c r="AM26" s="625"/>
      <c r="AN26" s="625"/>
      <c r="AO26" s="661"/>
      <c r="AP26" s="618" t="s">
        <v>305</v>
      </c>
      <c r="AQ26" s="698"/>
      <c r="AR26" s="698"/>
      <c r="AS26" s="698"/>
      <c r="AT26" s="698"/>
      <c r="AU26" s="698"/>
      <c r="AV26" s="698"/>
      <c r="AW26" s="698"/>
      <c r="AX26" s="698"/>
      <c r="AY26" s="698"/>
      <c r="AZ26" s="698"/>
      <c r="BA26" s="698"/>
      <c r="BB26" s="698"/>
      <c r="BC26" s="698"/>
      <c r="BD26" s="698"/>
      <c r="BE26" s="698"/>
      <c r="BF26" s="699"/>
      <c r="BG26" s="621" t="s">
        <v>133</v>
      </c>
      <c r="BH26" s="622"/>
      <c r="BI26" s="622"/>
      <c r="BJ26" s="622"/>
      <c r="BK26" s="622"/>
      <c r="BL26" s="622"/>
      <c r="BM26" s="622"/>
      <c r="BN26" s="623"/>
      <c r="BO26" s="659" t="s">
        <v>133</v>
      </c>
      <c r="BP26" s="659"/>
      <c r="BQ26" s="659"/>
      <c r="BR26" s="659"/>
      <c r="BS26" s="660" t="s">
        <v>241</v>
      </c>
      <c r="BT26" s="660"/>
      <c r="BU26" s="660"/>
      <c r="BV26" s="660"/>
      <c r="BW26" s="660"/>
      <c r="BX26" s="660"/>
      <c r="BY26" s="660"/>
      <c r="BZ26" s="660"/>
      <c r="CA26" s="660"/>
      <c r="CB26" s="700"/>
      <c r="CD26" s="618" t="s">
        <v>306</v>
      </c>
      <c r="CE26" s="619"/>
      <c r="CF26" s="619"/>
      <c r="CG26" s="619"/>
      <c r="CH26" s="619"/>
      <c r="CI26" s="619"/>
      <c r="CJ26" s="619"/>
      <c r="CK26" s="619"/>
      <c r="CL26" s="619"/>
      <c r="CM26" s="619"/>
      <c r="CN26" s="619"/>
      <c r="CO26" s="619"/>
      <c r="CP26" s="619"/>
      <c r="CQ26" s="620"/>
      <c r="CR26" s="621">
        <v>346187</v>
      </c>
      <c r="CS26" s="622"/>
      <c r="CT26" s="622"/>
      <c r="CU26" s="622"/>
      <c r="CV26" s="622"/>
      <c r="CW26" s="622"/>
      <c r="CX26" s="622"/>
      <c r="CY26" s="623"/>
      <c r="CZ26" s="624">
        <v>8.8000000000000007</v>
      </c>
      <c r="DA26" s="636"/>
      <c r="DB26" s="636"/>
      <c r="DC26" s="637"/>
      <c r="DD26" s="627">
        <v>312510</v>
      </c>
      <c r="DE26" s="622"/>
      <c r="DF26" s="622"/>
      <c r="DG26" s="622"/>
      <c r="DH26" s="622"/>
      <c r="DI26" s="622"/>
      <c r="DJ26" s="622"/>
      <c r="DK26" s="623"/>
      <c r="DL26" s="627" t="s">
        <v>133</v>
      </c>
      <c r="DM26" s="622"/>
      <c r="DN26" s="622"/>
      <c r="DO26" s="622"/>
      <c r="DP26" s="622"/>
      <c r="DQ26" s="622"/>
      <c r="DR26" s="622"/>
      <c r="DS26" s="622"/>
      <c r="DT26" s="622"/>
      <c r="DU26" s="622"/>
      <c r="DV26" s="623"/>
      <c r="DW26" s="624" t="s">
        <v>241</v>
      </c>
      <c r="DX26" s="636"/>
      <c r="DY26" s="636"/>
      <c r="DZ26" s="636"/>
      <c r="EA26" s="636"/>
      <c r="EB26" s="636"/>
      <c r="EC26" s="648"/>
    </row>
    <row r="27" spans="2:133" ht="11.25" customHeight="1" x14ac:dyDescent="0.2">
      <c r="B27" s="618" t="s">
        <v>307</v>
      </c>
      <c r="C27" s="619"/>
      <c r="D27" s="619"/>
      <c r="E27" s="619"/>
      <c r="F27" s="619"/>
      <c r="G27" s="619"/>
      <c r="H27" s="619"/>
      <c r="I27" s="619"/>
      <c r="J27" s="619"/>
      <c r="K27" s="619"/>
      <c r="L27" s="619"/>
      <c r="M27" s="619"/>
      <c r="N27" s="619"/>
      <c r="O27" s="619"/>
      <c r="P27" s="619"/>
      <c r="Q27" s="620"/>
      <c r="R27" s="621">
        <v>16342</v>
      </c>
      <c r="S27" s="622"/>
      <c r="T27" s="622"/>
      <c r="U27" s="622"/>
      <c r="V27" s="622"/>
      <c r="W27" s="622"/>
      <c r="X27" s="622"/>
      <c r="Y27" s="623"/>
      <c r="Z27" s="659">
        <v>0.4</v>
      </c>
      <c r="AA27" s="659"/>
      <c r="AB27" s="659"/>
      <c r="AC27" s="659"/>
      <c r="AD27" s="660" t="s">
        <v>133</v>
      </c>
      <c r="AE27" s="660"/>
      <c r="AF27" s="660"/>
      <c r="AG27" s="660"/>
      <c r="AH27" s="660"/>
      <c r="AI27" s="660"/>
      <c r="AJ27" s="660"/>
      <c r="AK27" s="660"/>
      <c r="AL27" s="624" t="s">
        <v>241</v>
      </c>
      <c r="AM27" s="625"/>
      <c r="AN27" s="625"/>
      <c r="AO27" s="661"/>
      <c r="AP27" s="618" t="s">
        <v>308</v>
      </c>
      <c r="AQ27" s="619"/>
      <c r="AR27" s="619"/>
      <c r="AS27" s="619"/>
      <c r="AT27" s="619"/>
      <c r="AU27" s="619"/>
      <c r="AV27" s="619"/>
      <c r="AW27" s="619"/>
      <c r="AX27" s="619"/>
      <c r="AY27" s="619"/>
      <c r="AZ27" s="619"/>
      <c r="BA27" s="619"/>
      <c r="BB27" s="619"/>
      <c r="BC27" s="619"/>
      <c r="BD27" s="619"/>
      <c r="BE27" s="619"/>
      <c r="BF27" s="620"/>
      <c r="BG27" s="621">
        <v>307405</v>
      </c>
      <c r="BH27" s="622"/>
      <c r="BI27" s="622"/>
      <c r="BJ27" s="622"/>
      <c r="BK27" s="622"/>
      <c r="BL27" s="622"/>
      <c r="BM27" s="622"/>
      <c r="BN27" s="623"/>
      <c r="BO27" s="659">
        <v>100</v>
      </c>
      <c r="BP27" s="659"/>
      <c r="BQ27" s="659"/>
      <c r="BR27" s="659"/>
      <c r="BS27" s="660" t="s">
        <v>133</v>
      </c>
      <c r="BT27" s="660"/>
      <c r="BU27" s="660"/>
      <c r="BV27" s="660"/>
      <c r="BW27" s="660"/>
      <c r="BX27" s="660"/>
      <c r="BY27" s="660"/>
      <c r="BZ27" s="660"/>
      <c r="CA27" s="660"/>
      <c r="CB27" s="700"/>
      <c r="CD27" s="618" t="s">
        <v>309</v>
      </c>
      <c r="CE27" s="619"/>
      <c r="CF27" s="619"/>
      <c r="CG27" s="619"/>
      <c r="CH27" s="619"/>
      <c r="CI27" s="619"/>
      <c r="CJ27" s="619"/>
      <c r="CK27" s="619"/>
      <c r="CL27" s="619"/>
      <c r="CM27" s="619"/>
      <c r="CN27" s="619"/>
      <c r="CO27" s="619"/>
      <c r="CP27" s="619"/>
      <c r="CQ27" s="620"/>
      <c r="CR27" s="621">
        <v>183259</v>
      </c>
      <c r="CS27" s="634"/>
      <c r="CT27" s="634"/>
      <c r="CU27" s="634"/>
      <c r="CV27" s="634"/>
      <c r="CW27" s="634"/>
      <c r="CX27" s="634"/>
      <c r="CY27" s="635"/>
      <c r="CZ27" s="624">
        <v>4.7</v>
      </c>
      <c r="DA27" s="636"/>
      <c r="DB27" s="636"/>
      <c r="DC27" s="637"/>
      <c r="DD27" s="627">
        <v>76795</v>
      </c>
      <c r="DE27" s="634"/>
      <c r="DF27" s="634"/>
      <c r="DG27" s="634"/>
      <c r="DH27" s="634"/>
      <c r="DI27" s="634"/>
      <c r="DJ27" s="634"/>
      <c r="DK27" s="635"/>
      <c r="DL27" s="627">
        <v>53449</v>
      </c>
      <c r="DM27" s="634"/>
      <c r="DN27" s="634"/>
      <c r="DO27" s="634"/>
      <c r="DP27" s="634"/>
      <c r="DQ27" s="634"/>
      <c r="DR27" s="634"/>
      <c r="DS27" s="634"/>
      <c r="DT27" s="634"/>
      <c r="DU27" s="634"/>
      <c r="DV27" s="635"/>
      <c r="DW27" s="624">
        <v>2.4</v>
      </c>
      <c r="DX27" s="636"/>
      <c r="DY27" s="636"/>
      <c r="DZ27" s="636"/>
      <c r="EA27" s="636"/>
      <c r="EB27" s="636"/>
      <c r="EC27" s="648"/>
    </row>
    <row r="28" spans="2:133" ht="11.25" customHeight="1" x14ac:dyDescent="0.2">
      <c r="B28" s="618" t="s">
        <v>310</v>
      </c>
      <c r="C28" s="619"/>
      <c r="D28" s="619"/>
      <c r="E28" s="619"/>
      <c r="F28" s="619"/>
      <c r="G28" s="619"/>
      <c r="H28" s="619"/>
      <c r="I28" s="619"/>
      <c r="J28" s="619"/>
      <c r="K28" s="619"/>
      <c r="L28" s="619"/>
      <c r="M28" s="619"/>
      <c r="N28" s="619"/>
      <c r="O28" s="619"/>
      <c r="P28" s="619"/>
      <c r="Q28" s="620"/>
      <c r="R28" s="621">
        <v>60604</v>
      </c>
      <c r="S28" s="622"/>
      <c r="T28" s="622"/>
      <c r="U28" s="622"/>
      <c r="V28" s="622"/>
      <c r="W28" s="622"/>
      <c r="X28" s="622"/>
      <c r="Y28" s="623"/>
      <c r="Z28" s="659">
        <v>1.4</v>
      </c>
      <c r="AA28" s="659"/>
      <c r="AB28" s="659"/>
      <c r="AC28" s="659"/>
      <c r="AD28" s="660">
        <v>8008</v>
      </c>
      <c r="AE28" s="660"/>
      <c r="AF28" s="660"/>
      <c r="AG28" s="660"/>
      <c r="AH28" s="660"/>
      <c r="AI28" s="660"/>
      <c r="AJ28" s="660"/>
      <c r="AK28" s="660"/>
      <c r="AL28" s="624">
        <v>0.4</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311</v>
      </c>
      <c r="CE28" s="619"/>
      <c r="CF28" s="619"/>
      <c r="CG28" s="619"/>
      <c r="CH28" s="619"/>
      <c r="CI28" s="619"/>
      <c r="CJ28" s="619"/>
      <c r="CK28" s="619"/>
      <c r="CL28" s="619"/>
      <c r="CM28" s="619"/>
      <c r="CN28" s="619"/>
      <c r="CO28" s="619"/>
      <c r="CP28" s="619"/>
      <c r="CQ28" s="620"/>
      <c r="CR28" s="621">
        <v>409758</v>
      </c>
      <c r="CS28" s="622"/>
      <c r="CT28" s="622"/>
      <c r="CU28" s="622"/>
      <c r="CV28" s="622"/>
      <c r="CW28" s="622"/>
      <c r="CX28" s="622"/>
      <c r="CY28" s="623"/>
      <c r="CZ28" s="624">
        <v>10.4</v>
      </c>
      <c r="DA28" s="636"/>
      <c r="DB28" s="636"/>
      <c r="DC28" s="637"/>
      <c r="DD28" s="627">
        <v>409758</v>
      </c>
      <c r="DE28" s="622"/>
      <c r="DF28" s="622"/>
      <c r="DG28" s="622"/>
      <c r="DH28" s="622"/>
      <c r="DI28" s="622"/>
      <c r="DJ28" s="622"/>
      <c r="DK28" s="623"/>
      <c r="DL28" s="627">
        <v>409758</v>
      </c>
      <c r="DM28" s="622"/>
      <c r="DN28" s="622"/>
      <c r="DO28" s="622"/>
      <c r="DP28" s="622"/>
      <c r="DQ28" s="622"/>
      <c r="DR28" s="622"/>
      <c r="DS28" s="622"/>
      <c r="DT28" s="622"/>
      <c r="DU28" s="622"/>
      <c r="DV28" s="623"/>
      <c r="DW28" s="624">
        <v>18</v>
      </c>
      <c r="DX28" s="636"/>
      <c r="DY28" s="636"/>
      <c r="DZ28" s="636"/>
      <c r="EA28" s="636"/>
      <c r="EB28" s="636"/>
      <c r="EC28" s="648"/>
    </row>
    <row r="29" spans="2:133" ht="11.25" customHeight="1" x14ac:dyDescent="0.2">
      <c r="B29" s="618" t="s">
        <v>312</v>
      </c>
      <c r="C29" s="619"/>
      <c r="D29" s="619"/>
      <c r="E29" s="619"/>
      <c r="F29" s="619"/>
      <c r="G29" s="619"/>
      <c r="H29" s="619"/>
      <c r="I29" s="619"/>
      <c r="J29" s="619"/>
      <c r="K29" s="619"/>
      <c r="L29" s="619"/>
      <c r="M29" s="619"/>
      <c r="N29" s="619"/>
      <c r="O29" s="619"/>
      <c r="P29" s="619"/>
      <c r="Q29" s="620"/>
      <c r="R29" s="621">
        <v>3182</v>
      </c>
      <c r="S29" s="622"/>
      <c r="T29" s="622"/>
      <c r="U29" s="622"/>
      <c r="V29" s="622"/>
      <c r="W29" s="622"/>
      <c r="X29" s="622"/>
      <c r="Y29" s="623"/>
      <c r="Z29" s="659">
        <v>0.1</v>
      </c>
      <c r="AA29" s="659"/>
      <c r="AB29" s="659"/>
      <c r="AC29" s="659"/>
      <c r="AD29" s="660" t="s">
        <v>241</v>
      </c>
      <c r="AE29" s="660"/>
      <c r="AF29" s="660"/>
      <c r="AG29" s="660"/>
      <c r="AH29" s="660"/>
      <c r="AI29" s="660"/>
      <c r="AJ29" s="660"/>
      <c r="AK29" s="660"/>
      <c r="AL29" s="624" t="s">
        <v>133</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313</v>
      </c>
      <c r="CE29" s="641"/>
      <c r="CF29" s="618" t="s">
        <v>72</v>
      </c>
      <c r="CG29" s="619"/>
      <c r="CH29" s="619"/>
      <c r="CI29" s="619"/>
      <c r="CJ29" s="619"/>
      <c r="CK29" s="619"/>
      <c r="CL29" s="619"/>
      <c r="CM29" s="619"/>
      <c r="CN29" s="619"/>
      <c r="CO29" s="619"/>
      <c r="CP29" s="619"/>
      <c r="CQ29" s="620"/>
      <c r="CR29" s="621">
        <v>409758</v>
      </c>
      <c r="CS29" s="634"/>
      <c r="CT29" s="634"/>
      <c r="CU29" s="634"/>
      <c r="CV29" s="634"/>
      <c r="CW29" s="634"/>
      <c r="CX29" s="634"/>
      <c r="CY29" s="635"/>
      <c r="CZ29" s="624">
        <v>10.4</v>
      </c>
      <c r="DA29" s="636"/>
      <c r="DB29" s="636"/>
      <c r="DC29" s="637"/>
      <c r="DD29" s="627">
        <v>409758</v>
      </c>
      <c r="DE29" s="634"/>
      <c r="DF29" s="634"/>
      <c r="DG29" s="634"/>
      <c r="DH29" s="634"/>
      <c r="DI29" s="634"/>
      <c r="DJ29" s="634"/>
      <c r="DK29" s="635"/>
      <c r="DL29" s="627">
        <v>409758</v>
      </c>
      <c r="DM29" s="634"/>
      <c r="DN29" s="634"/>
      <c r="DO29" s="634"/>
      <c r="DP29" s="634"/>
      <c r="DQ29" s="634"/>
      <c r="DR29" s="634"/>
      <c r="DS29" s="634"/>
      <c r="DT29" s="634"/>
      <c r="DU29" s="634"/>
      <c r="DV29" s="635"/>
      <c r="DW29" s="624">
        <v>18</v>
      </c>
      <c r="DX29" s="636"/>
      <c r="DY29" s="636"/>
      <c r="DZ29" s="636"/>
      <c r="EA29" s="636"/>
      <c r="EB29" s="636"/>
      <c r="EC29" s="648"/>
    </row>
    <row r="30" spans="2:133" ht="11.25" customHeight="1" x14ac:dyDescent="0.2">
      <c r="B30" s="618" t="s">
        <v>314</v>
      </c>
      <c r="C30" s="619"/>
      <c r="D30" s="619"/>
      <c r="E30" s="619"/>
      <c r="F30" s="619"/>
      <c r="G30" s="619"/>
      <c r="H30" s="619"/>
      <c r="I30" s="619"/>
      <c r="J30" s="619"/>
      <c r="K30" s="619"/>
      <c r="L30" s="619"/>
      <c r="M30" s="619"/>
      <c r="N30" s="619"/>
      <c r="O30" s="619"/>
      <c r="P30" s="619"/>
      <c r="Q30" s="620"/>
      <c r="R30" s="621">
        <v>333502</v>
      </c>
      <c r="S30" s="622"/>
      <c r="T30" s="622"/>
      <c r="U30" s="622"/>
      <c r="V30" s="622"/>
      <c r="W30" s="622"/>
      <c r="X30" s="622"/>
      <c r="Y30" s="623"/>
      <c r="Z30" s="659">
        <v>7.9</v>
      </c>
      <c r="AA30" s="659"/>
      <c r="AB30" s="659"/>
      <c r="AC30" s="659"/>
      <c r="AD30" s="660" t="s">
        <v>133</v>
      </c>
      <c r="AE30" s="660"/>
      <c r="AF30" s="660"/>
      <c r="AG30" s="660"/>
      <c r="AH30" s="660"/>
      <c r="AI30" s="660"/>
      <c r="AJ30" s="660"/>
      <c r="AK30" s="660"/>
      <c r="AL30" s="624" t="s">
        <v>133</v>
      </c>
      <c r="AM30" s="625"/>
      <c r="AN30" s="625"/>
      <c r="AO30" s="661"/>
      <c r="AP30" s="673" t="s">
        <v>229</v>
      </c>
      <c r="AQ30" s="674"/>
      <c r="AR30" s="674"/>
      <c r="AS30" s="674"/>
      <c r="AT30" s="674"/>
      <c r="AU30" s="674"/>
      <c r="AV30" s="674"/>
      <c r="AW30" s="674"/>
      <c r="AX30" s="674"/>
      <c r="AY30" s="674"/>
      <c r="AZ30" s="674"/>
      <c r="BA30" s="674"/>
      <c r="BB30" s="674"/>
      <c r="BC30" s="674"/>
      <c r="BD30" s="674"/>
      <c r="BE30" s="674"/>
      <c r="BF30" s="675"/>
      <c r="BG30" s="673" t="s">
        <v>315</v>
      </c>
      <c r="BH30" s="691"/>
      <c r="BI30" s="691"/>
      <c r="BJ30" s="691"/>
      <c r="BK30" s="691"/>
      <c r="BL30" s="691"/>
      <c r="BM30" s="691"/>
      <c r="BN30" s="691"/>
      <c r="BO30" s="691"/>
      <c r="BP30" s="691"/>
      <c r="BQ30" s="692"/>
      <c r="BR30" s="673" t="s">
        <v>316</v>
      </c>
      <c r="BS30" s="691"/>
      <c r="BT30" s="691"/>
      <c r="BU30" s="691"/>
      <c r="BV30" s="691"/>
      <c r="BW30" s="691"/>
      <c r="BX30" s="691"/>
      <c r="BY30" s="691"/>
      <c r="BZ30" s="691"/>
      <c r="CA30" s="691"/>
      <c r="CB30" s="692"/>
      <c r="CD30" s="642"/>
      <c r="CE30" s="643"/>
      <c r="CF30" s="618" t="s">
        <v>317</v>
      </c>
      <c r="CG30" s="619"/>
      <c r="CH30" s="619"/>
      <c r="CI30" s="619"/>
      <c r="CJ30" s="619"/>
      <c r="CK30" s="619"/>
      <c r="CL30" s="619"/>
      <c r="CM30" s="619"/>
      <c r="CN30" s="619"/>
      <c r="CO30" s="619"/>
      <c r="CP30" s="619"/>
      <c r="CQ30" s="620"/>
      <c r="CR30" s="621">
        <v>400609</v>
      </c>
      <c r="CS30" s="622"/>
      <c r="CT30" s="622"/>
      <c r="CU30" s="622"/>
      <c r="CV30" s="622"/>
      <c r="CW30" s="622"/>
      <c r="CX30" s="622"/>
      <c r="CY30" s="623"/>
      <c r="CZ30" s="624">
        <v>10.199999999999999</v>
      </c>
      <c r="DA30" s="636"/>
      <c r="DB30" s="636"/>
      <c r="DC30" s="637"/>
      <c r="DD30" s="627">
        <v>400609</v>
      </c>
      <c r="DE30" s="622"/>
      <c r="DF30" s="622"/>
      <c r="DG30" s="622"/>
      <c r="DH30" s="622"/>
      <c r="DI30" s="622"/>
      <c r="DJ30" s="622"/>
      <c r="DK30" s="623"/>
      <c r="DL30" s="627">
        <v>400609</v>
      </c>
      <c r="DM30" s="622"/>
      <c r="DN30" s="622"/>
      <c r="DO30" s="622"/>
      <c r="DP30" s="622"/>
      <c r="DQ30" s="622"/>
      <c r="DR30" s="622"/>
      <c r="DS30" s="622"/>
      <c r="DT30" s="622"/>
      <c r="DU30" s="622"/>
      <c r="DV30" s="623"/>
      <c r="DW30" s="624">
        <v>17.600000000000001</v>
      </c>
      <c r="DX30" s="636"/>
      <c r="DY30" s="636"/>
      <c r="DZ30" s="636"/>
      <c r="EA30" s="636"/>
      <c r="EB30" s="636"/>
      <c r="EC30" s="648"/>
    </row>
    <row r="31" spans="2:133" ht="11.25" customHeight="1" x14ac:dyDescent="0.2">
      <c r="B31" s="688" t="s">
        <v>318</v>
      </c>
      <c r="C31" s="689"/>
      <c r="D31" s="689"/>
      <c r="E31" s="689"/>
      <c r="F31" s="689"/>
      <c r="G31" s="689"/>
      <c r="H31" s="689"/>
      <c r="I31" s="689"/>
      <c r="J31" s="689"/>
      <c r="K31" s="689"/>
      <c r="L31" s="689"/>
      <c r="M31" s="689"/>
      <c r="N31" s="689"/>
      <c r="O31" s="689"/>
      <c r="P31" s="689"/>
      <c r="Q31" s="690"/>
      <c r="R31" s="621" t="s">
        <v>241</v>
      </c>
      <c r="S31" s="622"/>
      <c r="T31" s="622"/>
      <c r="U31" s="622"/>
      <c r="V31" s="622"/>
      <c r="W31" s="622"/>
      <c r="X31" s="622"/>
      <c r="Y31" s="623"/>
      <c r="Z31" s="659" t="s">
        <v>241</v>
      </c>
      <c r="AA31" s="659"/>
      <c r="AB31" s="659"/>
      <c r="AC31" s="659"/>
      <c r="AD31" s="660" t="s">
        <v>261</v>
      </c>
      <c r="AE31" s="660"/>
      <c r="AF31" s="660"/>
      <c r="AG31" s="660"/>
      <c r="AH31" s="660"/>
      <c r="AI31" s="660"/>
      <c r="AJ31" s="660"/>
      <c r="AK31" s="660"/>
      <c r="AL31" s="624" t="s">
        <v>133</v>
      </c>
      <c r="AM31" s="625"/>
      <c r="AN31" s="625"/>
      <c r="AO31" s="661"/>
      <c r="AP31" s="693" t="s">
        <v>319</v>
      </c>
      <c r="AQ31" s="694"/>
      <c r="AR31" s="694"/>
      <c r="AS31" s="694"/>
      <c r="AT31" s="695" t="s">
        <v>320</v>
      </c>
      <c r="AU31" s="218"/>
      <c r="AV31" s="218"/>
      <c r="AW31" s="218"/>
      <c r="AX31" s="679" t="s">
        <v>192</v>
      </c>
      <c r="AY31" s="680"/>
      <c r="AZ31" s="680"/>
      <c r="BA31" s="680"/>
      <c r="BB31" s="680"/>
      <c r="BC31" s="680"/>
      <c r="BD31" s="680"/>
      <c r="BE31" s="680"/>
      <c r="BF31" s="681"/>
      <c r="BG31" s="683">
        <v>99.1</v>
      </c>
      <c r="BH31" s="684"/>
      <c r="BI31" s="684"/>
      <c r="BJ31" s="684"/>
      <c r="BK31" s="684"/>
      <c r="BL31" s="684"/>
      <c r="BM31" s="685">
        <v>94.6</v>
      </c>
      <c r="BN31" s="684"/>
      <c r="BO31" s="684"/>
      <c r="BP31" s="684"/>
      <c r="BQ31" s="686"/>
      <c r="BR31" s="683">
        <v>98.9</v>
      </c>
      <c r="BS31" s="684"/>
      <c r="BT31" s="684"/>
      <c r="BU31" s="684"/>
      <c r="BV31" s="684"/>
      <c r="BW31" s="684"/>
      <c r="BX31" s="685">
        <v>94.5</v>
      </c>
      <c r="BY31" s="684"/>
      <c r="BZ31" s="684"/>
      <c r="CA31" s="684"/>
      <c r="CB31" s="686"/>
      <c r="CD31" s="642"/>
      <c r="CE31" s="643"/>
      <c r="CF31" s="618" t="s">
        <v>321</v>
      </c>
      <c r="CG31" s="619"/>
      <c r="CH31" s="619"/>
      <c r="CI31" s="619"/>
      <c r="CJ31" s="619"/>
      <c r="CK31" s="619"/>
      <c r="CL31" s="619"/>
      <c r="CM31" s="619"/>
      <c r="CN31" s="619"/>
      <c r="CO31" s="619"/>
      <c r="CP31" s="619"/>
      <c r="CQ31" s="620"/>
      <c r="CR31" s="621">
        <v>9149</v>
      </c>
      <c r="CS31" s="634"/>
      <c r="CT31" s="634"/>
      <c r="CU31" s="634"/>
      <c r="CV31" s="634"/>
      <c r="CW31" s="634"/>
      <c r="CX31" s="634"/>
      <c r="CY31" s="635"/>
      <c r="CZ31" s="624">
        <v>0.2</v>
      </c>
      <c r="DA31" s="636"/>
      <c r="DB31" s="636"/>
      <c r="DC31" s="637"/>
      <c r="DD31" s="627">
        <v>9149</v>
      </c>
      <c r="DE31" s="634"/>
      <c r="DF31" s="634"/>
      <c r="DG31" s="634"/>
      <c r="DH31" s="634"/>
      <c r="DI31" s="634"/>
      <c r="DJ31" s="634"/>
      <c r="DK31" s="635"/>
      <c r="DL31" s="627">
        <v>9149</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322</v>
      </c>
      <c r="C32" s="619"/>
      <c r="D32" s="619"/>
      <c r="E32" s="619"/>
      <c r="F32" s="619"/>
      <c r="G32" s="619"/>
      <c r="H32" s="619"/>
      <c r="I32" s="619"/>
      <c r="J32" s="619"/>
      <c r="K32" s="619"/>
      <c r="L32" s="619"/>
      <c r="M32" s="619"/>
      <c r="N32" s="619"/>
      <c r="O32" s="619"/>
      <c r="P32" s="619"/>
      <c r="Q32" s="620"/>
      <c r="R32" s="621">
        <v>257992</v>
      </c>
      <c r="S32" s="622"/>
      <c r="T32" s="622"/>
      <c r="U32" s="622"/>
      <c r="V32" s="622"/>
      <c r="W32" s="622"/>
      <c r="X32" s="622"/>
      <c r="Y32" s="623"/>
      <c r="Z32" s="659">
        <v>6.1</v>
      </c>
      <c r="AA32" s="659"/>
      <c r="AB32" s="659"/>
      <c r="AC32" s="659"/>
      <c r="AD32" s="660" t="s">
        <v>241</v>
      </c>
      <c r="AE32" s="660"/>
      <c r="AF32" s="660"/>
      <c r="AG32" s="660"/>
      <c r="AH32" s="660"/>
      <c r="AI32" s="660"/>
      <c r="AJ32" s="660"/>
      <c r="AK32" s="660"/>
      <c r="AL32" s="624" t="s">
        <v>133</v>
      </c>
      <c r="AM32" s="625"/>
      <c r="AN32" s="625"/>
      <c r="AO32" s="661"/>
      <c r="AP32" s="662"/>
      <c r="AQ32" s="663"/>
      <c r="AR32" s="663"/>
      <c r="AS32" s="663"/>
      <c r="AT32" s="696"/>
      <c r="AU32" s="214" t="s">
        <v>323</v>
      </c>
      <c r="AX32" s="618" t="s">
        <v>324</v>
      </c>
      <c r="AY32" s="619"/>
      <c r="AZ32" s="619"/>
      <c r="BA32" s="619"/>
      <c r="BB32" s="619"/>
      <c r="BC32" s="619"/>
      <c r="BD32" s="619"/>
      <c r="BE32" s="619"/>
      <c r="BF32" s="620"/>
      <c r="BG32" s="687">
        <v>99.3</v>
      </c>
      <c r="BH32" s="634"/>
      <c r="BI32" s="634"/>
      <c r="BJ32" s="634"/>
      <c r="BK32" s="634"/>
      <c r="BL32" s="634"/>
      <c r="BM32" s="625">
        <v>96.7</v>
      </c>
      <c r="BN32" s="634"/>
      <c r="BO32" s="634"/>
      <c r="BP32" s="634"/>
      <c r="BQ32" s="657"/>
      <c r="BR32" s="687">
        <v>98.8</v>
      </c>
      <c r="BS32" s="634"/>
      <c r="BT32" s="634"/>
      <c r="BU32" s="634"/>
      <c r="BV32" s="634"/>
      <c r="BW32" s="634"/>
      <c r="BX32" s="625">
        <v>96.5</v>
      </c>
      <c r="BY32" s="634"/>
      <c r="BZ32" s="634"/>
      <c r="CA32" s="634"/>
      <c r="CB32" s="657"/>
      <c r="CD32" s="644"/>
      <c r="CE32" s="645"/>
      <c r="CF32" s="618" t="s">
        <v>325</v>
      </c>
      <c r="CG32" s="619"/>
      <c r="CH32" s="619"/>
      <c r="CI32" s="619"/>
      <c r="CJ32" s="619"/>
      <c r="CK32" s="619"/>
      <c r="CL32" s="619"/>
      <c r="CM32" s="619"/>
      <c r="CN32" s="619"/>
      <c r="CO32" s="619"/>
      <c r="CP32" s="619"/>
      <c r="CQ32" s="620"/>
      <c r="CR32" s="621" t="s">
        <v>241</v>
      </c>
      <c r="CS32" s="622"/>
      <c r="CT32" s="622"/>
      <c r="CU32" s="622"/>
      <c r="CV32" s="622"/>
      <c r="CW32" s="622"/>
      <c r="CX32" s="622"/>
      <c r="CY32" s="623"/>
      <c r="CZ32" s="624" t="s">
        <v>241</v>
      </c>
      <c r="DA32" s="636"/>
      <c r="DB32" s="636"/>
      <c r="DC32" s="637"/>
      <c r="DD32" s="627" t="s">
        <v>133</v>
      </c>
      <c r="DE32" s="622"/>
      <c r="DF32" s="622"/>
      <c r="DG32" s="622"/>
      <c r="DH32" s="622"/>
      <c r="DI32" s="622"/>
      <c r="DJ32" s="622"/>
      <c r="DK32" s="623"/>
      <c r="DL32" s="627" t="s">
        <v>133</v>
      </c>
      <c r="DM32" s="622"/>
      <c r="DN32" s="622"/>
      <c r="DO32" s="622"/>
      <c r="DP32" s="622"/>
      <c r="DQ32" s="622"/>
      <c r="DR32" s="622"/>
      <c r="DS32" s="622"/>
      <c r="DT32" s="622"/>
      <c r="DU32" s="622"/>
      <c r="DV32" s="623"/>
      <c r="DW32" s="624" t="s">
        <v>241</v>
      </c>
      <c r="DX32" s="636"/>
      <c r="DY32" s="636"/>
      <c r="DZ32" s="636"/>
      <c r="EA32" s="636"/>
      <c r="EB32" s="636"/>
      <c r="EC32" s="648"/>
    </row>
    <row r="33" spans="2:133" ht="11.25" customHeight="1" x14ac:dyDescent="0.2">
      <c r="B33" s="618" t="s">
        <v>326</v>
      </c>
      <c r="C33" s="619"/>
      <c r="D33" s="619"/>
      <c r="E33" s="619"/>
      <c r="F33" s="619"/>
      <c r="G33" s="619"/>
      <c r="H33" s="619"/>
      <c r="I33" s="619"/>
      <c r="J33" s="619"/>
      <c r="K33" s="619"/>
      <c r="L33" s="619"/>
      <c r="M33" s="619"/>
      <c r="N33" s="619"/>
      <c r="O33" s="619"/>
      <c r="P33" s="619"/>
      <c r="Q33" s="620"/>
      <c r="R33" s="621">
        <v>14770</v>
      </c>
      <c r="S33" s="622"/>
      <c r="T33" s="622"/>
      <c r="U33" s="622"/>
      <c r="V33" s="622"/>
      <c r="W33" s="622"/>
      <c r="X33" s="622"/>
      <c r="Y33" s="623"/>
      <c r="Z33" s="659">
        <v>0.4</v>
      </c>
      <c r="AA33" s="659"/>
      <c r="AB33" s="659"/>
      <c r="AC33" s="659"/>
      <c r="AD33" s="660">
        <v>7807</v>
      </c>
      <c r="AE33" s="660"/>
      <c r="AF33" s="660"/>
      <c r="AG33" s="660"/>
      <c r="AH33" s="660"/>
      <c r="AI33" s="660"/>
      <c r="AJ33" s="660"/>
      <c r="AK33" s="660"/>
      <c r="AL33" s="624">
        <v>0.3</v>
      </c>
      <c r="AM33" s="625"/>
      <c r="AN33" s="625"/>
      <c r="AO33" s="661"/>
      <c r="AP33" s="664"/>
      <c r="AQ33" s="665"/>
      <c r="AR33" s="665"/>
      <c r="AS33" s="665"/>
      <c r="AT33" s="697"/>
      <c r="AU33" s="219"/>
      <c r="AV33" s="219"/>
      <c r="AW33" s="219"/>
      <c r="AX33" s="602" t="s">
        <v>327</v>
      </c>
      <c r="AY33" s="603"/>
      <c r="AZ33" s="603"/>
      <c r="BA33" s="603"/>
      <c r="BB33" s="603"/>
      <c r="BC33" s="603"/>
      <c r="BD33" s="603"/>
      <c r="BE33" s="603"/>
      <c r="BF33" s="604"/>
      <c r="BG33" s="682">
        <v>98.9</v>
      </c>
      <c r="BH33" s="606"/>
      <c r="BI33" s="606"/>
      <c r="BJ33" s="606"/>
      <c r="BK33" s="606"/>
      <c r="BL33" s="606"/>
      <c r="BM33" s="652">
        <v>92.2</v>
      </c>
      <c r="BN33" s="606"/>
      <c r="BO33" s="606"/>
      <c r="BP33" s="606"/>
      <c r="BQ33" s="669"/>
      <c r="BR33" s="682">
        <v>98.9</v>
      </c>
      <c r="BS33" s="606"/>
      <c r="BT33" s="606"/>
      <c r="BU33" s="606"/>
      <c r="BV33" s="606"/>
      <c r="BW33" s="606"/>
      <c r="BX33" s="652">
        <v>92.2</v>
      </c>
      <c r="BY33" s="606"/>
      <c r="BZ33" s="606"/>
      <c r="CA33" s="606"/>
      <c r="CB33" s="669"/>
      <c r="CD33" s="618" t="s">
        <v>328</v>
      </c>
      <c r="CE33" s="619"/>
      <c r="CF33" s="619"/>
      <c r="CG33" s="619"/>
      <c r="CH33" s="619"/>
      <c r="CI33" s="619"/>
      <c r="CJ33" s="619"/>
      <c r="CK33" s="619"/>
      <c r="CL33" s="619"/>
      <c r="CM33" s="619"/>
      <c r="CN33" s="619"/>
      <c r="CO33" s="619"/>
      <c r="CP33" s="619"/>
      <c r="CQ33" s="620"/>
      <c r="CR33" s="621">
        <v>2530390</v>
      </c>
      <c r="CS33" s="634"/>
      <c r="CT33" s="634"/>
      <c r="CU33" s="634"/>
      <c r="CV33" s="634"/>
      <c r="CW33" s="634"/>
      <c r="CX33" s="634"/>
      <c r="CY33" s="635"/>
      <c r="CZ33" s="624">
        <v>64.5</v>
      </c>
      <c r="DA33" s="636"/>
      <c r="DB33" s="636"/>
      <c r="DC33" s="637"/>
      <c r="DD33" s="627">
        <v>1629851</v>
      </c>
      <c r="DE33" s="634"/>
      <c r="DF33" s="634"/>
      <c r="DG33" s="634"/>
      <c r="DH33" s="634"/>
      <c r="DI33" s="634"/>
      <c r="DJ33" s="634"/>
      <c r="DK33" s="635"/>
      <c r="DL33" s="627">
        <v>861460</v>
      </c>
      <c r="DM33" s="634"/>
      <c r="DN33" s="634"/>
      <c r="DO33" s="634"/>
      <c r="DP33" s="634"/>
      <c r="DQ33" s="634"/>
      <c r="DR33" s="634"/>
      <c r="DS33" s="634"/>
      <c r="DT33" s="634"/>
      <c r="DU33" s="634"/>
      <c r="DV33" s="635"/>
      <c r="DW33" s="624">
        <v>37.9</v>
      </c>
      <c r="DX33" s="636"/>
      <c r="DY33" s="636"/>
      <c r="DZ33" s="636"/>
      <c r="EA33" s="636"/>
      <c r="EB33" s="636"/>
      <c r="EC33" s="648"/>
    </row>
    <row r="34" spans="2:133" ht="11.25" customHeight="1" x14ac:dyDescent="0.2">
      <c r="B34" s="618" t="s">
        <v>329</v>
      </c>
      <c r="C34" s="619"/>
      <c r="D34" s="619"/>
      <c r="E34" s="619"/>
      <c r="F34" s="619"/>
      <c r="G34" s="619"/>
      <c r="H34" s="619"/>
      <c r="I34" s="619"/>
      <c r="J34" s="619"/>
      <c r="K34" s="619"/>
      <c r="L34" s="619"/>
      <c r="M34" s="619"/>
      <c r="N34" s="619"/>
      <c r="O34" s="619"/>
      <c r="P34" s="619"/>
      <c r="Q34" s="620"/>
      <c r="R34" s="621">
        <v>16989</v>
      </c>
      <c r="S34" s="622"/>
      <c r="T34" s="622"/>
      <c r="U34" s="622"/>
      <c r="V34" s="622"/>
      <c r="W34" s="622"/>
      <c r="X34" s="622"/>
      <c r="Y34" s="623"/>
      <c r="Z34" s="659">
        <v>0.4</v>
      </c>
      <c r="AA34" s="659"/>
      <c r="AB34" s="659"/>
      <c r="AC34" s="659"/>
      <c r="AD34" s="660" t="s">
        <v>133</v>
      </c>
      <c r="AE34" s="660"/>
      <c r="AF34" s="660"/>
      <c r="AG34" s="660"/>
      <c r="AH34" s="660"/>
      <c r="AI34" s="660"/>
      <c r="AJ34" s="660"/>
      <c r="AK34" s="660"/>
      <c r="AL34" s="624" t="s">
        <v>268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330</v>
      </c>
      <c r="CE34" s="619"/>
      <c r="CF34" s="619"/>
      <c r="CG34" s="619"/>
      <c r="CH34" s="619"/>
      <c r="CI34" s="619"/>
      <c r="CJ34" s="619"/>
      <c r="CK34" s="619"/>
      <c r="CL34" s="619"/>
      <c r="CM34" s="619"/>
      <c r="CN34" s="619"/>
      <c r="CO34" s="619"/>
      <c r="CP34" s="619"/>
      <c r="CQ34" s="620"/>
      <c r="CR34" s="621">
        <v>798028</v>
      </c>
      <c r="CS34" s="622"/>
      <c r="CT34" s="622"/>
      <c r="CU34" s="622"/>
      <c r="CV34" s="622"/>
      <c r="CW34" s="622"/>
      <c r="CX34" s="622"/>
      <c r="CY34" s="623"/>
      <c r="CZ34" s="624">
        <v>20.3</v>
      </c>
      <c r="DA34" s="636"/>
      <c r="DB34" s="636"/>
      <c r="DC34" s="637"/>
      <c r="DD34" s="627">
        <v>604928</v>
      </c>
      <c r="DE34" s="622"/>
      <c r="DF34" s="622"/>
      <c r="DG34" s="622"/>
      <c r="DH34" s="622"/>
      <c r="DI34" s="622"/>
      <c r="DJ34" s="622"/>
      <c r="DK34" s="623"/>
      <c r="DL34" s="627">
        <v>352166</v>
      </c>
      <c r="DM34" s="622"/>
      <c r="DN34" s="622"/>
      <c r="DO34" s="622"/>
      <c r="DP34" s="622"/>
      <c r="DQ34" s="622"/>
      <c r="DR34" s="622"/>
      <c r="DS34" s="622"/>
      <c r="DT34" s="622"/>
      <c r="DU34" s="622"/>
      <c r="DV34" s="623"/>
      <c r="DW34" s="624">
        <v>15.5</v>
      </c>
      <c r="DX34" s="636"/>
      <c r="DY34" s="636"/>
      <c r="DZ34" s="636"/>
      <c r="EA34" s="636"/>
      <c r="EB34" s="636"/>
      <c r="EC34" s="648"/>
    </row>
    <row r="35" spans="2:133" ht="11.25" customHeight="1" x14ac:dyDescent="0.2">
      <c r="B35" s="618" t="s">
        <v>331</v>
      </c>
      <c r="C35" s="619"/>
      <c r="D35" s="619"/>
      <c r="E35" s="619"/>
      <c r="F35" s="619"/>
      <c r="G35" s="619"/>
      <c r="H35" s="619"/>
      <c r="I35" s="619"/>
      <c r="J35" s="619"/>
      <c r="K35" s="619"/>
      <c r="L35" s="619"/>
      <c r="M35" s="619"/>
      <c r="N35" s="619"/>
      <c r="O35" s="619"/>
      <c r="P35" s="619"/>
      <c r="Q35" s="620"/>
      <c r="R35" s="621">
        <v>511532</v>
      </c>
      <c r="S35" s="622"/>
      <c r="T35" s="622"/>
      <c r="U35" s="622"/>
      <c r="V35" s="622"/>
      <c r="W35" s="622"/>
      <c r="X35" s="622"/>
      <c r="Y35" s="623"/>
      <c r="Z35" s="659">
        <v>12.1</v>
      </c>
      <c r="AA35" s="659"/>
      <c r="AB35" s="659"/>
      <c r="AC35" s="659"/>
      <c r="AD35" s="660" t="s">
        <v>133</v>
      </c>
      <c r="AE35" s="660"/>
      <c r="AF35" s="660"/>
      <c r="AG35" s="660"/>
      <c r="AH35" s="660"/>
      <c r="AI35" s="660"/>
      <c r="AJ35" s="660"/>
      <c r="AK35" s="660"/>
      <c r="AL35" s="624" t="s">
        <v>241</v>
      </c>
      <c r="AM35" s="625"/>
      <c r="AN35" s="625"/>
      <c r="AO35" s="661"/>
      <c r="AP35" s="222"/>
      <c r="AQ35" s="673" t="s">
        <v>332</v>
      </c>
      <c r="AR35" s="674"/>
      <c r="AS35" s="674"/>
      <c r="AT35" s="674"/>
      <c r="AU35" s="674"/>
      <c r="AV35" s="674"/>
      <c r="AW35" s="674"/>
      <c r="AX35" s="674"/>
      <c r="AY35" s="674"/>
      <c r="AZ35" s="674"/>
      <c r="BA35" s="674"/>
      <c r="BB35" s="674"/>
      <c r="BC35" s="674"/>
      <c r="BD35" s="674"/>
      <c r="BE35" s="674"/>
      <c r="BF35" s="675"/>
      <c r="BG35" s="673" t="s">
        <v>333</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334</v>
      </c>
      <c r="CE35" s="619"/>
      <c r="CF35" s="619"/>
      <c r="CG35" s="619"/>
      <c r="CH35" s="619"/>
      <c r="CI35" s="619"/>
      <c r="CJ35" s="619"/>
      <c r="CK35" s="619"/>
      <c r="CL35" s="619"/>
      <c r="CM35" s="619"/>
      <c r="CN35" s="619"/>
      <c r="CO35" s="619"/>
      <c r="CP35" s="619"/>
      <c r="CQ35" s="620"/>
      <c r="CR35" s="621">
        <v>109220</v>
      </c>
      <c r="CS35" s="634"/>
      <c r="CT35" s="634"/>
      <c r="CU35" s="634"/>
      <c r="CV35" s="634"/>
      <c r="CW35" s="634"/>
      <c r="CX35" s="634"/>
      <c r="CY35" s="635"/>
      <c r="CZ35" s="624">
        <v>2.8</v>
      </c>
      <c r="DA35" s="636"/>
      <c r="DB35" s="636"/>
      <c r="DC35" s="637"/>
      <c r="DD35" s="627">
        <v>30206</v>
      </c>
      <c r="DE35" s="634"/>
      <c r="DF35" s="634"/>
      <c r="DG35" s="634"/>
      <c r="DH35" s="634"/>
      <c r="DI35" s="634"/>
      <c r="DJ35" s="634"/>
      <c r="DK35" s="635"/>
      <c r="DL35" s="627">
        <v>493</v>
      </c>
      <c r="DM35" s="634"/>
      <c r="DN35" s="634"/>
      <c r="DO35" s="634"/>
      <c r="DP35" s="634"/>
      <c r="DQ35" s="634"/>
      <c r="DR35" s="634"/>
      <c r="DS35" s="634"/>
      <c r="DT35" s="634"/>
      <c r="DU35" s="634"/>
      <c r="DV35" s="635"/>
      <c r="DW35" s="624">
        <v>0</v>
      </c>
      <c r="DX35" s="636"/>
      <c r="DY35" s="636"/>
      <c r="DZ35" s="636"/>
      <c r="EA35" s="636"/>
      <c r="EB35" s="636"/>
      <c r="EC35" s="648"/>
    </row>
    <row r="36" spans="2:133" ht="11.25" customHeight="1" x14ac:dyDescent="0.2">
      <c r="B36" s="618" t="s">
        <v>335</v>
      </c>
      <c r="C36" s="619"/>
      <c r="D36" s="619"/>
      <c r="E36" s="619"/>
      <c r="F36" s="619"/>
      <c r="G36" s="619"/>
      <c r="H36" s="619"/>
      <c r="I36" s="619"/>
      <c r="J36" s="619"/>
      <c r="K36" s="619"/>
      <c r="L36" s="619"/>
      <c r="M36" s="619"/>
      <c r="N36" s="619"/>
      <c r="O36" s="619"/>
      <c r="P36" s="619"/>
      <c r="Q36" s="620"/>
      <c r="R36" s="621">
        <v>284422</v>
      </c>
      <c r="S36" s="622"/>
      <c r="T36" s="622"/>
      <c r="U36" s="622"/>
      <c r="V36" s="622"/>
      <c r="W36" s="622"/>
      <c r="X36" s="622"/>
      <c r="Y36" s="623"/>
      <c r="Z36" s="659">
        <v>6.7</v>
      </c>
      <c r="AA36" s="659"/>
      <c r="AB36" s="659"/>
      <c r="AC36" s="659"/>
      <c r="AD36" s="660" t="s">
        <v>133</v>
      </c>
      <c r="AE36" s="660"/>
      <c r="AF36" s="660"/>
      <c r="AG36" s="660"/>
      <c r="AH36" s="660"/>
      <c r="AI36" s="660"/>
      <c r="AJ36" s="660"/>
      <c r="AK36" s="660"/>
      <c r="AL36" s="624" t="s">
        <v>133</v>
      </c>
      <c r="AM36" s="625"/>
      <c r="AN36" s="625"/>
      <c r="AO36" s="661"/>
      <c r="AP36" s="222"/>
      <c r="AQ36" s="670" t="s">
        <v>336</v>
      </c>
      <c r="AR36" s="671"/>
      <c r="AS36" s="671"/>
      <c r="AT36" s="671"/>
      <c r="AU36" s="671"/>
      <c r="AV36" s="671"/>
      <c r="AW36" s="671"/>
      <c r="AX36" s="671"/>
      <c r="AY36" s="672"/>
      <c r="AZ36" s="676">
        <v>1028021</v>
      </c>
      <c r="BA36" s="677"/>
      <c r="BB36" s="677"/>
      <c r="BC36" s="677"/>
      <c r="BD36" s="677"/>
      <c r="BE36" s="677"/>
      <c r="BF36" s="678"/>
      <c r="BG36" s="679" t="s">
        <v>337</v>
      </c>
      <c r="BH36" s="680"/>
      <c r="BI36" s="680"/>
      <c r="BJ36" s="680"/>
      <c r="BK36" s="680"/>
      <c r="BL36" s="680"/>
      <c r="BM36" s="680"/>
      <c r="BN36" s="680"/>
      <c r="BO36" s="680"/>
      <c r="BP36" s="680"/>
      <c r="BQ36" s="680"/>
      <c r="BR36" s="680"/>
      <c r="BS36" s="680"/>
      <c r="BT36" s="680"/>
      <c r="BU36" s="681"/>
      <c r="BV36" s="676">
        <v>10542</v>
      </c>
      <c r="BW36" s="677"/>
      <c r="BX36" s="677"/>
      <c r="BY36" s="677"/>
      <c r="BZ36" s="677"/>
      <c r="CA36" s="677"/>
      <c r="CB36" s="678"/>
      <c r="CD36" s="618" t="s">
        <v>338</v>
      </c>
      <c r="CE36" s="619"/>
      <c r="CF36" s="619"/>
      <c r="CG36" s="619"/>
      <c r="CH36" s="619"/>
      <c r="CI36" s="619"/>
      <c r="CJ36" s="619"/>
      <c r="CK36" s="619"/>
      <c r="CL36" s="619"/>
      <c r="CM36" s="619"/>
      <c r="CN36" s="619"/>
      <c r="CO36" s="619"/>
      <c r="CP36" s="619"/>
      <c r="CQ36" s="620"/>
      <c r="CR36" s="621">
        <v>570088</v>
      </c>
      <c r="CS36" s="622"/>
      <c r="CT36" s="622"/>
      <c r="CU36" s="622"/>
      <c r="CV36" s="622"/>
      <c r="CW36" s="622"/>
      <c r="CX36" s="622"/>
      <c r="CY36" s="623"/>
      <c r="CZ36" s="624">
        <v>14.5</v>
      </c>
      <c r="DA36" s="636"/>
      <c r="DB36" s="636"/>
      <c r="DC36" s="637"/>
      <c r="DD36" s="627">
        <v>530815</v>
      </c>
      <c r="DE36" s="622"/>
      <c r="DF36" s="622"/>
      <c r="DG36" s="622"/>
      <c r="DH36" s="622"/>
      <c r="DI36" s="622"/>
      <c r="DJ36" s="622"/>
      <c r="DK36" s="623"/>
      <c r="DL36" s="627">
        <v>437973</v>
      </c>
      <c r="DM36" s="622"/>
      <c r="DN36" s="622"/>
      <c r="DO36" s="622"/>
      <c r="DP36" s="622"/>
      <c r="DQ36" s="622"/>
      <c r="DR36" s="622"/>
      <c r="DS36" s="622"/>
      <c r="DT36" s="622"/>
      <c r="DU36" s="622"/>
      <c r="DV36" s="623"/>
      <c r="DW36" s="624">
        <v>19.3</v>
      </c>
      <c r="DX36" s="636"/>
      <c r="DY36" s="636"/>
      <c r="DZ36" s="636"/>
      <c r="EA36" s="636"/>
      <c r="EB36" s="636"/>
      <c r="EC36" s="648"/>
    </row>
    <row r="37" spans="2:133" ht="11.25" customHeight="1" x14ac:dyDescent="0.2">
      <c r="B37" s="618" t="s">
        <v>339</v>
      </c>
      <c r="C37" s="619"/>
      <c r="D37" s="619"/>
      <c r="E37" s="619"/>
      <c r="F37" s="619"/>
      <c r="G37" s="619"/>
      <c r="H37" s="619"/>
      <c r="I37" s="619"/>
      <c r="J37" s="619"/>
      <c r="K37" s="619"/>
      <c r="L37" s="619"/>
      <c r="M37" s="619"/>
      <c r="N37" s="619"/>
      <c r="O37" s="619"/>
      <c r="P37" s="619"/>
      <c r="Q37" s="620"/>
      <c r="R37" s="621">
        <v>75587</v>
      </c>
      <c r="S37" s="622"/>
      <c r="T37" s="622"/>
      <c r="U37" s="622"/>
      <c r="V37" s="622"/>
      <c r="W37" s="622"/>
      <c r="X37" s="622"/>
      <c r="Y37" s="623"/>
      <c r="Z37" s="659">
        <v>1.8</v>
      </c>
      <c r="AA37" s="659"/>
      <c r="AB37" s="659"/>
      <c r="AC37" s="659"/>
      <c r="AD37" s="660">
        <v>6910</v>
      </c>
      <c r="AE37" s="660"/>
      <c r="AF37" s="660"/>
      <c r="AG37" s="660"/>
      <c r="AH37" s="660"/>
      <c r="AI37" s="660"/>
      <c r="AJ37" s="660"/>
      <c r="AK37" s="660"/>
      <c r="AL37" s="624">
        <v>0.3</v>
      </c>
      <c r="AM37" s="625"/>
      <c r="AN37" s="625"/>
      <c r="AO37" s="661"/>
      <c r="AQ37" s="654" t="s">
        <v>340</v>
      </c>
      <c r="AR37" s="655"/>
      <c r="AS37" s="655"/>
      <c r="AT37" s="655"/>
      <c r="AU37" s="655"/>
      <c r="AV37" s="655"/>
      <c r="AW37" s="655"/>
      <c r="AX37" s="655"/>
      <c r="AY37" s="656"/>
      <c r="AZ37" s="621">
        <v>142473</v>
      </c>
      <c r="BA37" s="622"/>
      <c r="BB37" s="622"/>
      <c r="BC37" s="622"/>
      <c r="BD37" s="634"/>
      <c r="BE37" s="634"/>
      <c r="BF37" s="657"/>
      <c r="BG37" s="618" t="s">
        <v>341</v>
      </c>
      <c r="BH37" s="619"/>
      <c r="BI37" s="619"/>
      <c r="BJ37" s="619"/>
      <c r="BK37" s="619"/>
      <c r="BL37" s="619"/>
      <c r="BM37" s="619"/>
      <c r="BN37" s="619"/>
      <c r="BO37" s="619"/>
      <c r="BP37" s="619"/>
      <c r="BQ37" s="619"/>
      <c r="BR37" s="619"/>
      <c r="BS37" s="619"/>
      <c r="BT37" s="619"/>
      <c r="BU37" s="620"/>
      <c r="BV37" s="621">
        <v>10542</v>
      </c>
      <c r="BW37" s="622"/>
      <c r="BX37" s="622"/>
      <c r="BY37" s="622"/>
      <c r="BZ37" s="622"/>
      <c r="CA37" s="622"/>
      <c r="CB37" s="658"/>
      <c r="CD37" s="618" t="s">
        <v>342</v>
      </c>
      <c r="CE37" s="619"/>
      <c r="CF37" s="619"/>
      <c r="CG37" s="619"/>
      <c r="CH37" s="619"/>
      <c r="CI37" s="619"/>
      <c r="CJ37" s="619"/>
      <c r="CK37" s="619"/>
      <c r="CL37" s="619"/>
      <c r="CM37" s="619"/>
      <c r="CN37" s="619"/>
      <c r="CO37" s="619"/>
      <c r="CP37" s="619"/>
      <c r="CQ37" s="620"/>
      <c r="CR37" s="621">
        <v>184017</v>
      </c>
      <c r="CS37" s="634"/>
      <c r="CT37" s="634"/>
      <c r="CU37" s="634"/>
      <c r="CV37" s="634"/>
      <c r="CW37" s="634"/>
      <c r="CX37" s="634"/>
      <c r="CY37" s="635"/>
      <c r="CZ37" s="624">
        <v>4.7</v>
      </c>
      <c r="DA37" s="636"/>
      <c r="DB37" s="636"/>
      <c r="DC37" s="637"/>
      <c r="DD37" s="627">
        <v>184017</v>
      </c>
      <c r="DE37" s="634"/>
      <c r="DF37" s="634"/>
      <c r="DG37" s="634"/>
      <c r="DH37" s="634"/>
      <c r="DI37" s="634"/>
      <c r="DJ37" s="634"/>
      <c r="DK37" s="635"/>
      <c r="DL37" s="627">
        <v>184017</v>
      </c>
      <c r="DM37" s="634"/>
      <c r="DN37" s="634"/>
      <c r="DO37" s="634"/>
      <c r="DP37" s="634"/>
      <c r="DQ37" s="634"/>
      <c r="DR37" s="634"/>
      <c r="DS37" s="634"/>
      <c r="DT37" s="634"/>
      <c r="DU37" s="634"/>
      <c r="DV37" s="635"/>
      <c r="DW37" s="624">
        <v>8.1</v>
      </c>
      <c r="DX37" s="636"/>
      <c r="DY37" s="636"/>
      <c r="DZ37" s="636"/>
      <c r="EA37" s="636"/>
      <c r="EB37" s="636"/>
      <c r="EC37" s="648"/>
    </row>
    <row r="38" spans="2:133" ht="11.25" customHeight="1" x14ac:dyDescent="0.2">
      <c r="B38" s="618" t="s">
        <v>343</v>
      </c>
      <c r="C38" s="619"/>
      <c r="D38" s="619"/>
      <c r="E38" s="619"/>
      <c r="F38" s="619"/>
      <c r="G38" s="619"/>
      <c r="H38" s="619"/>
      <c r="I38" s="619"/>
      <c r="J38" s="619"/>
      <c r="K38" s="619"/>
      <c r="L38" s="619"/>
      <c r="M38" s="619"/>
      <c r="N38" s="619"/>
      <c r="O38" s="619"/>
      <c r="P38" s="619"/>
      <c r="Q38" s="620"/>
      <c r="R38" s="621">
        <v>231526</v>
      </c>
      <c r="S38" s="622"/>
      <c r="T38" s="622"/>
      <c r="U38" s="622"/>
      <c r="V38" s="622"/>
      <c r="W38" s="622"/>
      <c r="X38" s="622"/>
      <c r="Y38" s="623"/>
      <c r="Z38" s="659">
        <v>5.5</v>
      </c>
      <c r="AA38" s="659"/>
      <c r="AB38" s="659"/>
      <c r="AC38" s="659"/>
      <c r="AD38" s="660" t="s">
        <v>133</v>
      </c>
      <c r="AE38" s="660"/>
      <c r="AF38" s="660"/>
      <c r="AG38" s="660"/>
      <c r="AH38" s="660"/>
      <c r="AI38" s="660"/>
      <c r="AJ38" s="660"/>
      <c r="AK38" s="660"/>
      <c r="AL38" s="624" t="s">
        <v>133</v>
      </c>
      <c r="AM38" s="625"/>
      <c r="AN38" s="625"/>
      <c r="AO38" s="661"/>
      <c r="AQ38" s="654" t="s">
        <v>344</v>
      </c>
      <c r="AR38" s="655"/>
      <c r="AS38" s="655"/>
      <c r="AT38" s="655"/>
      <c r="AU38" s="655"/>
      <c r="AV38" s="655"/>
      <c r="AW38" s="655"/>
      <c r="AX38" s="655"/>
      <c r="AY38" s="656"/>
      <c r="AZ38" s="621">
        <v>119237</v>
      </c>
      <c r="BA38" s="622"/>
      <c r="BB38" s="622"/>
      <c r="BC38" s="622"/>
      <c r="BD38" s="634"/>
      <c r="BE38" s="634"/>
      <c r="BF38" s="657"/>
      <c r="BG38" s="618" t="s">
        <v>345</v>
      </c>
      <c r="BH38" s="619"/>
      <c r="BI38" s="619"/>
      <c r="BJ38" s="619"/>
      <c r="BK38" s="619"/>
      <c r="BL38" s="619"/>
      <c r="BM38" s="619"/>
      <c r="BN38" s="619"/>
      <c r="BO38" s="619"/>
      <c r="BP38" s="619"/>
      <c r="BQ38" s="619"/>
      <c r="BR38" s="619"/>
      <c r="BS38" s="619"/>
      <c r="BT38" s="619"/>
      <c r="BU38" s="620"/>
      <c r="BV38" s="621">
        <v>474</v>
      </c>
      <c r="BW38" s="622"/>
      <c r="BX38" s="622"/>
      <c r="BY38" s="622"/>
      <c r="BZ38" s="622"/>
      <c r="CA38" s="622"/>
      <c r="CB38" s="658"/>
      <c r="CD38" s="618" t="s">
        <v>346</v>
      </c>
      <c r="CE38" s="619"/>
      <c r="CF38" s="619"/>
      <c r="CG38" s="619"/>
      <c r="CH38" s="619"/>
      <c r="CI38" s="619"/>
      <c r="CJ38" s="619"/>
      <c r="CK38" s="619"/>
      <c r="CL38" s="619"/>
      <c r="CM38" s="619"/>
      <c r="CN38" s="619"/>
      <c r="CO38" s="619"/>
      <c r="CP38" s="619"/>
      <c r="CQ38" s="620"/>
      <c r="CR38" s="621">
        <v>1028021</v>
      </c>
      <c r="CS38" s="622"/>
      <c r="CT38" s="622"/>
      <c r="CU38" s="622"/>
      <c r="CV38" s="622"/>
      <c r="CW38" s="622"/>
      <c r="CX38" s="622"/>
      <c r="CY38" s="623"/>
      <c r="CZ38" s="624">
        <v>26.2</v>
      </c>
      <c r="DA38" s="636"/>
      <c r="DB38" s="636"/>
      <c r="DC38" s="637"/>
      <c r="DD38" s="627">
        <v>450270</v>
      </c>
      <c r="DE38" s="622"/>
      <c r="DF38" s="622"/>
      <c r="DG38" s="622"/>
      <c r="DH38" s="622"/>
      <c r="DI38" s="622"/>
      <c r="DJ38" s="622"/>
      <c r="DK38" s="623"/>
      <c r="DL38" s="627">
        <v>70628</v>
      </c>
      <c r="DM38" s="622"/>
      <c r="DN38" s="622"/>
      <c r="DO38" s="622"/>
      <c r="DP38" s="622"/>
      <c r="DQ38" s="622"/>
      <c r="DR38" s="622"/>
      <c r="DS38" s="622"/>
      <c r="DT38" s="622"/>
      <c r="DU38" s="622"/>
      <c r="DV38" s="623"/>
      <c r="DW38" s="624">
        <v>3.1</v>
      </c>
      <c r="DX38" s="636"/>
      <c r="DY38" s="636"/>
      <c r="DZ38" s="636"/>
      <c r="EA38" s="636"/>
      <c r="EB38" s="636"/>
      <c r="EC38" s="648"/>
    </row>
    <row r="39" spans="2:133" ht="11.25" customHeight="1" x14ac:dyDescent="0.2">
      <c r="B39" s="618" t="s">
        <v>347</v>
      </c>
      <c r="C39" s="619"/>
      <c r="D39" s="619"/>
      <c r="E39" s="619"/>
      <c r="F39" s="619"/>
      <c r="G39" s="619"/>
      <c r="H39" s="619"/>
      <c r="I39" s="619"/>
      <c r="J39" s="619"/>
      <c r="K39" s="619"/>
      <c r="L39" s="619"/>
      <c r="M39" s="619"/>
      <c r="N39" s="619"/>
      <c r="O39" s="619"/>
      <c r="P39" s="619"/>
      <c r="Q39" s="620"/>
      <c r="R39" s="621" t="s">
        <v>268</v>
      </c>
      <c r="S39" s="622"/>
      <c r="T39" s="622"/>
      <c r="U39" s="622"/>
      <c r="V39" s="622"/>
      <c r="W39" s="622"/>
      <c r="X39" s="622"/>
      <c r="Y39" s="623"/>
      <c r="Z39" s="659" t="s">
        <v>241</v>
      </c>
      <c r="AA39" s="659"/>
      <c r="AB39" s="659"/>
      <c r="AC39" s="659"/>
      <c r="AD39" s="660" t="s">
        <v>133</v>
      </c>
      <c r="AE39" s="660"/>
      <c r="AF39" s="660"/>
      <c r="AG39" s="660"/>
      <c r="AH39" s="660"/>
      <c r="AI39" s="660"/>
      <c r="AJ39" s="660"/>
      <c r="AK39" s="660"/>
      <c r="AL39" s="624" t="s">
        <v>241</v>
      </c>
      <c r="AM39" s="625"/>
      <c r="AN39" s="625"/>
      <c r="AO39" s="661"/>
      <c r="AQ39" s="654" t="s">
        <v>348</v>
      </c>
      <c r="AR39" s="655"/>
      <c r="AS39" s="655"/>
      <c r="AT39" s="655"/>
      <c r="AU39" s="655"/>
      <c r="AV39" s="655"/>
      <c r="AW39" s="655"/>
      <c r="AX39" s="655"/>
      <c r="AY39" s="656"/>
      <c r="AZ39" s="621" t="s">
        <v>133</v>
      </c>
      <c r="BA39" s="622"/>
      <c r="BB39" s="622"/>
      <c r="BC39" s="622"/>
      <c r="BD39" s="634"/>
      <c r="BE39" s="634"/>
      <c r="BF39" s="657"/>
      <c r="BG39" s="618" t="s">
        <v>349</v>
      </c>
      <c r="BH39" s="619"/>
      <c r="BI39" s="619"/>
      <c r="BJ39" s="619"/>
      <c r="BK39" s="619"/>
      <c r="BL39" s="619"/>
      <c r="BM39" s="619"/>
      <c r="BN39" s="619"/>
      <c r="BO39" s="619"/>
      <c r="BP39" s="619"/>
      <c r="BQ39" s="619"/>
      <c r="BR39" s="619"/>
      <c r="BS39" s="619"/>
      <c r="BT39" s="619"/>
      <c r="BU39" s="620"/>
      <c r="BV39" s="621">
        <v>705</v>
      </c>
      <c r="BW39" s="622"/>
      <c r="BX39" s="622"/>
      <c r="BY39" s="622"/>
      <c r="BZ39" s="622"/>
      <c r="CA39" s="622"/>
      <c r="CB39" s="658"/>
      <c r="CD39" s="618" t="s">
        <v>350</v>
      </c>
      <c r="CE39" s="619"/>
      <c r="CF39" s="619"/>
      <c r="CG39" s="619"/>
      <c r="CH39" s="619"/>
      <c r="CI39" s="619"/>
      <c r="CJ39" s="619"/>
      <c r="CK39" s="619"/>
      <c r="CL39" s="619"/>
      <c r="CM39" s="619"/>
      <c r="CN39" s="619"/>
      <c r="CO39" s="619"/>
      <c r="CP39" s="619"/>
      <c r="CQ39" s="620"/>
      <c r="CR39" s="621">
        <v>14833</v>
      </c>
      <c r="CS39" s="634"/>
      <c r="CT39" s="634"/>
      <c r="CU39" s="634"/>
      <c r="CV39" s="634"/>
      <c r="CW39" s="634"/>
      <c r="CX39" s="634"/>
      <c r="CY39" s="635"/>
      <c r="CZ39" s="624">
        <v>0.4</v>
      </c>
      <c r="DA39" s="636"/>
      <c r="DB39" s="636"/>
      <c r="DC39" s="637"/>
      <c r="DD39" s="627">
        <v>13432</v>
      </c>
      <c r="DE39" s="634"/>
      <c r="DF39" s="634"/>
      <c r="DG39" s="634"/>
      <c r="DH39" s="634"/>
      <c r="DI39" s="634"/>
      <c r="DJ39" s="634"/>
      <c r="DK39" s="635"/>
      <c r="DL39" s="627" t="s">
        <v>133</v>
      </c>
      <c r="DM39" s="634"/>
      <c r="DN39" s="634"/>
      <c r="DO39" s="634"/>
      <c r="DP39" s="634"/>
      <c r="DQ39" s="634"/>
      <c r="DR39" s="634"/>
      <c r="DS39" s="634"/>
      <c r="DT39" s="634"/>
      <c r="DU39" s="634"/>
      <c r="DV39" s="635"/>
      <c r="DW39" s="624" t="s">
        <v>241</v>
      </c>
      <c r="DX39" s="636"/>
      <c r="DY39" s="636"/>
      <c r="DZ39" s="636"/>
      <c r="EA39" s="636"/>
      <c r="EB39" s="636"/>
      <c r="EC39" s="648"/>
    </row>
    <row r="40" spans="2:133" ht="11.25" customHeight="1" x14ac:dyDescent="0.2">
      <c r="B40" s="618" t="s">
        <v>351</v>
      </c>
      <c r="C40" s="619"/>
      <c r="D40" s="619"/>
      <c r="E40" s="619"/>
      <c r="F40" s="619"/>
      <c r="G40" s="619"/>
      <c r="H40" s="619"/>
      <c r="I40" s="619"/>
      <c r="J40" s="619"/>
      <c r="K40" s="619"/>
      <c r="L40" s="619"/>
      <c r="M40" s="619"/>
      <c r="N40" s="619"/>
      <c r="O40" s="619"/>
      <c r="P40" s="619"/>
      <c r="Q40" s="620"/>
      <c r="R40" s="621">
        <v>19126</v>
      </c>
      <c r="S40" s="622"/>
      <c r="T40" s="622"/>
      <c r="U40" s="622"/>
      <c r="V40" s="622"/>
      <c r="W40" s="622"/>
      <c r="X40" s="622"/>
      <c r="Y40" s="623"/>
      <c r="Z40" s="659">
        <v>0.5</v>
      </c>
      <c r="AA40" s="659"/>
      <c r="AB40" s="659"/>
      <c r="AC40" s="659"/>
      <c r="AD40" s="660" t="s">
        <v>241</v>
      </c>
      <c r="AE40" s="660"/>
      <c r="AF40" s="660"/>
      <c r="AG40" s="660"/>
      <c r="AH40" s="660"/>
      <c r="AI40" s="660"/>
      <c r="AJ40" s="660"/>
      <c r="AK40" s="660"/>
      <c r="AL40" s="624" t="s">
        <v>133</v>
      </c>
      <c r="AM40" s="625"/>
      <c r="AN40" s="625"/>
      <c r="AO40" s="661"/>
      <c r="AQ40" s="654" t="s">
        <v>352</v>
      </c>
      <c r="AR40" s="655"/>
      <c r="AS40" s="655"/>
      <c r="AT40" s="655"/>
      <c r="AU40" s="655"/>
      <c r="AV40" s="655"/>
      <c r="AW40" s="655"/>
      <c r="AX40" s="655"/>
      <c r="AY40" s="656"/>
      <c r="AZ40" s="621" t="s">
        <v>241</v>
      </c>
      <c r="BA40" s="622"/>
      <c r="BB40" s="622"/>
      <c r="BC40" s="622"/>
      <c r="BD40" s="634"/>
      <c r="BE40" s="634"/>
      <c r="BF40" s="657"/>
      <c r="BG40" s="662" t="s">
        <v>353</v>
      </c>
      <c r="BH40" s="663"/>
      <c r="BI40" s="663"/>
      <c r="BJ40" s="663"/>
      <c r="BK40" s="663"/>
      <c r="BL40" s="223"/>
      <c r="BM40" s="619" t="s">
        <v>354</v>
      </c>
      <c r="BN40" s="619"/>
      <c r="BO40" s="619"/>
      <c r="BP40" s="619"/>
      <c r="BQ40" s="619"/>
      <c r="BR40" s="619"/>
      <c r="BS40" s="619"/>
      <c r="BT40" s="619"/>
      <c r="BU40" s="620"/>
      <c r="BV40" s="621">
        <v>93</v>
      </c>
      <c r="BW40" s="622"/>
      <c r="BX40" s="622"/>
      <c r="BY40" s="622"/>
      <c r="BZ40" s="622"/>
      <c r="CA40" s="622"/>
      <c r="CB40" s="658"/>
      <c r="CD40" s="618" t="s">
        <v>355</v>
      </c>
      <c r="CE40" s="619"/>
      <c r="CF40" s="619"/>
      <c r="CG40" s="619"/>
      <c r="CH40" s="619"/>
      <c r="CI40" s="619"/>
      <c r="CJ40" s="619"/>
      <c r="CK40" s="619"/>
      <c r="CL40" s="619"/>
      <c r="CM40" s="619"/>
      <c r="CN40" s="619"/>
      <c r="CO40" s="619"/>
      <c r="CP40" s="619"/>
      <c r="CQ40" s="620"/>
      <c r="CR40" s="621">
        <v>10200</v>
      </c>
      <c r="CS40" s="622"/>
      <c r="CT40" s="622"/>
      <c r="CU40" s="622"/>
      <c r="CV40" s="622"/>
      <c r="CW40" s="622"/>
      <c r="CX40" s="622"/>
      <c r="CY40" s="623"/>
      <c r="CZ40" s="624">
        <v>0.3</v>
      </c>
      <c r="DA40" s="636"/>
      <c r="DB40" s="636"/>
      <c r="DC40" s="637"/>
      <c r="DD40" s="627">
        <v>200</v>
      </c>
      <c r="DE40" s="622"/>
      <c r="DF40" s="622"/>
      <c r="DG40" s="622"/>
      <c r="DH40" s="622"/>
      <c r="DI40" s="622"/>
      <c r="DJ40" s="622"/>
      <c r="DK40" s="623"/>
      <c r="DL40" s="627">
        <v>200</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2">
      <c r="B41" s="602" t="s">
        <v>356</v>
      </c>
      <c r="C41" s="603"/>
      <c r="D41" s="603"/>
      <c r="E41" s="603"/>
      <c r="F41" s="603"/>
      <c r="G41" s="603"/>
      <c r="H41" s="603"/>
      <c r="I41" s="603"/>
      <c r="J41" s="603"/>
      <c r="K41" s="603"/>
      <c r="L41" s="603"/>
      <c r="M41" s="603"/>
      <c r="N41" s="603"/>
      <c r="O41" s="603"/>
      <c r="P41" s="603"/>
      <c r="Q41" s="604"/>
      <c r="R41" s="605">
        <v>4217971</v>
      </c>
      <c r="S41" s="646"/>
      <c r="T41" s="646"/>
      <c r="U41" s="646"/>
      <c r="V41" s="646"/>
      <c r="W41" s="646"/>
      <c r="X41" s="646"/>
      <c r="Y41" s="649"/>
      <c r="Z41" s="650">
        <v>100</v>
      </c>
      <c r="AA41" s="650"/>
      <c r="AB41" s="650"/>
      <c r="AC41" s="650"/>
      <c r="AD41" s="651">
        <v>2254063</v>
      </c>
      <c r="AE41" s="651"/>
      <c r="AF41" s="651"/>
      <c r="AG41" s="651"/>
      <c r="AH41" s="651"/>
      <c r="AI41" s="651"/>
      <c r="AJ41" s="651"/>
      <c r="AK41" s="651"/>
      <c r="AL41" s="608">
        <v>100</v>
      </c>
      <c r="AM41" s="652"/>
      <c r="AN41" s="652"/>
      <c r="AO41" s="653"/>
      <c r="AQ41" s="654" t="s">
        <v>357</v>
      </c>
      <c r="AR41" s="655"/>
      <c r="AS41" s="655"/>
      <c r="AT41" s="655"/>
      <c r="AU41" s="655"/>
      <c r="AV41" s="655"/>
      <c r="AW41" s="655"/>
      <c r="AX41" s="655"/>
      <c r="AY41" s="656"/>
      <c r="AZ41" s="621">
        <v>690625</v>
      </c>
      <c r="BA41" s="622"/>
      <c r="BB41" s="622"/>
      <c r="BC41" s="622"/>
      <c r="BD41" s="634"/>
      <c r="BE41" s="634"/>
      <c r="BF41" s="657"/>
      <c r="BG41" s="662"/>
      <c r="BH41" s="663"/>
      <c r="BI41" s="663"/>
      <c r="BJ41" s="663"/>
      <c r="BK41" s="663"/>
      <c r="BL41" s="223"/>
      <c r="BM41" s="619" t="s">
        <v>358</v>
      </c>
      <c r="BN41" s="619"/>
      <c r="BO41" s="619"/>
      <c r="BP41" s="619"/>
      <c r="BQ41" s="619"/>
      <c r="BR41" s="619"/>
      <c r="BS41" s="619"/>
      <c r="BT41" s="619"/>
      <c r="BU41" s="620"/>
      <c r="BV41" s="621" t="s">
        <v>133</v>
      </c>
      <c r="BW41" s="622"/>
      <c r="BX41" s="622"/>
      <c r="BY41" s="622"/>
      <c r="BZ41" s="622"/>
      <c r="CA41" s="622"/>
      <c r="CB41" s="658"/>
      <c r="CD41" s="618" t="s">
        <v>359</v>
      </c>
      <c r="CE41" s="619"/>
      <c r="CF41" s="619"/>
      <c r="CG41" s="619"/>
      <c r="CH41" s="619"/>
      <c r="CI41" s="619"/>
      <c r="CJ41" s="619"/>
      <c r="CK41" s="619"/>
      <c r="CL41" s="619"/>
      <c r="CM41" s="619"/>
      <c r="CN41" s="619"/>
      <c r="CO41" s="619"/>
      <c r="CP41" s="619"/>
      <c r="CQ41" s="620"/>
      <c r="CR41" s="621" t="s">
        <v>133</v>
      </c>
      <c r="CS41" s="634"/>
      <c r="CT41" s="634"/>
      <c r="CU41" s="634"/>
      <c r="CV41" s="634"/>
      <c r="CW41" s="634"/>
      <c r="CX41" s="634"/>
      <c r="CY41" s="635"/>
      <c r="CZ41" s="624" t="s">
        <v>133</v>
      </c>
      <c r="DA41" s="636"/>
      <c r="DB41" s="636"/>
      <c r="DC41" s="637"/>
      <c r="DD41" s="627" t="s">
        <v>241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360</v>
      </c>
      <c r="AR42" s="667"/>
      <c r="AS42" s="667"/>
      <c r="AT42" s="667"/>
      <c r="AU42" s="667"/>
      <c r="AV42" s="667"/>
      <c r="AW42" s="667"/>
      <c r="AX42" s="667"/>
      <c r="AY42" s="668"/>
      <c r="AZ42" s="605">
        <v>75686</v>
      </c>
      <c r="BA42" s="646"/>
      <c r="BB42" s="646"/>
      <c r="BC42" s="646"/>
      <c r="BD42" s="606"/>
      <c r="BE42" s="606"/>
      <c r="BF42" s="669"/>
      <c r="BG42" s="664"/>
      <c r="BH42" s="665"/>
      <c r="BI42" s="665"/>
      <c r="BJ42" s="665"/>
      <c r="BK42" s="665"/>
      <c r="BL42" s="224"/>
      <c r="BM42" s="603" t="s">
        <v>361</v>
      </c>
      <c r="BN42" s="603"/>
      <c r="BO42" s="603"/>
      <c r="BP42" s="603"/>
      <c r="BQ42" s="603"/>
      <c r="BR42" s="603"/>
      <c r="BS42" s="603"/>
      <c r="BT42" s="603"/>
      <c r="BU42" s="604"/>
      <c r="BV42" s="605">
        <v>492</v>
      </c>
      <c r="BW42" s="646"/>
      <c r="BX42" s="646"/>
      <c r="BY42" s="646"/>
      <c r="BZ42" s="646"/>
      <c r="CA42" s="646"/>
      <c r="CB42" s="647"/>
      <c r="CD42" s="618" t="s">
        <v>362</v>
      </c>
      <c r="CE42" s="619"/>
      <c r="CF42" s="619"/>
      <c r="CG42" s="619"/>
      <c r="CH42" s="619"/>
      <c r="CI42" s="619"/>
      <c r="CJ42" s="619"/>
      <c r="CK42" s="619"/>
      <c r="CL42" s="619"/>
      <c r="CM42" s="619"/>
      <c r="CN42" s="619"/>
      <c r="CO42" s="619"/>
      <c r="CP42" s="619"/>
      <c r="CQ42" s="620"/>
      <c r="CR42" s="621">
        <v>251886</v>
      </c>
      <c r="CS42" s="634"/>
      <c r="CT42" s="634"/>
      <c r="CU42" s="634"/>
      <c r="CV42" s="634"/>
      <c r="CW42" s="634"/>
      <c r="CX42" s="634"/>
      <c r="CY42" s="635"/>
      <c r="CZ42" s="624">
        <v>6.4</v>
      </c>
      <c r="DA42" s="636"/>
      <c r="DB42" s="636"/>
      <c r="DC42" s="637"/>
      <c r="DD42" s="627">
        <v>98506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363</v>
      </c>
      <c r="CD43" s="618" t="s">
        <v>364</v>
      </c>
      <c r="CE43" s="619"/>
      <c r="CF43" s="619"/>
      <c r="CG43" s="619"/>
      <c r="CH43" s="619"/>
      <c r="CI43" s="619"/>
      <c r="CJ43" s="619"/>
      <c r="CK43" s="619"/>
      <c r="CL43" s="619"/>
      <c r="CM43" s="619"/>
      <c r="CN43" s="619"/>
      <c r="CO43" s="619"/>
      <c r="CP43" s="619"/>
      <c r="CQ43" s="620"/>
      <c r="CR43" s="621">
        <v>9540</v>
      </c>
      <c r="CS43" s="634"/>
      <c r="CT43" s="634"/>
      <c r="CU43" s="634"/>
      <c r="CV43" s="634"/>
      <c r="CW43" s="634"/>
      <c r="CX43" s="634"/>
      <c r="CY43" s="635"/>
      <c r="CZ43" s="624">
        <v>0.2</v>
      </c>
      <c r="DA43" s="636"/>
      <c r="DB43" s="636"/>
      <c r="DC43" s="637"/>
      <c r="DD43" s="627">
        <v>9420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313</v>
      </c>
      <c r="CE44" s="641"/>
      <c r="CF44" s="618" t="s">
        <v>366</v>
      </c>
      <c r="CG44" s="619"/>
      <c r="CH44" s="619"/>
      <c r="CI44" s="619"/>
      <c r="CJ44" s="619"/>
      <c r="CK44" s="619"/>
      <c r="CL44" s="619"/>
      <c r="CM44" s="619"/>
      <c r="CN44" s="619"/>
      <c r="CO44" s="619"/>
      <c r="CP44" s="619"/>
      <c r="CQ44" s="620"/>
      <c r="CR44" s="621">
        <v>251886</v>
      </c>
      <c r="CS44" s="622"/>
      <c r="CT44" s="622"/>
      <c r="CU44" s="622"/>
      <c r="CV44" s="622"/>
      <c r="CW44" s="622"/>
      <c r="CX44" s="622"/>
      <c r="CY44" s="623"/>
      <c r="CZ44" s="624">
        <v>6.4</v>
      </c>
      <c r="DA44" s="625"/>
      <c r="DB44" s="625"/>
      <c r="DC44" s="626"/>
      <c r="DD44" s="627">
        <v>98506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368</v>
      </c>
      <c r="CG45" s="619"/>
      <c r="CH45" s="619"/>
      <c r="CI45" s="619"/>
      <c r="CJ45" s="619"/>
      <c r="CK45" s="619"/>
      <c r="CL45" s="619"/>
      <c r="CM45" s="619"/>
      <c r="CN45" s="619"/>
      <c r="CO45" s="619"/>
      <c r="CP45" s="619"/>
      <c r="CQ45" s="620"/>
      <c r="CR45" s="621">
        <v>444</v>
      </c>
      <c r="CS45" s="634"/>
      <c r="CT45" s="634"/>
      <c r="CU45" s="634"/>
      <c r="CV45" s="634"/>
      <c r="CW45" s="634"/>
      <c r="CX45" s="634"/>
      <c r="CY45" s="635"/>
      <c r="CZ45" s="624">
        <v>0</v>
      </c>
      <c r="DA45" s="636"/>
      <c r="DB45" s="636"/>
      <c r="DC45" s="637"/>
      <c r="DD45" s="627">
        <v>112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369</v>
      </c>
      <c r="CG46" s="619"/>
      <c r="CH46" s="619"/>
      <c r="CI46" s="619"/>
      <c r="CJ46" s="619"/>
      <c r="CK46" s="619"/>
      <c r="CL46" s="619"/>
      <c r="CM46" s="619"/>
      <c r="CN46" s="619"/>
      <c r="CO46" s="619"/>
      <c r="CP46" s="619"/>
      <c r="CQ46" s="620"/>
      <c r="CR46" s="621">
        <v>245942</v>
      </c>
      <c r="CS46" s="622"/>
      <c r="CT46" s="622"/>
      <c r="CU46" s="622"/>
      <c r="CV46" s="622"/>
      <c r="CW46" s="622"/>
      <c r="CX46" s="622"/>
      <c r="CY46" s="623"/>
      <c r="CZ46" s="624">
        <v>6.3</v>
      </c>
      <c r="DA46" s="625"/>
      <c r="DB46" s="625"/>
      <c r="DC46" s="626"/>
      <c r="DD46" s="627">
        <v>92894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370</v>
      </c>
      <c r="CG47" s="619"/>
      <c r="CH47" s="619"/>
      <c r="CI47" s="619"/>
      <c r="CJ47" s="619"/>
      <c r="CK47" s="619"/>
      <c r="CL47" s="619"/>
      <c r="CM47" s="619"/>
      <c r="CN47" s="619"/>
      <c r="CO47" s="619"/>
      <c r="CP47" s="619"/>
      <c r="CQ47" s="620"/>
      <c r="CR47" s="621" t="s">
        <v>241</v>
      </c>
      <c r="CS47" s="634"/>
      <c r="CT47" s="634"/>
      <c r="CU47" s="634"/>
      <c r="CV47" s="634"/>
      <c r="CW47" s="634"/>
      <c r="CX47" s="634"/>
      <c r="CY47" s="635"/>
      <c r="CZ47" s="624" t="s">
        <v>241</v>
      </c>
      <c r="DA47" s="636"/>
      <c r="DB47" s="636"/>
      <c r="DC47" s="637"/>
      <c r="DD47" s="627" t="s">
        <v>241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371</v>
      </c>
      <c r="CG48" s="619"/>
      <c r="CH48" s="619"/>
      <c r="CI48" s="619"/>
      <c r="CJ48" s="619"/>
      <c r="CK48" s="619"/>
      <c r="CL48" s="619"/>
      <c r="CM48" s="619"/>
      <c r="CN48" s="619"/>
      <c r="CO48" s="619"/>
      <c r="CP48" s="619"/>
      <c r="CQ48" s="620"/>
      <c r="CR48" s="621" t="s">
        <v>133</v>
      </c>
      <c r="CS48" s="622"/>
      <c r="CT48" s="622"/>
      <c r="CU48" s="622"/>
      <c r="CV48" s="622"/>
      <c r="CW48" s="622"/>
      <c r="CX48" s="622"/>
      <c r="CY48" s="623"/>
      <c r="CZ48" s="624" t="s">
        <v>133</v>
      </c>
      <c r="DA48" s="625"/>
      <c r="DB48" s="625"/>
      <c r="DC48" s="626"/>
      <c r="DD48" s="627" t="s">
        <v>241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372</v>
      </c>
      <c r="CE49" s="603"/>
      <c r="CF49" s="603"/>
      <c r="CG49" s="603"/>
      <c r="CH49" s="603"/>
      <c r="CI49" s="603"/>
      <c r="CJ49" s="603"/>
      <c r="CK49" s="603"/>
      <c r="CL49" s="603"/>
      <c r="CM49" s="603"/>
      <c r="CN49" s="603"/>
      <c r="CO49" s="603"/>
      <c r="CP49" s="603"/>
      <c r="CQ49" s="604"/>
      <c r="CR49" s="605">
        <v>3923075</v>
      </c>
      <c r="CS49" s="606"/>
      <c r="CT49" s="606"/>
      <c r="CU49" s="606"/>
      <c r="CV49" s="606"/>
      <c r="CW49" s="606"/>
      <c r="CX49" s="606"/>
      <c r="CY49" s="607"/>
      <c r="CZ49" s="608">
        <v>100</v>
      </c>
      <c r="DA49" s="609"/>
      <c r="DB49" s="609"/>
      <c r="DC49" s="610"/>
      <c r="DD49" s="611">
        <v>2713308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O7dHVe7eBr41Ai+q2xUj2ZS3eNU8ay/Z5PEakaBRiQW5jvSgkh1pbPef86LBrC4dKNCq9mI+LVwqE/2frifTDQ==" saltValue="mG3FPg0XuHogMGoRSgE2A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373</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374</v>
      </c>
      <c r="DK2" s="1092"/>
      <c r="DL2" s="1092"/>
      <c r="DM2" s="1092"/>
      <c r="DN2" s="1092"/>
      <c r="DO2" s="1093"/>
      <c r="DP2" s="228"/>
      <c r="DQ2" s="1091" t="s">
        <v>375</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378</v>
      </c>
      <c r="B5" s="996"/>
      <c r="C5" s="996"/>
      <c r="D5" s="996"/>
      <c r="E5" s="996"/>
      <c r="F5" s="996"/>
      <c r="G5" s="996"/>
      <c r="H5" s="996"/>
      <c r="I5" s="996"/>
      <c r="J5" s="996"/>
      <c r="K5" s="996"/>
      <c r="L5" s="996"/>
      <c r="M5" s="996"/>
      <c r="N5" s="996"/>
      <c r="O5" s="996"/>
      <c r="P5" s="997"/>
      <c r="Q5" s="1001" t="s">
        <v>379</v>
      </c>
      <c r="R5" s="1002"/>
      <c r="S5" s="1002"/>
      <c r="T5" s="1002"/>
      <c r="U5" s="1003"/>
      <c r="V5" s="1001" t="s">
        <v>380</v>
      </c>
      <c r="W5" s="1002"/>
      <c r="X5" s="1002"/>
      <c r="Y5" s="1002"/>
      <c r="Z5" s="1003"/>
      <c r="AA5" s="1001" t="s">
        <v>381</v>
      </c>
      <c r="AB5" s="1002"/>
      <c r="AC5" s="1002"/>
      <c r="AD5" s="1002"/>
      <c r="AE5" s="1002"/>
      <c r="AF5" s="1094" t="s">
        <v>382</v>
      </c>
      <c r="AG5" s="1002"/>
      <c r="AH5" s="1002"/>
      <c r="AI5" s="1002"/>
      <c r="AJ5" s="1015"/>
      <c r="AK5" s="1002" t="s">
        <v>383</v>
      </c>
      <c r="AL5" s="1002"/>
      <c r="AM5" s="1002"/>
      <c r="AN5" s="1002"/>
      <c r="AO5" s="1003"/>
      <c r="AP5" s="1001" t="s">
        <v>384</v>
      </c>
      <c r="AQ5" s="1002"/>
      <c r="AR5" s="1002"/>
      <c r="AS5" s="1002"/>
      <c r="AT5" s="1003"/>
      <c r="AU5" s="1001" t="s">
        <v>385</v>
      </c>
      <c r="AV5" s="1002"/>
      <c r="AW5" s="1002"/>
      <c r="AX5" s="1002"/>
      <c r="AY5" s="1015"/>
      <c r="AZ5" s="232"/>
      <c r="BA5" s="232"/>
      <c r="BB5" s="232"/>
      <c r="BC5" s="232"/>
      <c r="BD5" s="232"/>
      <c r="BE5" s="233"/>
      <c r="BF5" s="233"/>
      <c r="BG5" s="233"/>
      <c r="BH5" s="233"/>
      <c r="BI5" s="233"/>
      <c r="BJ5" s="233"/>
      <c r="BK5" s="233"/>
      <c r="BL5" s="233"/>
      <c r="BM5" s="233"/>
      <c r="BN5" s="233"/>
      <c r="BO5" s="233"/>
      <c r="BP5" s="233"/>
      <c r="BQ5" s="995" t="s">
        <v>386</v>
      </c>
      <c r="BR5" s="996"/>
      <c r="BS5" s="996"/>
      <c r="BT5" s="996"/>
      <c r="BU5" s="996"/>
      <c r="BV5" s="996"/>
      <c r="BW5" s="996"/>
      <c r="BX5" s="996"/>
      <c r="BY5" s="996"/>
      <c r="BZ5" s="996"/>
      <c r="CA5" s="996"/>
      <c r="CB5" s="996"/>
      <c r="CC5" s="996"/>
      <c r="CD5" s="996"/>
      <c r="CE5" s="996"/>
      <c r="CF5" s="996"/>
      <c r="CG5" s="997"/>
      <c r="CH5" s="1001" t="s">
        <v>387</v>
      </c>
      <c r="CI5" s="1002"/>
      <c r="CJ5" s="1002"/>
      <c r="CK5" s="1002"/>
      <c r="CL5" s="1003"/>
      <c r="CM5" s="1001" t="s">
        <v>388</v>
      </c>
      <c r="CN5" s="1002"/>
      <c r="CO5" s="1002"/>
      <c r="CP5" s="1002"/>
      <c r="CQ5" s="1003"/>
      <c r="CR5" s="1001" t="s">
        <v>389</v>
      </c>
      <c r="CS5" s="1002"/>
      <c r="CT5" s="1002"/>
      <c r="CU5" s="1002"/>
      <c r="CV5" s="1003"/>
      <c r="CW5" s="1001" t="s">
        <v>390</v>
      </c>
      <c r="CX5" s="1002"/>
      <c r="CY5" s="1002"/>
      <c r="CZ5" s="1002"/>
      <c r="DA5" s="1003"/>
      <c r="DB5" s="1001" t="s">
        <v>391</v>
      </c>
      <c r="DC5" s="1002"/>
      <c r="DD5" s="1002"/>
      <c r="DE5" s="1002"/>
      <c r="DF5" s="1003"/>
      <c r="DG5" s="1084" t="s">
        <v>392</v>
      </c>
      <c r="DH5" s="1085"/>
      <c r="DI5" s="1085"/>
      <c r="DJ5" s="1085"/>
      <c r="DK5" s="1086"/>
      <c r="DL5" s="1084" t="s">
        <v>393</v>
      </c>
      <c r="DM5" s="1085"/>
      <c r="DN5" s="1085"/>
      <c r="DO5" s="1085"/>
      <c r="DP5" s="1086"/>
      <c r="DQ5" s="1001" t="s">
        <v>394</v>
      </c>
      <c r="DR5" s="1002"/>
      <c r="DS5" s="1002"/>
      <c r="DT5" s="1002"/>
      <c r="DU5" s="1003"/>
      <c r="DV5" s="1001" t="s">
        <v>385</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395</v>
      </c>
      <c r="C7" s="1048"/>
      <c r="D7" s="1048"/>
      <c r="E7" s="1048"/>
      <c r="F7" s="1048"/>
      <c r="G7" s="1048"/>
      <c r="H7" s="1048"/>
      <c r="I7" s="1048"/>
      <c r="J7" s="1048"/>
      <c r="K7" s="1048"/>
      <c r="L7" s="1048"/>
      <c r="M7" s="1048"/>
      <c r="N7" s="1048"/>
      <c r="O7" s="1048"/>
      <c r="P7" s="1049"/>
      <c r="Q7" s="1102">
        <v>4218</v>
      </c>
      <c r="R7" s="1103"/>
      <c r="S7" s="1103"/>
      <c r="T7" s="1103"/>
      <c r="U7" s="1103"/>
      <c r="V7" s="1103">
        <v>3923</v>
      </c>
      <c r="W7" s="1103"/>
      <c r="X7" s="1103"/>
      <c r="Y7" s="1103"/>
      <c r="Z7" s="1103"/>
      <c r="AA7" s="1103">
        <v>295</v>
      </c>
      <c r="AB7" s="1103"/>
      <c r="AC7" s="1103"/>
      <c r="AD7" s="1103"/>
      <c r="AE7" s="1104"/>
      <c r="AF7" s="1105">
        <v>194</v>
      </c>
      <c r="AG7" s="1106"/>
      <c r="AH7" s="1106"/>
      <c r="AI7" s="1106"/>
      <c r="AJ7" s="1107"/>
      <c r="AK7" s="1108">
        <v>512</v>
      </c>
      <c r="AL7" s="1109"/>
      <c r="AM7" s="1109"/>
      <c r="AN7" s="1109"/>
      <c r="AO7" s="1109"/>
      <c r="AP7" s="1109">
        <v>3844</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596</v>
      </c>
      <c r="BT7" s="1100"/>
      <c r="BU7" s="1100"/>
      <c r="BV7" s="1100"/>
      <c r="BW7" s="1100"/>
      <c r="BX7" s="1100"/>
      <c r="BY7" s="1100"/>
      <c r="BZ7" s="1100"/>
      <c r="CA7" s="1100"/>
      <c r="CB7" s="1100"/>
      <c r="CC7" s="1100"/>
      <c r="CD7" s="1100"/>
      <c r="CE7" s="1100"/>
      <c r="CF7" s="1100"/>
      <c r="CG7" s="1112"/>
      <c r="CH7" s="1096">
        <v>-3</v>
      </c>
      <c r="CI7" s="1097"/>
      <c r="CJ7" s="1097"/>
      <c r="CK7" s="1097"/>
      <c r="CL7" s="1098"/>
      <c r="CM7" s="1096">
        <v>2</v>
      </c>
      <c r="CN7" s="1097"/>
      <c r="CO7" s="1097"/>
      <c r="CP7" s="1097"/>
      <c r="CQ7" s="1098"/>
      <c r="CR7" s="1096">
        <v>30</v>
      </c>
      <c r="CS7" s="1097"/>
      <c r="CT7" s="1097"/>
      <c r="CU7" s="1097"/>
      <c r="CV7" s="1098"/>
      <c r="CW7" s="1096" t="s">
        <v>595</v>
      </c>
      <c r="CX7" s="1097"/>
      <c r="CY7" s="1097"/>
      <c r="CZ7" s="1097"/>
      <c r="DA7" s="1098"/>
      <c r="DB7" s="1096" t="s">
        <v>595</v>
      </c>
      <c r="DC7" s="1097"/>
      <c r="DD7" s="1097"/>
      <c r="DE7" s="1097"/>
      <c r="DF7" s="1098"/>
      <c r="DG7" s="1096" t="s">
        <v>595</v>
      </c>
      <c r="DH7" s="1097"/>
      <c r="DI7" s="1097"/>
      <c r="DJ7" s="1097"/>
      <c r="DK7" s="1098"/>
      <c r="DL7" s="1096" t="s">
        <v>595</v>
      </c>
      <c r="DM7" s="1097"/>
      <c r="DN7" s="1097"/>
      <c r="DO7" s="1097"/>
      <c r="DP7" s="1098"/>
      <c r="DQ7" s="1096" t="s">
        <v>595</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397</v>
      </c>
      <c r="B23" s="937" t="s">
        <v>398</v>
      </c>
      <c r="C23" s="938"/>
      <c r="D23" s="938"/>
      <c r="E23" s="938"/>
      <c r="F23" s="938"/>
      <c r="G23" s="938"/>
      <c r="H23" s="938"/>
      <c r="I23" s="938"/>
      <c r="J23" s="938"/>
      <c r="K23" s="938"/>
      <c r="L23" s="938"/>
      <c r="M23" s="938"/>
      <c r="N23" s="938"/>
      <c r="O23" s="938"/>
      <c r="P23" s="948"/>
      <c r="Q23" s="1067">
        <v>4218</v>
      </c>
      <c r="R23" s="1061"/>
      <c r="S23" s="1061"/>
      <c r="T23" s="1061"/>
      <c r="U23" s="1061"/>
      <c r="V23" s="1061">
        <v>3923</v>
      </c>
      <c r="W23" s="1061"/>
      <c r="X23" s="1061"/>
      <c r="Y23" s="1061"/>
      <c r="Z23" s="1061"/>
      <c r="AA23" s="1061">
        <v>295</v>
      </c>
      <c r="AB23" s="1061"/>
      <c r="AC23" s="1061"/>
      <c r="AD23" s="1061"/>
      <c r="AE23" s="1068"/>
      <c r="AF23" s="1069">
        <v>194</v>
      </c>
      <c r="AG23" s="1061"/>
      <c r="AH23" s="1061"/>
      <c r="AI23" s="1061"/>
      <c r="AJ23" s="1070"/>
      <c r="AK23" s="1071"/>
      <c r="AL23" s="1072"/>
      <c r="AM23" s="1072"/>
      <c r="AN23" s="1072"/>
      <c r="AO23" s="1072"/>
      <c r="AP23" s="1061">
        <v>3844</v>
      </c>
      <c r="AQ23" s="1061"/>
      <c r="AR23" s="1061"/>
      <c r="AS23" s="1061"/>
      <c r="AT23" s="1061"/>
      <c r="AU23" s="1062"/>
      <c r="AV23" s="1062"/>
      <c r="AW23" s="1062"/>
      <c r="AX23" s="1062"/>
      <c r="AY23" s="1063"/>
      <c r="AZ23" s="1064" t="s">
        <v>133</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378</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385</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409</v>
      </c>
      <c r="C28" s="1048"/>
      <c r="D28" s="1048"/>
      <c r="E28" s="1048"/>
      <c r="F28" s="1048"/>
      <c r="G28" s="1048"/>
      <c r="H28" s="1048"/>
      <c r="I28" s="1048"/>
      <c r="J28" s="1048"/>
      <c r="K28" s="1048"/>
      <c r="L28" s="1048"/>
      <c r="M28" s="1048"/>
      <c r="N28" s="1048"/>
      <c r="O28" s="1048"/>
      <c r="P28" s="1049"/>
      <c r="Q28" s="1050">
        <v>796</v>
      </c>
      <c r="R28" s="1051"/>
      <c r="S28" s="1051"/>
      <c r="T28" s="1051"/>
      <c r="U28" s="1051"/>
      <c r="V28" s="1051">
        <v>785</v>
      </c>
      <c r="W28" s="1051"/>
      <c r="X28" s="1051"/>
      <c r="Y28" s="1051"/>
      <c r="Z28" s="1051"/>
      <c r="AA28" s="1051">
        <v>11</v>
      </c>
      <c r="AB28" s="1051"/>
      <c r="AC28" s="1051"/>
      <c r="AD28" s="1051"/>
      <c r="AE28" s="1052"/>
      <c r="AF28" s="1053">
        <v>11</v>
      </c>
      <c r="AG28" s="1051"/>
      <c r="AH28" s="1051"/>
      <c r="AI28" s="1051"/>
      <c r="AJ28" s="1054"/>
      <c r="AK28" s="1042">
        <v>150</v>
      </c>
      <c r="AL28" s="1043"/>
      <c r="AM28" s="1043"/>
      <c r="AN28" s="1043"/>
      <c r="AO28" s="1043"/>
      <c r="AP28" s="1043" t="s">
        <v>597</v>
      </c>
      <c r="AQ28" s="1043"/>
      <c r="AR28" s="1043"/>
      <c r="AS28" s="1043"/>
      <c r="AT28" s="1043"/>
      <c r="AU28" s="1043" t="s">
        <v>597</v>
      </c>
      <c r="AV28" s="1043"/>
      <c r="AW28" s="1043"/>
      <c r="AX28" s="1043"/>
      <c r="AY28" s="1043"/>
      <c r="AZ28" s="1044" t="s">
        <v>597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410</v>
      </c>
      <c r="C29" s="1031"/>
      <c r="D29" s="1031"/>
      <c r="E29" s="1031"/>
      <c r="F29" s="1031"/>
      <c r="G29" s="1031"/>
      <c r="H29" s="1031"/>
      <c r="I29" s="1031"/>
      <c r="J29" s="1031"/>
      <c r="K29" s="1031"/>
      <c r="L29" s="1031"/>
      <c r="M29" s="1031"/>
      <c r="N29" s="1031"/>
      <c r="O29" s="1031"/>
      <c r="P29" s="1032"/>
      <c r="Q29" s="1038">
        <v>128</v>
      </c>
      <c r="R29" s="1039"/>
      <c r="S29" s="1039"/>
      <c r="T29" s="1039"/>
      <c r="U29" s="1039"/>
      <c r="V29" s="1039">
        <v>126</v>
      </c>
      <c r="W29" s="1039"/>
      <c r="X29" s="1039"/>
      <c r="Y29" s="1039"/>
      <c r="Z29" s="1039"/>
      <c r="AA29" s="1039">
        <v>2</v>
      </c>
      <c r="AB29" s="1039"/>
      <c r="AC29" s="1039"/>
      <c r="AD29" s="1039"/>
      <c r="AE29" s="1040"/>
      <c r="AF29" s="1035">
        <v>2</v>
      </c>
      <c r="AG29" s="1036"/>
      <c r="AH29" s="1036"/>
      <c r="AI29" s="1036"/>
      <c r="AJ29" s="1037"/>
      <c r="AK29" s="980">
        <v>76</v>
      </c>
      <c r="AL29" s="971"/>
      <c r="AM29" s="971"/>
      <c r="AN29" s="971"/>
      <c r="AO29" s="971"/>
      <c r="AP29" s="971" t="s">
        <v>597</v>
      </c>
      <c r="AQ29" s="971"/>
      <c r="AR29" s="971"/>
      <c r="AS29" s="971"/>
      <c r="AT29" s="971"/>
      <c r="AU29" s="971" t="s">
        <v>597</v>
      </c>
      <c r="AV29" s="971"/>
      <c r="AW29" s="971"/>
      <c r="AX29" s="971"/>
      <c r="AY29" s="971"/>
      <c r="AZ29" s="1041" t="s">
        <v>597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411</v>
      </c>
      <c r="C30" s="1031"/>
      <c r="D30" s="1031"/>
      <c r="E30" s="1031"/>
      <c r="F30" s="1031"/>
      <c r="G30" s="1031"/>
      <c r="H30" s="1031"/>
      <c r="I30" s="1031"/>
      <c r="J30" s="1031"/>
      <c r="K30" s="1031"/>
      <c r="L30" s="1031"/>
      <c r="M30" s="1031"/>
      <c r="N30" s="1031"/>
      <c r="O30" s="1031"/>
      <c r="P30" s="1032"/>
      <c r="Q30" s="1038">
        <v>870</v>
      </c>
      <c r="R30" s="1039"/>
      <c r="S30" s="1039"/>
      <c r="T30" s="1039"/>
      <c r="U30" s="1039"/>
      <c r="V30" s="1039">
        <v>842</v>
      </c>
      <c r="W30" s="1039"/>
      <c r="X30" s="1039"/>
      <c r="Y30" s="1039"/>
      <c r="Z30" s="1039"/>
      <c r="AA30" s="1039">
        <v>28</v>
      </c>
      <c r="AB30" s="1039"/>
      <c r="AC30" s="1039"/>
      <c r="AD30" s="1039"/>
      <c r="AE30" s="1040"/>
      <c r="AF30" s="1035">
        <v>28</v>
      </c>
      <c r="AG30" s="1036"/>
      <c r="AH30" s="1036"/>
      <c r="AI30" s="1036"/>
      <c r="AJ30" s="1037"/>
      <c r="AK30" s="980">
        <v>572</v>
      </c>
      <c r="AL30" s="971"/>
      <c r="AM30" s="971"/>
      <c r="AN30" s="971"/>
      <c r="AO30" s="971"/>
      <c r="AP30" s="971">
        <v>10</v>
      </c>
      <c r="AQ30" s="971"/>
      <c r="AR30" s="971"/>
      <c r="AS30" s="971"/>
      <c r="AT30" s="971"/>
      <c r="AU30" s="971" t="s">
        <v>597</v>
      </c>
      <c r="AV30" s="971"/>
      <c r="AW30" s="971"/>
      <c r="AX30" s="971"/>
      <c r="AY30" s="971"/>
      <c r="AZ30" s="1041" t="s">
        <v>597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412</v>
      </c>
      <c r="C31" s="1031"/>
      <c r="D31" s="1031"/>
      <c r="E31" s="1031"/>
      <c r="F31" s="1031"/>
      <c r="G31" s="1031"/>
      <c r="H31" s="1031"/>
      <c r="I31" s="1031"/>
      <c r="J31" s="1031"/>
      <c r="K31" s="1031"/>
      <c r="L31" s="1031"/>
      <c r="M31" s="1031"/>
      <c r="N31" s="1031"/>
      <c r="O31" s="1031"/>
      <c r="P31" s="1032"/>
      <c r="Q31" s="1038">
        <v>216</v>
      </c>
      <c r="R31" s="1039"/>
      <c r="S31" s="1039"/>
      <c r="T31" s="1039"/>
      <c r="U31" s="1039"/>
      <c r="V31" s="1039">
        <v>179</v>
      </c>
      <c r="W31" s="1039"/>
      <c r="X31" s="1039"/>
      <c r="Y31" s="1039"/>
      <c r="Z31" s="1039"/>
      <c r="AA31" s="1039">
        <v>37</v>
      </c>
      <c r="AB31" s="1039"/>
      <c r="AC31" s="1039"/>
      <c r="AD31" s="1039"/>
      <c r="AE31" s="1040"/>
      <c r="AF31" s="1035">
        <v>37</v>
      </c>
      <c r="AG31" s="1036"/>
      <c r="AH31" s="1036"/>
      <c r="AI31" s="1036"/>
      <c r="AJ31" s="1037"/>
      <c r="AK31" s="980">
        <v>267</v>
      </c>
      <c r="AL31" s="971"/>
      <c r="AM31" s="971"/>
      <c r="AN31" s="971"/>
      <c r="AO31" s="971"/>
      <c r="AP31" s="971">
        <v>721</v>
      </c>
      <c r="AQ31" s="971"/>
      <c r="AR31" s="971"/>
      <c r="AS31" s="971"/>
      <c r="AT31" s="971"/>
      <c r="AU31" s="971">
        <v>363</v>
      </c>
      <c r="AV31" s="971"/>
      <c r="AW31" s="971"/>
      <c r="AX31" s="971"/>
      <c r="AY31" s="971"/>
      <c r="AZ31" s="1041" t="s">
        <v>597</v>
      </c>
      <c r="BA31" s="1041"/>
      <c r="BB31" s="1041"/>
      <c r="BC31" s="1041"/>
      <c r="BD31" s="1041"/>
      <c r="BE31" s="972" t="s">
        <v>413</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414</v>
      </c>
      <c r="C32" s="1031"/>
      <c r="D32" s="1031"/>
      <c r="E32" s="1031"/>
      <c r="F32" s="1031"/>
      <c r="G32" s="1031"/>
      <c r="H32" s="1031"/>
      <c r="I32" s="1031"/>
      <c r="J32" s="1031"/>
      <c r="K32" s="1031"/>
      <c r="L32" s="1031"/>
      <c r="M32" s="1031"/>
      <c r="N32" s="1031"/>
      <c r="O32" s="1031"/>
      <c r="P32" s="1032"/>
      <c r="Q32" s="1038">
        <v>144</v>
      </c>
      <c r="R32" s="1039"/>
      <c r="S32" s="1039"/>
      <c r="T32" s="1039"/>
      <c r="U32" s="1039"/>
      <c r="V32" s="1039">
        <v>100</v>
      </c>
      <c r="W32" s="1039"/>
      <c r="X32" s="1039"/>
      <c r="Y32" s="1039"/>
      <c r="Z32" s="1039"/>
      <c r="AA32" s="1039">
        <v>44</v>
      </c>
      <c r="AB32" s="1039"/>
      <c r="AC32" s="1039"/>
      <c r="AD32" s="1039"/>
      <c r="AE32" s="1040"/>
      <c r="AF32" s="1035">
        <v>44</v>
      </c>
      <c r="AG32" s="1036"/>
      <c r="AH32" s="1036"/>
      <c r="AI32" s="1036"/>
      <c r="AJ32" s="1037"/>
      <c r="AK32" s="980">
        <v>128</v>
      </c>
      <c r="AL32" s="971"/>
      <c r="AM32" s="971"/>
      <c r="AN32" s="971"/>
      <c r="AO32" s="971"/>
      <c r="AP32" s="971">
        <v>440</v>
      </c>
      <c r="AQ32" s="971"/>
      <c r="AR32" s="971"/>
      <c r="AS32" s="971"/>
      <c r="AT32" s="971"/>
      <c r="AU32" s="971">
        <v>440</v>
      </c>
      <c r="AV32" s="971"/>
      <c r="AW32" s="971"/>
      <c r="AX32" s="971"/>
      <c r="AY32" s="971"/>
      <c r="AZ32" s="1041" t="s">
        <v>597</v>
      </c>
      <c r="BA32" s="1041"/>
      <c r="BB32" s="1041"/>
      <c r="BC32" s="1041"/>
      <c r="BD32" s="1041"/>
      <c r="BE32" s="972" t="s">
        <v>415</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416</v>
      </c>
      <c r="C33" s="1031"/>
      <c r="D33" s="1031"/>
      <c r="E33" s="1031"/>
      <c r="F33" s="1031"/>
      <c r="G33" s="1031"/>
      <c r="H33" s="1031"/>
      <c r="I33" s="1031"/>
      <c r="J33" s="1031"/>
      <c r="K33" s="1031"/>
      <c r="L33" s="1031"/>
      <c r="M33" s="1031"/>
      <c r="N33" s="1031"/>
      <c r="O33" s="1031"/>
      <c r="P33" s="1032"/>
      <c r="Q33" s="1038">
        <v>35</v>
      </c>
      <c r="R33" s="1039"/>
      <c r="S33" s="1039"/>
      <c r="T33" s="1039"/>
      <c r="U33" s="1039"/>
      <c r="V33" s="1039">
        <v>22</v>
      </c>
      <c r="W33" s="1039"/>
      <c r="X33" s="1039"/>
      <c r="Y33" s="1039"/>
      <c r="Z33" s="1039"/>
      <c r="AA33" s="1039">
        <v>13</v>
      </c>
      <c r="AB33" s="1039"/>
      <c r="AC33" s="1039"/>
      <c r="AD33" s="1039"/>
      <c r="AE33" s="1040"/>
      <c r="AF33" s="1035">
        <v>13</v>
      </c>
      <c r="AG33" s="1036"/>
      <c r="AH33" s="1036"/>
      <c r="AI33" s="1036"/>
      <c r="AJ33" s="1037"/>
      <c r="AK33" s="980">
        <v>25</v>
      </c>
      <c r="AL33" s="971"/>
      <c r="AM33" s="971"/>
      <c r="AN33" s="971"/>
      <c r="AO33" s="971"/>
      <c r="AP33" s="971">
        <v>86</v>
      </c>
      <c r="AQ33" s="971"/>
      <c r="AR33" s="971"/>
      <c r="AS33" s="971"/>
      <c r="AT33" s="971"/>
      <c r="AU33" s="971">
        <v>86</v>
      </c>
      <c r="AV33" s="971"/>
      <c r="AW33" s="971"/>
      <c r="AX33" s="971"/>
      <c r="AY33" s="971"/>
      <c r="AZ33" s="1041" t="s">
        <v>597</v>
      </c>
      <c r="BA33" s="1041"/>
      <c r="BB33" s="1041"/>
      <c r="BC33" s="1041"/>
      <c r="BD33" s="1041"/>
      <c r="BE33" s="972" t="s">
        <v>417</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397</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135</v>
      </c>
      <c r="AG63" s="959"/>
      <c r="AH63" s="959"/>
      <c r="AI63" s="959"/>
      <c r="AJ63" s="1022"/>
      <c r="AK63" s="1023"/>
      <c r="AL63" s="963"/>
      <c r="AM63" s="963"/>
      <c r="AN63" s="963"/>
      <c r="AO63" s="963"/>
      <c r="AP63" s="959">
        <v>1257</v>
      </c>
      <c r="AQ63" s="959"/>
      <c r="AR63" s="959"/>
      <c r="AS63" s="959"/>
      <c r="AT63" s="959"/>
      <c r="AU63" s="959">
        <v>889</v>
      </c>
      <c r="AV63" s="959"/>
      <c r="AW63" s="959"/>
      <c r="AX63" s="959"/>
      <c r="AY63" s="959"/>
      <c r="AZ63" s="1017"/>
      <c r="BA63" s="1017"/>
      <c r="BB63" s="1017"/>
      <c r="BC63" s="1017"/>
      <c r="BD63" s="1017"/>
      <c r="BE63" s="960"/>
      <c r="BF63" s="960"/>
      <c r="BG63" s="960"/>
      <c r="BH63" s="960"/>
      <c r="BI63" s="961"/>
      <c r="BJ63" s="1018" t="s">
        <v>420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422</v>
      </c>
      <c r="B66" s="996"/>
      <c r="C66" s="996"/>
      <c r="D66" s="996"/>
      <c r="E66" s="996"/>
      <c r="F66" s="996"/>
      <c r="G66" s="996"/>
      <c r="H66" s="996"/>
      <c r="I66" s="996"/>
      <c r="J66" s="996"/>
      <c r="K66" s="996"/>
      <c r="L66" s="996"/>
      <c r="M66" s="996"/>
      <c r="N66" s="996"/>
      <c r="O66" s="996"/>
      <c r="P66" s="997"/>
      <c r="Q66" s="1001" t="s">
        <v>423</v>
      </c>
      <c r="R66" s="1002"/>
      <c r="S66" s="1002"/>
      <c r="T66" s="1002"/>
      <c r="U66" s="1003"/>
      <c r="V66" s="1001" t="s">
        <v>424</v>
      </c>
      <c r="W66" s="1002"/>
      <c r="X66" s="1002"/>
      <c r="Y66" s="1002"/>
      <c r="Z66" s="1003"/>
      <c r="AA66" s="1001" t="s">
        <v>425</v>
      </c>
      <c r="AB66" s="1002"/>
      <c r="AC66" s="1002"/>
      <c r="AD66" s="1002"/>
      <c r="AE66" s="1003"/>
      <c r="AF66" s="1007" t="s">
        <v>404</v>
      </c>
      <c r="AG66" s="1008"/>
      <c r="AH66" s="1008"/>
      <c r="AI66" s="1008"/>
      <c r="AJ66" s="1009"/>
      <c r="AK66" s="1001" t="s">
        <v>405</v>
      </c>
      <c r="AL66" s="996"/>
      <c r="AM66" s="996"/>
      <c r="AN66" s="996"/>
      <c r="AO66" s="997"/>
      <c r="AP66" s="1001" t="s">
        <v>426</v>
      </c>
      <c r="AQ66" s="1002"/>
      <c r="AR66" s="1002"/>
      <c r="AS66" s="1002"/>
      <c r="AT66" s="1003"/>
      <c r="AU66" s="1001" t="s">
        <v>427</v>
      </c>
      <c r="AV66" s="1002"/>
      <c r="AW66" s="1002"/>
      <c r="AX66" s="1002"/>
      <c r="AY66" s="1003"/>
      <c r="AZ66" s="1001" t="s">
        <v>385</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588</v>
      </c>
      <c r="C68" s="986"/>
      <c r="D68" s="986"/>
      <c r="E68" s="986"/>
      <c r="F68" s="986"/>
      <c r="G68" s="986"/>
      <c r="H68" s="986"/>
      <c r="I68" s="986"/>
      <c r="J68" s="986"/>
      <c r="K68" s="986"/>
      <c r="L68" s="986"/>
      <c r="M68" s="986"/>
      <c r="N68" s="986"/>
      <c r="O68" s="986"/>
      <c r="P68" s="987"/>
      <c r="Q68" s="988">
        <v>625</v>
      </c>
      <c r="R68" s="982"/>
      <c r="S68" s="982"/>
      <c r="T68" s="982"/>
      <c r="U68" s="982"/>
      <c r="V68" s="982">
        <v>598</v>
      </c>
      <c r="W68" s="982"/>
      <c r="X68" s="982"/>
      <c r="Y68" s="982"/>
      <c r="Z68" s="982"/>
      <c r="AA68" s="982">
        <v>27</v>
      </c>
      <c r="AB68" s="982"/>
      <c r="AC68" s="982"/>
      <c r="AD68" s="982"/>
      <c r="AE68" s="982"/>
      <c r="AF68" s="982">
        <v>27</v>
      </c>
      <c r="AG68" s="982"/>
      <c r="AH68" s="982"/>
      <c r="AI68" s="982"/>
      <c r="AJ68" s="982"/>
      <c r="AK68" s="982" t="s">
        <v>595</v>
      </c>
      <c r="AL68" s="982"/>
      <c r="AM68" s="982"/>
      <c r="AN68" s="982"/>
      <c r="AO68" s="982"/>
      <c r="AP68" s="982" t="s">
        <v>595</v>
      </c>
      <c r="AQ68" s="982"/>
      <c r="AR68" s="982"/>
      <c r="AS68" s="982"/>
      <c r="AT68" s="982"/>
      <c r="AU68" s="982" t="s">
        <v>595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589</v>
      </c>
      <c r="C69" s="975"/>
      <c r="D69" s="975"/>
      <c r="E69" s="975"/>
      <c r="F69" s="975"/>
      <c r="G69" s="975"/>
      <c r="H69" s="975"/>
      <c r="I69" s="975"/>
      <c r="J69" s="975"/>
      <c r="K69" s="975"/>
      <c r="L69" s="975"/>
      <c r="M69" s="975"/>
      <c r="N69" s="975"/>
      <c r="O69" s="975"/>
      <c r="P69" s="976"/>
      <c r="Q69" s="977">
        <v>4</v>
      </c>
      <c r="R69" s="971"/>
      <c r="S69" s="971"/>
      <c r="T69" s="971"/>
      <c r="U69" s="971"/>
      <c r="V69" s="971">
        <v>4</v>
      </c>
      <c r="W69" s="971"/>
      <c r="X69" s="971"/>
      <c r="Y69" s="971"/>
      <c r="Z69" s="971"/>
      <c r="AA69" s="971">
        <v>0</v>
      </c>
      <c r="AB69" s="971"/>
      <c r="AC69" s="971"/>
      <c r="AD69" s="971"/>
      <c r="AE69" s="971"/>
      <c r="AF69" s="971">
        <v>0</v>
      </c>
      <c r="AG69" s="971"/>
      <c r="AH69" s="971"/>
      <c r="AI69" s="971"/>
      <c r="AJ69" s="971"/>
      <c r="AK69" s="971">
        <v>4</v>
      </c>
      <c r="AL69" s="971"/>
      <c r="AM69" s="971"/>
      <c r="AN69" s="971"/>
      <c r="AO69" s="971"/>
      <c r="AP69" s="971" t="s">
        <v>595</v>
      </c>
      <c r="AQ69" s="971"/>
      <c r="AR69" s="971"/>
      <c r="AS69" s="971"/>
      <c r="AT69" s="971"/>
      <c r="AU69" s="971" t="s">
        <v>595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590</v>
      </c>
      <c r="C70" s="975"/>
      <c r="D70" s="975"/>
      <c r="E70" s="975"/>
      <c r="F70" s="975"/>
      <c r="G70" s="975"/>
      <c r="H70" s="975"/>
      <c r="I70" s="975"/>
      <c r="J70" s="975"/>
      <c r="K70" s="975"/>
      <c r="L70" s="975"/>
      <c r="M70" s="975"/>
      <c r="N70" s="975"/>
      <c r="O70" s="975"/>
      <c r="P70" s="976"/>
      <c r="Q70" s="977">
        <v>7254</v>
      </c>
      <c r="R70" s="971"/>
      <c r="S70" s="971"/>
      <c r="T70" s="971"/>
      <c r="U70" s="971"/>
      <c r="V70" s="971">
        <v>6917</v>
      </c>
      <c r="W70" s="971"/>
      <c r="X70" s="971"/>
      <c r="Y70" s="971"/>
      <c r="Z70" s="971"/>
      <c r="AA70" s="971">
        <v>337</v>
      </c>
      <c r="AB70" s="971"/>
      <c r="AC70" s="971"/>
      <c r="AD70" s="971"/>
      <c r="AE70" s="971"/>
      <c r="AF70" s="971">
        <v>337</v>
      </c>
      <c r="AG70" s="971"/>
      <c r="AH70" s="971"/>
      <c r="AI70" s="971"/>
      <c r="AJ70" s="971"/>
      <c r="AK70" s="971" t="s">
        <v>595</v>
      </c>
      <c r="AL70" s="971"/>
      <c r="AM70" s="971"/>
      <c r="AN70" s="971"/>
      <c r="AO70" s="971"/>
      <c r="AP70" s="971" t="s">
        <v>595</v>
      </c>
      <c r="AQ70" s="971"/>
      <c r="AR70" s="971"/>
      <c r="AS70" s="971"/>
      <c r="AT70" s="971"/>
      <c r="AU70" s="971" t="s">
        <v>595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591</v>
      </c>
      <c r="C71" s="975"/>
      <c r="D71" s="975"/>
      <c r="E71" s="975"/>
      <c r="F71" s="975"/>
      <c r="G71" s="975"/>
      <c r="H71" s="975"/>
      <c r="I71" s="975"/>
      <c r="J71" s="975"/>
      <c r="K71" s="975"/>
      <c r="L71" s="975"/>
      <c r="M71" s="975"/>
      <c r="N71" s="975"/>
      <c r="O71" s="975"/>
      <c r="P71" s="976"/>
      <c r="Q71" s="977">
        <v>2273</v>
      </c>
      <c r="R71" s="971"/>
      <c r="S71" s="971"/>
      <c r="T71" s="971"/>
      <c r="U71" s="971"/>
      <c r="V71" s="971">
        <v>2162</v>
      </c>
      <c r="W71" s="971"/>
      <c r="X71" s="971"/>
      <c r="Y71" s="971"/>
      <c r="Z71" s="971"/>
      <c r="AA71" s="971">
        <v>111</v>
      </c>
      <c r="AB71" s="971"/>
      <c r="AC71" s="971"/>
      <c r="AD71" s="971"/>
      <c r="AE71" s="971"/>
      <c r="AF71" s="971">
        <v>111</v>
      </c>
      <c r="AG71" s="971"/>
      <c r="AH71" s="971"/>
      <c r="AI71" s="971"/>
      <c r="AJ71" s="971"/>
      <c r="AK71" s="971" t="s">
        <v>595</v>
      </c>
      <c r="AL71" s="971"/>
      <c r="AM71" s="971"/>
      <c r="AN71" s="971"/>
      <c r="AO71" s="971"/>
      <c r="AP71" s="971" t="s">
        <v>595</v>
      </c>
      <c r="AQ71" s="971"/>
      <c r="AR71" s="971"/>
      <c r="AS71" s="971"/>
      <c r="AT71" s="971"/>
      <c r="AU71" s="971" t="s">
        <v>595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592</v>
      </c>
      <c r="C72" s="975"/>
      <c r="D72" s="975"/>
      <c r="E72" s="975"/>
      <c r="F72" s="975"/>
      <c r="G72" s="975"/>
      <c r="H72" s="975"/>
      <c r="I72" s="975"/>
      <c r="J72" s="975"/>
      <c r="K72" s="975"/>
      <c r="L72" s="975"/>
      <c r="M72" s="975"/>
      <c r="N72" s="975"/>
      <c r="O72" s="975"/>
      <c r="P72" s="976"/>
      <c r="Q72" s="977">
        <v>983883</v>
      </c>
      <c r="R72" s="971"/>
      <c r="S72" s="971"/>
      <c r="T72" s="971"/>
      <c r="U72" s="971"/>
      <c r="V72" s="971">
        <v>942967</v>
      </c>
      <c r="W72" s="971"/>
      <c r="X72" s="971"/>
      <c r="Y72" s="971"/>
      <c r="Z72" s="971"/>
      <c r="AA72" s="971">
        <v>40916</v>
      </c>
      <c r="AB72" s="971"/>
      <c r="AC72" s="971"/>
      <c r="AD72" s="971"/>
      <c r="AE72" s="971"/>
      <c r="AF72" s="971">
        <v>40916</v>
      </c>
      <c r="AG72" s="971"/>
      <c r="AH72" s="971"/>
      <c r="AI72" s="971"/>
      <c r="AJ72" s="971"/>
      <c r="AK72" s="971">
        <v>1</v>
      </c>
      <c r="AL72" s="971"/>
      <c r="AM72" s="971"/>
      <c r="AN72" s="971"/>
      <c r="AO72" s="971"/>
      <c r="AP72" s="971" t="s">
        <v>595</v>
      </c>
      <c r="AQ72" s="971"/>
      <c r="AR72" s="971"/>
      <c r="AS72" s="971"/>
      <c r="AT72" s="971"/>
      <c r="AU72" s="971" t="s">
        <v>595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593</v>
      </c>
      <c r="C73" s="975"/>
      <c r="D73" s="975"/>
      <c r="E73" s="975"/>
      <c r="F73" s="975"/>
      <c r="G73" s="975"/>
      <c r="H73" s="975"/>
      <c r="I73" s="975"/>
      <c r="J73" s="975"/>
      <c r="K73" s="975"/>
      <c r="L73" s="975"/>
      <c r="M73" s="975"/>
      <c r="N73" s="975"/>
      <c r="O73" s="975"/>
      <c r="P73" s="976"/>
      <c r="Q73" s="977">
        <v>9179</v>
      </c>
      <c r="R73" s="971"/>
      <c r="S73" s="971"/>
      <c r="T73" s="971"/>
      <c r="U73" s="971"/>
      <c r="V73" s="971">
        <v>8931</v>
      </c>
      <c r="W73" s="971"/>
      <c r="X73" s="971"/>
      <c r="Y73" s="971"/>
      <c r="Z73" s="971"/>
      <c r="AA73" s="971">
        <v>248</v>
      </c>
      <c r="AB73" s="971"/>
      <c r="AC73" s="971"/>
      <c r="AD73" s="971"/>
      <c r="AE73" s="971"/>
      <c r="AF73" s="971">
        <v>248</v>
      </c>
      <c r="AG73" s="971"/>
      <c r="AH73" s="971"/>
      <c r="AI73" s="971"/>
      <c r="AJ73" s="971"/>
      <c r="AK73" s="971" t="s">
        <v>595</v>
      </c>
      <c r="AL73" s="971"/>
      <c r="AM73" s="971"/>
      <c r="AN73" s="971"/>
      <c r="AO73" s="971"/>
      <c r="AP73" s="971" t="s">
        <v>595</v>
      </c>
      <c r="AQ73" s="971"/>
      <c r="AR73" s="971"/>
      <c r="AS73" s="971"/>
      <c r="AT73" s="971"/>
      <c r="AU73" s="971" t="s">
        <v>595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594</v>
      </c>
      <c r="C74" s="975"/>
      <c r="D74" s="975"/>
      <c r="E74" s="975"/>
      <c r="F74" s="975"/>
      <c r="G74" s="975"/>
      <c r="H74" s="975"/>
      <c r="I74" s="975"/>
      <c r="J74" s="975"/>
      <c r="K74" s="975"/>
      <c r="L74" s="975"/>
      <c r="M74" s="975"/>
      <c r="N74" s="975"/>
      <c r="O74" s="975"/>
      <c r="P74" s="976"/>
      <c r="Q74" s="977">
        <v>55719</v>
      </c>
      <c r="R74" s="971"/>
      <c r="S74" s="971"/>
      <c r="T74" s="971"/>
      <c r="U74" s="971"/>
      <c r="V74" s="971">
        <v>54217</v>
      </c>
      <c r="W74" s="971"/>
      <c r="X74" s="971"/>
      <c r="Y74" s="971"/>
      <c r="Z74" s="971"/>
      <c r="AA74" s="971">
        <v>1502</v>
      </c>
      <c r="AB74" s="971"/>
      <c r="AC74" s="971"/>
      <c r="AD74" s="971"/>
      <c r="AE74" s="971"/>
      <c r="AF74" s="971">
        <v>1502</v>
      </c>
      <c r="AG74" s="971"/>
      <c r="AH74" s="971"/>
      <c r="AI74" s="971"/>
      <c r="AJ74" s="971"/>
      <c r="AK74" s="971" t="s">
        <v>595</v>
      </c>
      <c r="AL74" s="971"/>
      <c r="AM74" s="971"/>
      <c r="AN74" s="971"/>
      <c r="AO74" s="971"/>
      <c r="AP74" s="971" t="s">
        <v>595</v>
      </c>
      <c r="AQ74" s="971"/>
      <c r="AR74" s="971"/>
      <c r="AS74" s="971"/>
      <c r="AT74" s="971"/>
      <c r="AU74" s="971" t="s">
        <v>595</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397</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SUM(AF68:AJ74)</f>
        <v>43141</v>
      </c>
      <c r="AG88" s="959"/>
      <c r="AH88" s="959"/>
      <c r="AI88" s="959"/>
      <c r="AJ88" s="959"/>
      <c r="AK88" s="963"/>
      <c r="AL88" s="963"/>
      <c r="AM88" s="963"/>
      <c r="AN88" s="963"/>
      <c r="AO88" s="963"/>
      <c r="AP88" s="959" t="s">
        <v>598</v>
      </c>
      <c r="AQ88" s="959"/>
      <c r="AR88" s="959"/>
      <c r="AS88" s="959"/>
      <c r="AT88" s="959"/>
      <c r="AU88" s="959" t="s">
        <v>598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f>SUM(CR7)</f>
        <v>30</v>
      </c>
      <c r="CS102" s="953"/>
      <c r="CT102" s="953"/>
      <c r="CU102" s="953"/>
      <c r="CV102" s="954"/>
      <c r="CW102" s="952" t="s">
        <v>598</v>
      </c>
      <c r="CX102" s="953"/>
      <c r="CY102" s="953"/>
      <c r="CZ102" s="953"/>
      <c r="DA102" s="954"/>
      <c r="DB102" s="952" t="s">
        <v>598</v>
      </c>
      <c r="DC102" s="953"/>
      <c r="DD102" s="953"/>
      <c r="DE102" s="953"/>
      <c r="DF102" s="954"/>
      <c r="DG102" s="952" t="s">
        <v>598</v>
      </c>
      <c r="DH102" s="953"/>
      <c r="DI102" s="953"/>
      <c r="DJ102" s="953"/>
      <c r="DK102" s="954"/>
      <c r="DL102" s="952" t="s">
        <v>598</v>
      </c>
      <c r="DM102" s="953"/>
      <c r="DN102" s="953"/>
      <c r="DO102" s="953"/>
      <c r="DP102" s="954"/>
      <c r="DQ102" s="952" t="s">
        <v>598</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315</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315</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315</v>
      </c>
      <c r="DR109" s="896"/>
      <c r="DS109" s="896"/>
      <c r="DT109" s="896"/>
      <c r="DU109" s="897"/>
      <c r="DV109" s="898" t="s">
        <v>439</v>
      </c>
      <c r="DW109" s="896"/>
      <c r="DX109" s="896"/>
      <c r="DY109" s="896"/>
      <c r="DZ109" s="929"/>
    </row>
    <row r="110" spans="1:131" s="230" customFormat="1" ht="26.25" customHeight="1" x14ac:dyDescent="0.2">
      <c r="A110" s="807" t="s">
        <v>441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399145</v>
      </c>
      <c r="AB110" s="889"/>
      <c r="AC110" s="889"/>
      <c r="AD110" s="889"/>
      <c r="AE110" s="890"/>
      <c r="AF110" s="891">
        <v>401027</v>
      </c>
      <c r="AG110" s="889"/>
      <c r="AH110" s="889"/>
      <c r="AI110" s="889"/>
      <c r="AJ110" s="890"/>
      <c r="AK110" s="891">
        <v>409758</v>
      </c>
      <c r="AL110" s="889"/>
      <c r="AM110" s="889"/>
      <c r="AN110" s="889"/>
      <c r="AO110" s="890"/>
      <c r="AP110" s="892">
        <v>21.5</v>
      </c>
      <c r="AQ110" s="893"/>
      <c r="AR110" s="893"/>
      <c r="AS110" s="893"/>
      <c r="AT110" s="894"/>
      <c r="AU110" s="930" t="s">
        <v>75</v>
      </c>
      <c r="AV110" s="931"/>
      <c r="AW110" s="931"/>
      <c r="AX110" s="931"/>
      <c r="AY110" s="931"/>
      <c r="AZ110" s="860" t="s">
        <v>442</v>
      </c>
      <c r="BA110" s="808"/>
      <c r="BB110" s="808"/>
      <c r="BC110" s="808"/>
      <c r="BD110" s="808"/>
      <c r="BE110" s="808"/>
      <c r="BF110" s="808"/>
      <c r="BG110" s="808"/>
      <c r="BH110" s="808"/>
      <c r="BI110" s="808"/>
      <c r="BJ110" s="808"/>
      <c r="BK110" s="808"/>
      <c r="BL110" s="808"/>
      <c r="BM110" s="808"/>
      <c r="BN110" s="808"/>
      <c r="BO110" s="808"/>
      <c r="BP110" s="809"/>
      <c r="BQ110" s="861">
        <v>3706667</v>
      </c>
      <c r="BR110" s="842"/>
      <c r="BS110" s="842"/>
      <c r="BT110" s="842"/>
      <c r="BU110" s="842"/>
      <c r="BV110" s="842">
        <v>4012765</v>
      </c>
      <c r="BW110" s="842"/>
      <c r="BX110" s="842"/>
      <c r="BY110" s="842"/>
      <c r="BZ110" s="842"/>
      <c r="CA110" s="842">
        <v>3843682</v>
      </c>
      <c r="CB110" s="842"/>
      <c r="CC110" s="842"/>
      <c r="CD110" s="842"/>
      <c r="CE110" s="842"/>
      <c r="CF110" s="866">
        <v>201.6</v>
      </c>
      <c r="CG110" s="867"/>
      <c r="CH110" s="867"/>
      <c r="CI110" s="867"/>
      <c r="CJ110" s="867"/>
      <c r="CK110" s="926" t="s">
        <v>443</v>
      </c>
      <c r="CL110" s="819"/>
      <c r="CM110" s="860" t="s">
        <v>444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445</v>
      </c>
      <c r="DH110" s="842"/>
      <c r="DI110" s="842"/>
      <c r="DJ110" s="842"/>
      <c r="DK110" s="842"/>
      <c r="DL110" s="842" t="s">
        <v>446</v>
      </c>
      <c r="DM110" s="842"/>
      <c r="DN110" s="842"/>
      <c r="DO110" s="842"/>
      <c r="DP110" s="842"/>
      <c r="DQ110" s="842" t="s">
        <v>445</v>
      </c>
      <c r="DR110" s="842"/>
      <c r="DS110" s="842"/>
      <c r="DT110" s="842"/>
      <c r="DU110" s="842"/>
      <c r="DV110" s="843" t="s">
        <v>133</v>
      </c>
      <c r="DW110" s="843"/>
      <c r="DX110" s="843"/>
      <c r="DY110" s="843"/>
      <c r="DZ110" s="844"/>
    </row>
    <row r="111" spans="1:131" s="230" customFormat="1" ht="26.25" customHeight="1" x14ac:dyDescent="0.2">
      <c r="A111" s="774" t="s">
        <v>447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448</v>
      </c>
      <c r="AB111" s="919"/>
      <c r="AC111" s="919"/>
      <c r="AD111" s="919"/>
      <c r="AE111" s="920"/>
      <c r="AF111" s="921" t="s">
        <v>445</v>
      </c>
      <c r="AG111" s="919"/>
      <c r="AH111" s="919"/>
      <c r="AI111" s="919"/>
      <c r="AJ111" s="920"/>
      <c r="AK111" s="921" t="s">
        <v>133</v>
      </c>
      <c r="AL111" s="919"/>
      <c r="AM111" s="919"/>
      <c r="AN111" s="919"/>
      <c r="AO111" s="920"/>
      <c r="AP111" s="922" t="s">
        <v>445</v>
      </c>
      <c r="AQ111" s="923"/>
      <c r="AR111" s="923"/>
      <c r="AS111" s="923"/>
      <c r="AT111" s="924"/>
      <c r="AU111" s="932"/>
      <c r="AV111" s="933"/>
      <c r="AW111" s="933"/>
      <c r="AX111" s="933"/>
      <c r="AY111" s="933"/>
      <c r="AZ111" s="815" t="s">
        <v>449</v>
      </c>
      <c r="BA111" s="752"/>
      <c r="BB111" s="752"/>
      <c r="BC111" s="752"/>
      <c r="BD111" s="752"/>
      <c r="BE111" s="752"/>
      <c r="BF111" s="752"/>
      <c r="BG111" s="752"/>
      <c r="BH111" s="752"/>
      <c r="BI111" s="752"/>
      <c r="BJ111" s="752"/>
      <c r="BK111" s="752"/>
      <c r="BL111" s="752"/>
      <c r="BM111" s="752"/>
      <c r="BN111" s="752"/>
      <c r="BO111" s="752"/>
      <c r="BP111" s="753"/>
      <c r="BQ111" s="816" t="s">
        <v>446</v>
      </c>
      <c r="BR111" s="817"/>
      <c r="BS111" s="817"/>
      <c r="BT111" s="817"/>
      <c r="BU111" s="817"/>
      <c r="BV111" s="817" t="s">
        <v>445</v>
      </c>
      <c r="BW111" s="817"/>
      <c r="BX111" s="817"/>
      <c r="BY111" s="817"/>
      <c r="BZ111" s="817"/>
      <c r="CA111" s="817" t="s">
        <v>133</v>
      </c>
      <c r="CB111" s="817"/>
      <c r="CC111" s="817"/>
      <c r="CD111" s="817"/>
      <c r="CE111" s="817"/>
      <c r="CF111" s="875" t="s">
        <v>445</v>
      </c>
      <c r="CG111" s="876"/>
      <c r="CH111" s="876"/>
      <c r="CI111" s="876"/>
      <c r="CJ111" s="876"/>
      <c r="CK111" s="927"/>
      <c r="CL111" s="821"/>
      <c r="CM111" s="815" t="s">
        <v>450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451</v>
      </c>
      <c r="DH111" s="817"/>
      <c r="DI111" s="817"/>
      <c r="DJ111" s="817"/>
      <c r="DK111" s="817"/>
      <c r="DL111" s="817" t="s">
        <v>420</v>
      </c>
      <c r="DM111" s="817"/>
      <c r="DN111" s="817"/>
      <c r="DO111" s="817"/>
      <c r="DP111" s="817"/>
      <c r="DQ111" s="817" t="s">
        <v>445</v>
      </c>
      <c r="DR111" s="817"/>
      <c r="DS111" s="817"/>
      <c r="DT111" s="817"/>
      <c r="DU111" s="817"/>
      <c r="DV111" s="794" t="s">
        <v>133</v>
      </c>
      <c r="DW111" s="794"/>
      <c r="DX111" s="794"/>
      <c r="DY111" s="794"/>
      <c r="DZ111" s="795"/>
    </row>
    <row r="112" spans="1:131" s="230" customFormat="1" ht="26.25" customHeight="1" x14ac:dyDescent="0.2">
      <c r="A112" s="912" t="s">
        <v>452</v>
      </c>
      <c r="B112" s="913"/>
      <c r="C112" s="752" t="s">
        <v>453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451</v>
      </c>
      <c r="AB112" s="780"/>
      <c r="AC112" s="780"/>
      <c r="AD112" s="780"/>
      <c r="AE112" s="781"/>
      <c r="AF112" s="782" t="s">
        <v>133</v>
      </c>
      <c r="AG112" s="780"/>
      <c r="AH112" s="780"/>
      <c r="AI112" s="780"/>
      <c r="AJ112" s="781"/>
      <c r="AK112" s="782" t="s">
        <v>133</v>
      </c>
      <c r="AL112" s="780"/>
      <c r="AM112" s="780"/>
      <c r="AN112" s="780"/>
      <c r="AO112" s="781"/>
      <c r="AP112" s="824" t="s">
        <v>133</v>
      </c>
      <c r="AQ112" s="825"/>
      <c r="AR112" s="825"/>
      <c r="AS112" s="825"/>
      <c r="AT112" s="826"/>
      <c r="AU112" s="932"/>
      <c r="AV112" s="933"/>
      <c r="AW112" s="933"/>
      <c r="AX112" s="933"/>
      <c r="AY112" s="933"/>
      <c r="AZ112" s="815" t="s">
        <v>454</v>
      </c>
      <c r="BA112" s="752"/>
      <c r="BB112" s="752"/>
      <c r="BC112" s="752"/>
      <c r="BD112" s="752"/>
      <c r="BE112" s="752"/>
      <c r="BF112" s="752"/>
      <c r="BG112" s="752"/>
      <c r="BH112" s="752"/>
      <c r="BI112" s="752"/>
      <c r="BJ112" s="752"/>
      <c r="BK112" s="752"/>
      <c r="BL112" s="752"/>
      <c r="BM112" s="752"/>
      <c r="BN112" s="752"/>
      <c r="BO112" s="752"/>
      <c r="BP112" s="753"/>
      <c r="BQ112" s="816">
        <v>1266177</v>
      </c>
      <c r="BR112" s="817"/>
      <c r="BS112" s="817"/>
      <c r="BT112" s="817"/>
      <c r="BU112" s="817"/>
      <c r="BV112" s="817">
        <v>1152769</v>
      </c>
      <c r="BW112" s="817"/>
      <c r="BX112" s="817"/>
      <c r="BY112" s="817"/>
      <c r="BZ112" s="817"/>
      <c r="CA112" s="817">
        <v>1138494</v>
      </c>
      <c r="CB112" s="817"/>
      <c r="CC112" s="817"/>
      <c r="CD112" s="817"/>
      <c r="CE112" s="817"/>
      <c r="CF112" s="875">
        <v>59.7</v>
      </c>
      <c r="CG112" s="876"/>
      <c r="CH112" s="876"/>
      <c r="CI112" s="876"/>
      <c r="CJ112" s="876"/>
      <c r="CK112" s="927"/>
      <c r="CL112" s="821"/>
      <c r="CM112" s="815" t="s">
        <v>455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446</v>
      </c>
      <c r="DH112" s="817"/>
      <c r="DI112" s="817"/>
      <c r="DJ112" s="817"/>
      <c r="DK112" s="817"/>
      <c r="DL112" s="817" t="s">
        <v>445</v>
      </c>
      <c r="DM112" s="817"/>
      <c r="DN112" s="817"/>
      <c r="DO112" s="817"/>
      <c r="DP112" s="817"/>
      <c r="DQ112" s="817" t="s">
        <v>133</v>
      </c>
      <c r="DR112" s="817"/>
      <c r="DS112" s="817"/>
      <c r="DT112" s="817"/>
      <c r="DU112" s="817"/>
      <c r="DV112" s="794" t="s">
        <v>445</v>
      </c>
      <c r="DW112" s="794"/>
      <c r="DX112" s="794"/>
      <c r="DY112" s="794"/>
      <c r="DZ112" s="795"/>
    </row>
    <row r="113" spans="1:130" s="230" customFormat="1" ht="26.25" customHeight="1" x14ac:dyDescent="0.2">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110366</v>
      </c>
      <c r="AB113" s="919"/>
      <c r="AC113" s="919"/>
      <c r="AD113" s="919"/>
      <c r="AE113" s="920"/>
      <c r="AF113" s="921">
        <v>102747</v>
      </c>
      <c r="AG113" s="919"/>
      <c r="AH113" s="919"/>
      <c r="AI113" s="919"/>
      <c r="AJ113" s="920"/>
      <c r="AK113" s="921">
        <v>126186</v>
      </c>
      <c r="AL113" s="919"/>
      <c r="AM113" s="919"/>
      <c r="AN113" s="919"/>
      <c r="AO113" s="920"/>
      <c r="AP113" s="922">
        <v>6.6</v>
      </c>
      <c r="AQ113" s="923"/>
      <c r="AR113" s="923"/>
      <c r="AS113" s="923"/>
      <c r="AT113" s="924"/>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t="s">
        <v>445</v>
      </c>
      <c r="BR113" s="817"/>
      <c r="BS113" s="817"/>
      <c r="BT113" s="817"/>
      <c r="BU113" s="817"/>
      <c r="BV113" s="817" t="s">
        <v>133</v>
      </c>
      <c r="BW113" s="817"/>
      <c r="BX113" s="817"/>
      <c r="BY113" s="817"/>
      <c r="BZ113" s="817"/>
      <c r="CA113" s="817" t="s">
        <v>420</v>
      </c>
      <c r="CB113" s="817"/>
      <c r="CC113" s="817"/>
      <c r="CD113" s="817"/>
      <c r="CE113" s="817"/>
      <c r="CF113" s="875" t="s">
        <v>445</v>
      </c>
      <c r="CG113" s="876"/>
      <c r="CH113" s="876"/>
      <c r="CI113" s="876"/>
      <c r="CJ113" s="876"/>
      <c r="CK113" s="927"/>
      <c r="CL113" s="821"/>
      <c r="CM113" s="815"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445</v>
      </c>
      <c r="DH113" s="780"/>
      <c r="DI113" s="780"/>
      <c r="DJ113" s="780"/>
      <c r="DK113" s="781"/>
      <c r="DL113" s="782" t="s">
        <v>451</v>
      </c>
      <c r="DM113" s="780"/>
      <c r="DN113" s="780"/>
      <c r="DO113" s="780"/>
      <c r="DP113" s="781"/>
      <c r="DQ113" s="782" t="s">
        <v>445</v>
      </c>
      <c r="DR113" s="780"/>
      <c r="DS113" s="780"/>
      <c r="DT113" s="780"/>
      <c r="DU113" s="781"/>
      <c r="DV113" s="824" t="s">
        <v>445</v>
      </c>
      <c r="DW113" s="825"/>
      <c r="DX113" s="825"/>
      <c r="DY113" s="825"/>
      <c r="DZ113" s="826"/>
    </row>
    <row r="114" spans="1:130" s="230" customFormat="1" ht="26.25" customHeight="1" x14ac:dyDescent="0.2">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133</v>
      </c>
      <c r="AB114" s="780"/>
      <c r="AC114" s="780"/>
      <c r="AD114" s="780"/>
      <c r="AE114" s="781"/>
      <c r="AF114" s="782" t="s">
        <v>445</v>
      </c>
      <c r="AG114" s="780"/>
      <c r="AH114" s="780"/>
      <c r="AI114" s="780"/>
      <c r="AJ114" s="781"/>
      <c r="AK114" s="782" t="s">
        <v>445</v>
      </c>
      <c r="AL114" s="780"/>
      <c r="AM114" s="780"/>
      <c r="AN114" s="780"/>
      <c r="AO114" s="781"/>
      <c r="AP114" s="824" t="s">
        <v>133</v>
      </c>
      <c r="AQ114" s="825"/>
      <c r="AR114" s="825"/>
      <c r="AS114" s="825"/>
      <c r="AT114" s="826"/>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1261903</v>
      </c>
      <c r="BR114" s="817"/>
      <c r="BS114" s="817"/>
      <c r="BT114" s="817"/>
      <c r="BU114" s="817"/>
      <c r="BV114" s="817">
        <v>1257506</v>
      </c>
      <c r="BW114" s="817"/>
      <c r="BX114" s="817"/>
      <c r="BY114" s="817"/>
      <c r="BZ114" s="817"/>
      <c r="CA114" s="817">
        <v>1216439</v>
      </c>
      <c r="CB114" s="817"/>
      <c r="CC114" s="817"/>
      <c r="CD114" s="817"/>
      <c r="CE114" s="817"/>
      <c r="CF114" s="875">
        <v>63.8</v>
      </c>
      <c r="CG114" s="876"/>
      <c r="CH114" s="876"/>
      <c r="CI114" s="876"/>
      <c r="CJ114" s="876"/>
      <c r="CK114" s="927"/>
      <c r="CL114" s="821"/>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420</v>
      </c>
      <c r="DH114" s="780"/>
      <c r="DI114" s="780"/>
      <c r="DJ114" s="780"/>
      <c r="DK114" s="781"/>
      <c r="DL114" s="782" t="s">
        <v>445</v>
      </c>
      <c r="DM114" s="780"/>
      <c r="DN114" s="780"/>
      <c r="DO114" s="780"/>
      <c r="DP114" s="781"/>
      <c r="DQ114" s="782" t="s">
        <v>133</v>
      </c>
      <c r="DR114" s="780"/>
      <c r="DS114" s="780"/>
      <c r="DT114" s="780"/>
      <c r="DU114" s="781"/>
      <c r="DV114" s="824" t="s">
        <v>445</v>
      </c>
      <c r="DW114" s="825"/>
      <c r="DX114" s="825"/>
      <c r="DY114" s="825"/>
      <c r="DZ114" s="826"/>
    </row>
    <row r="115" spans="1:130" s="230" customFormat="1" ht="26.25" customHeight="1" x14ac:dyDescent="0.2">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133</v>
      </c>
      <c r="AB115" s="919"/>
      <c r="AC115" s="919"/>
      <c r="AD115" s="919"/>
      <c r="AE115" s="920"/>
      <c r="AF115" s="921" t="s">
        <v>420</v>
      </c>
      <c r="AG115" s="919"/>
      <c r="AH115" s="919"/>
      <c r="AI115" s="919"/>
      <c r="AJ115" s="920"/>
      <c r="AK115" s="921" t="s">
        <v>445</v>
      </c>
      <c r="AL115" s="919"/>
      <c r="AM115" s="919"/>
      <c r="AN115" s="919"/>
      <c r="AO115" s="920"/>
      <c r="AP115" s="922" t="s">
        <v>133</v>
      </c>
      <c r="AQ115" s="923"/>
      <c r="AR115" s="923"/>
      <c r="AS115" s="923"/>
      <c r="AT115" s="924"/>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t="s">
        <v>451</v>
      </c>
      <c r="BR115" s="817"/>
      <c r="BS115" s="817"/>
      <c r="BT115" s="817"/>
      <c r="BU115" s="817"/>
      <c r="BV115" s="817" t="s">
        <v>451</v>
      </c>
      <c r="BW115" s="817"/>
      <c r="BX115" s="817"/>
      <c r="BY115" s="817"/>
      <c r="BZ115" s="817"/>
      <c r="CA115" s="817" t="s">
        <v>445</v>
      </c>
      <c r="CB115" s="817"/>
      <c r="CC115" s="817"/>
      <c r="CD115" s="817"/>
      <c r="CE115" s="817"/>
      <c r="CF115" s="875" t="s">
        <v>445</v>
      </c>
      <c r="CG115" s="876"/>
      <c r="CH115" s="876"/>
      <c r="CI115" s="876"/>
      <c r="CJ115" s="876"/>
      <c r="CK115" s="927"/>
      <c r="CL115" s="821"/>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451</v>
      </c>
      <c r="DH115" s="780"/>
      <c r="DI115" s="780"/>
      <c r="DJ115" s="780"/>
      <c r="DK115" s="781"/>
      <c r="DL115" s="782" t="s">
        <v>445</v>
      </c>
      <c r="DM115" s="780"/>
      <c r="DN115" s="780"/>
      <c r="DO115" s="780"/>
      <c r="DP115" s="781"/>
      <c r="DQ115" s="782" t="s">
        <v>446</v>
      </c>
      <c r="DR115" s="780"/>
      <c r="DS115" s="780"/>
      <c r="DT115" s="780"/>
      <c r="DU115" s="781"/>
      <c r="DV115" s="824" t="s">
        <v>446</v>
      </c>
      <c r="DW115" s="825"/>
      <c r="DX115" s="825"/>
      <c r="DY115" s="825"/>
      <c r="DZ115" s="826"/>
    </row>
    <row r="116" spans="1:130" s="230" customFormat="1" ht="26.25" customHeight="1" x14ac:dyDescent="0.2">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133</v>
      </c>
      <c r="AB116" s="780"/>
      <c r="AC116" s="780"/>
      <c r="AD116" s="780"/>
      <c r="AE116" s="781"/>
      <c r="AF116" s="782">
        <v>57</v>
      </c>
      <c r="AG116" s="780"/>
      <c r="AH116" s="780"/>
      <c r="AI116" s="780"/>
      <c r="AJ116" s="781"/>
      <c r="AK116" s="782" t="s">
        <v>445</v>
      </c>
      <c r="AL116" s="780"/>
      <c r="AM116" s="780"/>
      <c r="AN116" s="780"/>
      <c r="AO116" s="781"/>
      <c r="AP116" s="824" t="s">
        <v>420</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420</v>
      </c>
      <c r="BR116" s="817"/>
      <c r="BS116" s="817"/>
      <c r="BT116" s="817"/>
      <c r="BU116" s="817"/>
      <c r="BV116" s="817" t="s">
        <v>445</v>
      </c>
      <c r="BW116" s="817"/>
      <c r="BX116" s="817"/>
      <c r="BY116" s="817"/>
      <c r="BZ116" s="817"/>
      <c r="CA116" s="817" t="s">
        <v>133</v>
      </c>
      <c r="CB116" s="817"/>
      <c r="CC116" s="817"/>
      <c r="CD116" s="817"/>
      <c r="CE116" s="817"/>
      <c r="CF116" s="875" t="s">
        <v>445</v>
      </c>
      <c r="CG116" s="876"/>
      <c r="CH116" s="876"/>
      <c r="CI116" s="876"/>
      <c r="CJ116" s="876"/>
      <c r="CK116" s="927"/>
      <c r="CL116" s="821"/>
      <c r="CM116" s="815"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133</v>
      </c>
      <c r="DH116" s="780"/>
      <c r="DI116" s="780"/>
      <c r="DJ116" s="780"/>
      <c r="DK116" s="781"/>
      <c r="DL116" s="782" t="s">
        <v>133</v>
      </c>
      <c r="DM116" s="780"/>
      <c r="DN116" s="780"/>
      <c r="DO116" s="780"/>
      <c r="DP116" s="781"/>
      <c r="DQ116" s="782" t="s">
        <v>445</v>
      </c>
      <c r="DR116" s="780"/>
      <c r="DS116" s="780"/>
      <c r="DT116" s="780"/>
      <c r="DU116" s="781"/>
      <c r="DV116" s="824" t="s">
        <v>133</v>
      </c>
      <c r="DW116" s="825"/>
      <c r="DX116" s="825"/>
      <c r="DY116" s="825"/>
      <c r="DZ116" s="826"/>
    </row>
    <row r="117" spans="1:130" s="230" customFormat="1" ht="26.25" customHeight="1" x14ac:dyDescent="0.2">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509511</v>
      </c>
      <c r="AB117" s="903"/>
      <c r="AC117" s="903"/>
      <c r="AD117" s="903"/>
      <c r="AE117" s="904"/>
      <c r="AF117" s="905">
        <v>503831</v>
      </c>
      <c r="AG117" s="903"/>
      <c r="AH117" s="903"/>
      <c r="AI117" s="903"/>
      <c r="AJ117" s="904"/>
      <c r="AK117" s="905">
        <v>535944</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816" t="s">
        <v>448</v>
      </c>
      <c r="BR117" s="817"/>
      <c r="BS117" s="817"/>
      <c r="BT117" s="817"/>
      <c r="BU117" s="817"/>
      <c r="BV117" s="817" t="s">
        <v>448</v>
      </c>
      <c r="BW117" s="817"/>
      <c r="BX117" s="817"/>
      <c r="BY117" s="817"/>
      <c r="BZ117" s="817"/>
      <c r="CA117" s="817" t="s">
        <v>445</v>
      </c>
      <c r="CB117" s="817"/>
      <c r="CC117" s="817"/>
      <c r="CD117" s="817"/>
      <c r="CE117" s="817"/>
      <c r="CF117" s="875" t="s">
        <v>445</v>
      </c>
      <c r="CG117" s="876"/>
      <c r="CH117" s="876"/>
      <c r="CI117" s="876"/>
      <c r="CJ117" s="876"/>
      <c r="CK117" s="927"/>
      <c r="CL117" s="821"/>
      <c r="CM117" s="815"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445</v>
      </c>
      <c r="DH117" s="780"/>
      <c r="DI117" s="780"/>
      <c r="DJ117" s="780"/>
      <c r="DK117" s="781"/>
      <c r="DL117" s="782" t="s">
        <v>445</v>
      </c>
      <c r="DM117" s="780"/>
      <c r="DN117" s="780"/>
      <c r="DO117" s="780"/>
      <c r="DP117" s="781"/>
      <c r="DQ117" s="782" t="s">
        <v>445</v>
      </c>
      <c r="DR117" s="780"/>
      <c r="DS117" s="780"/>
      <c r="DT117" s="780"/>
      <c r="DU117" s="781"/>
      <c r="DV117" s="824" t="s">
        <v>445</v>
      </c>
      <c r="DW117" s="825"/>
      <c r="DX117" s="825"/>
      <c r="DY117" s="825"/>
      <c r="DZ117" s="826"/>
    </row>
    <row r="118" spans="1:130" s="230" customFormat="1" ht="26.25" customHeight="1" x14ac:dyDescent="0.2">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315</v>
      </c>
      <c r="AL118" s="896"/>
      <c r="AM118" s="896"/>
      <c r="AN118" s="896"/>
      <c r="AO118" s="897"/>
      <c r="AP118" s="899" t="s">
        <v>439</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446</v>
      </c>
      <c r="BR118" s="845"/>
      <c r="BS118" s="845"/>
      <c r="BT118" s="845"/>
      <c r="BU118" s="845"/>
      <c r="BV118" s="845" t="s">
        <v>445</v>
      </c>
      <c r="BW118" s="845"/>
      <c r="BX118" s="845"/>
      <c r="BY118" s="845"/>
      <c r="BZ118" s="845"/>
      <c r="CA118" s="845" t="s">
        <v>445</v>
      </c>
      <c r="CB118" s="845"/>
      <c r="CC118" s="845"/>
      <c r="CD118" s="845"/>
      <c r="CE118" s="845"/>
      <c r="CF118" s="875" t="s">
        <v>133</v>
      </c>
      <c r="CG118" s="876"/>
      <c r="CH118" s="876"/>
      <c r="CI118" s="876"/>
      <c r="CJ118" s="876"/>
      <c r="CK118" s="927"/>
      <c r="CL118" s="821"/>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445</v>
      </c>
      <c r="DH118" s="780"/>
      <c r="DI118" s="780"/>
      <c r="DJ118" s="780"/>
      <c r="DK118" s="781"/>
      <c r="DL118" s="782" t="s">
        <v>445</v>
      </c>
      <c r="DM118" s="780"/>
      <c r="DN118" s="780"/>
      <c r="DO118" s="780"/>
      <c r="DP118" s="781"/>
      <c r="DQ118" s="782" t="s">
        <v>445</v>
      </c>
      <c r="DR118" s="780"/>
      <c r="DS118" s="780"/>
      <c r="DT118" s="780"/>
      <c r="DU118" s="781"/>
      <c r="DV118" s="824" t="s">
        <v>445</v>
      </c>
      <c r="DW118" s="825"/>
      <c r="DX118" s="825"/>
      <c r="DY118" s="825"/>
      <c r="DZ118" s="826"/>
    </row>
    <row r="119" spans="1:130" s="230" customFormat="1" ht="26.25" customHeight="1" x14ac:dyDescent="0.2">
      <c r="A119" s="818" t="s">
        <v>443</v>
      </c>
      <c r="B119" s="819"/>
      <c r="C119" s="860" t="s">
        <v>444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445</v>
      </c>
      <c r="AB119" s="889"/>
      <c r="AC119" s="889"/>
      <c r="AD119" s="889"/>
      <c r="AE119" s="890"/>
      <c r="AF119" s="891" t="s">
        <v>445</v>
      </c>
      <c r="AG119" s="889"/>
      <c r="AH119" s="889"/>
      <c r="AI119" s="889"/>
      <c r="AJ119" s="890"/>
      <c r="AK119" s="891" t="s">
        <v>445</v>
      </c>
      <c r="AL119" s="889"/>
      <c r="AM119" s="889"/>
      <c r="AN119" s="889"/>
      <c r="AO119" s="890"/>
      <c r="AP119" s="892" t="s">
        <v>445</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473</v>
      </c>
      <c r="BP119" s="878"/>
      <c r="BQ119" s="879">
        <v>6234747</v>
      </c>
      <c r="BR119" s="845"/>
      <c r="BS119" s="845"/>
      <c r="BT119" s="845"/>
      <c r="BU119" s="845"/>
      <c r="BV119" s="845">
        <v>6423040</v>
      </c>
      <c r="BW119" s="845"/>
      <c r="BX119" s="845"/>
      <c r="BY119" s="845"/>
      <c r="BZ119" s="845"/>
      <c r="CA119" s="845">
        <v>6198615</v>
      </c>
      <c r="CB119" s="845"/>
      <c r="CC119" s="845"/>
      <c r="CD119" s="845"/>
      <c r="CE119" s="845"/>
      <c r="CF119" s="748"/>
      <c r="CG119" s="749"/>
      <c r="CH119" s="749"/>
      <c r="CI119" s="749"/>
      <c r="CJ119" s="834"/>
      <c r="CK119" s="928"/>
      <c r="CL119" s="823"/>
      <c r="CM119" s="838" t="s">
        <v>474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446</v>
      </c>
      <c r="DH119" s="764"/>
      <c r="DI119" s="764"/>
      <c r="DJ119" s="764"/>
      <c r="DK119" s="765"/>
      <c r="DL119" s="766" t="s">
        <v>446</v>
      </c>
      <c r="DM119" s="764"/>
      <c r="DN119" s="764"/>
      <c r="DO119" s="764"/>
      <c r="DP119" s="765"/>
      <c r="DQ119" s="766" t="s">
        <v>446</v>
      </c>
      <c r="DR119" s="764"/>
      <c r="DS119" s="764"/>
      <c r="DT119" s="764"/>
      <c r="DU119" s="765"/>
      <c r="DV119" s="848" t="s">
        <v>446</v>
      </c>
      <c r="DW119" s="849"/>
      <c r="DX119" s="849"/>
      <c r="DY119" s="849"/>
      <c r="DZ119" s="850"/>
    </row>
    <row r="120" spans="1:130" s="230" customFormat="1" ht="26.25" customHeight="1" x14ac:dyDescent="0.2">
      <c r="A120" s="820"/>
      <c r="B120" s="821"/>
      <c r="C120" s="815" t="s">
        <v>450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446</v>
      </c>
      <c r="AB120" s="780"/>
      <c r="AC120" s="780"/>
      <c r="AD120" s="780"/>
      <c r="AE120" s="781"/>
      <c r="AF120" s="782" t="s">
        <v>446</v>
      </c>
      <c r="AG120" s="780"/>
      <c r="AH120" s="780"/>
      <c r="AI120" s="780"/>
      <c r="AJ120" s="781"/>
      <c r="AK120" s="782" t="s">
        <v>445</v>
      </c>
      <c r="AL120" s="780"/>
      <c r="AM120" s="780"/>
      <c r="AN120" s="780"/>
      <c r="AO120" s="781"/>
      <c r="AP120" s="824" t="s">
        <v>446</v>
      </c>
      <c r="AQ120" s="825"/>
      <c r="AR120" s="825"/>
      <c r="AS120" s="825"/>
      <c r="AT120" s="826"/>
      <c r="AU120" s="880" t="s">
        <v>475</v>
      </c>
      <c r="AV120" s="881"/>
      <c r="AW120" s="881"/>
      <c r="AX120" s="881"/>
      <c r="AY120" s="882"/>
      <c r="AZ120" s="860" t="s">
        <v>476</v>
      </c>
      <c r="BA120" s="808"/>
      <c r="BB120" s="808"/>
      <c r="BC120" s="808"/>
      <c r="BD120" s="808"/>
      <c r="BE120" s="808"/>
      <c r="BF120" s="808"/>
      <c r="BG120" s="808"/>
      <c r="BH120" s="808"/>
      <c r="BI120" s="808"/>
      <c r="BJ120" s="808"/>
      <c r="BK120" s="808"/>
      <c r="BL120" s="808"/>
      <c r="BM120" s="808"/>
      <c r="BN120" s="808"/>
      <c r="BO120" s="808"/>
      <c r="BP120" s="809"/>
      <c r="BQ120" s="861">
        <v>3289865</v>
      </c>
      <c r="BR120" s="842"/>
      <c r="BS120" s="842"/>
      <c r="BT120" s="842"/>
      <c r="BU120" s="842"/>
      <c r="BV120" s="842">
        <v>3538929</v>
      </c>
      <c r="BW120" s="842"/>
      <c r="BX120" s="842"/>
      <c r="BY120" s="842"/>
      <c r="BZ120" s="842"/>
      <c r="CA120" s="842">
        <v>3039900</v>
      </c>
      <c r="CB120" s="842"/>
      <c r="CC120" s="842"/>
      <c r="CD120" s="842"/>
      <c r="CE120" s="842"/>
      <c r="CF120" s="866">
        <v>159.5</v>
      </c>
      <c r="CG120" s="867"/>
      <c r="CH120" s="867"/>
      <c r="CI120" s="867"/>
      <c r="CJ120" s="867"/>
      <c r="CK120" s="868" t="s">
        <v>477</v>
      </c>
      <c r="CL120" s="852"/>
      <c r="CM120" s="852"/>
      <c r="CN120" s="852"/>
      <c r="CO120" s="853"/>
      <c r="CP120" s="872" t="s">
        <v>478</v>
      </c>
      <c r="CQ120" s="873"/>
      <c r="CR120" s="873"/>
      <c r="CS120" s="873"/>
      <c r="CT120" s="873"/>
      <c r="CU120" s="873"/>
      <c r="CV120" s="873"/>
      <c r="CW120" s="873"/>
      <c r="CX120" s="873"/>
      <c r="CY120" s="873"/>
      <c r="CZ120" s="873"/>
      <c r="DA120" s="873"/>
      <c r="DB120" s="873"/>
      <c r="DC120" s="873"/>
      <c r="DD120" s="873"/>
      <c r="DE120" s="873"/>
      <c r="DF120" s="874"/>
      <c r="DG120" s="861">
        <v>619300</v>
      </c>
      <c r="DH120" s="842"/>
      <c r="DI120" s="842"/>
      <c r="DJ120" s="842"/>
      <c r="DK120" s="842"/>
      <c r="DL120" s="842">
        <v>560577</v>
      </c>
      <c r="DM120" s="842"/>
      <c r="DN120" s="842"/>
      <c r="DO120" s="842"/>
      <c r="DP120" s="842"/>
      <c r="DQ120" s="842">
        <v>602378</v>
      </c>
      <c r="DR120" s="842"/>
      <c r="DS120" s="842"/>
      <c r="DT120" s="842"/>
      <c r="DU120" s="842"/>
      <c r="DV120" s="843">
        <v>31.6</v>
      </c>
      <c r="DW120" s="843"/>
      <c r="DX120" s="843"/>
      <c r="DY120" s="843"/>
      <c r="DZ120" s="844"/>
    </row>
    <row r="121" spans="1:130" s="230" customFormat="1" ht="26.25" customHeight="1" x14ac:dyDescent="0.2">
      <c r="A121" s="820"/>
      <c r="B121" s="821"/>
      <c r="C121" s="863" t="s">
        <v>479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446</v>
      </c>
      <c r="AB121" s="780"/>
      <c r="AC121" s="780"/>
      <c r="AD121" s="780"/>
      <c r="AE121" s="781"/>
      <c r="AF121" s="782" t="s">
        <v>446</v>
      </c>
      <c r="AG121" s="780"/>
      <c r="AH121" s="780"/>
      <c r="AI121" s="780"/>
      <c r="AJ121" s="781"/>
      <c r="AK121" s="782" t="s">
        <v>446</v>
      </c>
      <c r="AL121" s="780"/>
      <c r="AM121" s="780"/>
      <c r="AN121" s="780"/>
      <c r="AO121" s="781"/>
      <c r="AP121" s="824" t="s">
        <v>446</v>
      </c>
      <c r="AQ121" s="825"/>
      <c r="AR121" s="825"/>
      <c r="AS121" s="825"/>
      <c r="AT121" s="826"/>
      <c r="AU121" s="883"/>
      <c r="AV121" s="884"/>
      <c r="AW121" s="884"/>
      <c r="AX121" s="884"/>
      <c r="AY121" s="885"/>
      <c r="AZ121" s="815" t="s">
        <v>480</v>
      </c>
      <c r="BA121" s="752"/>
      <c r="BB121" s="752"/>
      <c r="BC121" s="752"/>
      <c r="BD121" s="752"/>
      <c r="BE121" s="752"/>
      <c r="BF121" s="752"/>
      <c r="BG121" s="752"/>
      <c r="BH121" s="752"/>
      <c r="BI121" s="752"/>
      <c r="BJ121" s="752"/>
      <c r="BK121" s="752"/>
      <c r="BL121" s="752"/>
      <c r="BM121" s="752"/>
      <c r="BN121" s="752"/>
      <c r="BO121" s="752"/>
      <c r="BP121" s="753"/>
      <c r="BQ121" s="816" t="s">
        <v>446</v>
      </c>
      <c r="BR121" s="817"/>
      <c r="BS121" s="817"/>
      <c r="BT121" s="817"/>
      <c r="BU121" s="817"/>
      <c r="BV121" s="817" t="s">
        <v>445</v>
      </c>
      <c r="BW121" s="817"/>
      <c r="BX121" s="817"/>
      <c r="BY121" s="817"/>
      <c r="BZ121" s="817"/>
      <c r="CA121" s="817" t="s">
        <v>445</v>
      </c>
      <c r="CB121" s="817"/>
      <c r="CC121" s="817"/>
      <c r="CD121" s="817"/>
      <c r="CE121" s="817"/>
      <c r="CF121" s="875" t="s">
        <v>446</v>
      </c>
      <c r="CG121" s="876"/>
      <c r="CH121" s="876"/>
      <c r="CI121" s="876"/>
      <c r="CJ121" s="876"/>
      <c r="CK121" s="869"/>
      <c r="CL121" s="855"/>
      <c r="CM121" s="855"/>
      <c r="CN121" s="855"/>
      <c r="CO121" s="856"/>
      <c r="CP121" s="835" t="s">
        <v>481</v>
      </c>
      <c r="CQ121" s="836"/>
      <c r="CR121" s="836"/>
      <c r="CS121" s="836"/>
      <c r="CT121" s="836"/>
      <c r="CU121" s="836"/>
      <c r="CV121" s="836"/>
      <c r="CW121" s="836"/>
      <c r="CX121" s="836"/>
      <c r="CY121" s="836"/>
      <c r="CZ121" s="836"/>
      <c r="DA121" s="836"/>
      <c r="DB121" s="836"/>
      <c r="DC121" s="836"/>
      <c r="DD121" s="836"/>
      <c r="DE121" s="836"/>
      <c r="DF121" s="837"/>
      <c r="DG121" s="816">
        <v>525562</v>
      </c>
      <c r="DH121" s="817"/>
      <c r="DI121" s="817"/>
      <c r="DJ121" s="817"/>
      <c r="DK121" s="817"/>
      <c r="DL121" s="817">
        <v>488315</v>
      </c>
      <c r="DM121" s="817"/>
      <c r="DN121" s="817"/>
      <c r="DO121" s="817"/>
      <c r="DP121" s="817"/>
      <c r="DQ121" s="817">
        <v>439592</v>
      </c>
      <c r="DR121" s="817"/>
      <c r="DS121" s="817"/>
      <c r="DT121" s="817"/>
      <c r="DU121" s="817"/>
      <c r="DV121" s="794">
        <v>23.1</v>
      </c>
      <c r="DW121" s="794"/>
      <c r="DX121" s="794"/>
      <c r="DY121" s="794"/>
      <c r="DZ121" s="795"/>
    </row>
    <row r="122" spans="1:130" s="230" customFormat="1" ht="26.25" customHeight="1" x14ac:dyDescent="0.2">
      <c r="A122" s="820"/>
      <c r="B122" s="821"/>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446</v>
      </c>
      <c r="AB122" s="780"/>
      <c r="AC122" s="780"/>
      <c r="AD122" s="780"/>
      <c r="AE122" s="781"/>
      <c r="AF122" s="782" t="s">
        <v>446</v>
      </c>
      <c r="AG122" s="780"/>
      <c r="AH122" s="780"/>
      <c r="AI122" s="780"/>
      <c r="AJ122" s="781"/>
      <c r="AK122" s="782" t="s">
        <v>446</v>
      </c>
      <c r="AL122" s="780"/>
      <c r="AM122" s="780"/>
      <c r="AN122" s="780"/>
      <c r="AO122" s="781"/>
      <c r="AP122" s="824" t="s">
        <v>446</v>
      </c>
      <c r="AQ122" s="825"/>
      <c r="AR122" s="825"/>
      <c r="AS122" s="825"/>
      <c r="AT122" s="826"/>
      <c r="AU122" s="883"/>
      <c r="AV122" s="884"/>
      <c r="AW122" s="884"/>
      <c r="AX122" s="884"/>
      <c r="AY122" s="885"/>
      <c r="AZ122" s="838" t="s">
        <v>482</v>
      </c>
      <c r="BA122" s="839"/>
      <c r="BB122" s="839"/>
      <c r="BC122" s="839"/>
      <c r="BD122" s="839"/>
      <c r="BE122" s="839"/>
      <c r="BF122" s="839"/>
      <c r="BG122" s="839"/>
      <c r="BH122" s="839"/>
      <c r="BI122" s="839"/>
      <c r="BJ122" s="839"/>
      <c r="BK122" s="839"/>
      <c r="BL122" s="839"/>
      <c r="BM122" s="839"/>
      <c r="BN122" s="839"/>
      <c r="BO122" s="839"/>
      <c r="BP122" s="840"/>
      <c r="BQ122" s="879">
        <v>3300231</v>
      </c>
      <c r="BR122" s="845"/>
      <c r="BS122" s="845"/>
      <c r="BT122" s="845"/>
      <c r="BU122" s="845"/>
      <c r="BV122" s="845">
        <v>3482611</v>
      </c>
      <c r="BW122" s="845"/>
      <c r="BX122" s="845"/>
      <c r="BY122" s="845"/>
      <c r="BZ122" s="845"/>
      <c r="CA122" s="845">
        <v>3386661</v>
      </c>
      <c r="CB122" s="845"/>
      <c r="CC122" s="845"/>
      <c r="CD122" s="845"/>
      <c r="CE122" s="845"/>
      <c r="CF122" s="846">
        <v>177.7</v>
      </c>
      <c r="CG122" s="847"/>
      <c r="CH122" s="847"/>
      <c r="CI122" s="847"/>
      <c r="CJ122" s="847"/>
      <c r="CK122" s="869"/>
      <c r="CL122" s="855"/>
      <c r="CM122" s="855"/>
      <c r="CN122" s="855"/>
      <c r="CO122" s="856"/>
      <c r="CP122" s="835" t="s">
        <v>416</v>
      </c>
      <c r="CQ122" s="836"/>
      <c r="CR122" s="836"/>
      <c r="CS122" s="836"/>
      <c r="CT122" s="836"/>
      <c r="CU122" s="836"/>
      <c r="CV122" s="836"/>
      <c r="CW122" s="836"/>
      <c r="CX122" s="836"/>
      <c r="CY122" s="836"/>
      <c r="CZ122" s="836"/>
      <c r="DA122" s="836"/>
      <c r="DB122" s="836"/>
      <c r="DC122" s="836"/>
      <c r="DD122" s="836"/>
      <c r="DE122" s="836"/>
      <c r="DF122" s="837"/>
      <c r="DG122" s="816">
        <v>99212</v>
      </c>
      <c r="DH122" s="817"/>
      <c r="DI122" s="817"/>
      <c r="DJ122" s="817"/>
      <c r="DK122" s="817"/>
      <c r="DL122" s="817">
        <v>92842</v>
      </c>
      <c r="DM122" s="817"/>
      <c r="DN122" s="817"/>
      <c r="DO122" s="817"/>
      <c r="DP122" s="817"/>
      <c r="DQ122" s="817">
        <v>86322</v>
      </c>
      <c r="DR122" s="817"/>
      <c r="DS122" s="817"/>
      <c r="DT122" s="817"/>
      <c r="DU122" s="817"/>
      <c r="DV122" s="794">
        <v>4.5</v>
      </c>
      <c r="DW122" s="794"/>
      <c r="DX122" s="794"/>
      <c r="DY122" s="794"/>
      <c r="DZ122" s="795"/>
    </row>
    <row r="123" spans="1:130" s="230" customFormat="1" ht="26.25" customHeight="1" x14ac:dyDescent="0.2">
      <c r="A123" s="820"/>
      <c r="B123" s="821"/>
      <c r="C123" s="815"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133</v>
      </c>
      <c r="AB123" s="780"/>
      <c r="AC123" s="780"/>
      <c r="AD123" s="780"/>
      <c r="AE123" s="781"/>
      <c r="AF123" s="782" t="s">
        <v>133</v>
      </c>
      <c r="AG123" s="780"/>
      <c r="AH123" s="780"/>
      <c r="AI123" s="780"/>
      <c r="AJ123" s="781"/>
      <c r="AK123" s="782" t="s">
        <v>133</v>
      </c>
      <c r="AL123" s="780"/>
      <c r="AM123" s="780"/>
      <c r="AN123" s="780"/>
      <c r="AO123" s="781"/>
      <c r="AP123" s="824" t="s">
        <v>133</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483</v>
      </c>
      <c r="BP123" s="878"/>
      <c r="BQ123" s="832">
        <v>6590096</v>
      </c>
      <c r="BR123" s="833"/>
      <c r="BS123" s="833"/>
      <c r="BT123" s="833"/>
      <c r="BU123" s="833"/>
      <c r="BV123" s="833">
        <v>7021540</v>
      </c>
      <c r="BW123" s="833"/>
      <c r="BX123" s="833"/>
      <c r="BY123" s="833"/>
      <c r="BZ123" s="833"/>
      <c r="CA123" s="833">
        <v>6426561</v>
      </c>
      <c r="CB123" s="833"/>
      <c r="CC123" s="833"/>
      <c r="CD123" s="833"/>
      <c r="CE123" s="833"/>
      <c r="CF123" s="748"/>
      <c r="CG123" s="749"/>
      <c r="CH123" s="749"/>
      <c r="CI123" s="749"/>
      <c r="CJ123" s="834"/>
      <c r="CK123" s="869"/>
      <c r="CL123" s="855"/>
      <c r="CM123" s="855"/>
      <c r="CN123" s="855"/>
      <c r="CO123" s="856"/>
      <c r="CP123" s="835" t="s">
        <v>411</v>
      </c>
      <c r="CQ123" s="836"/>
      <c r="CR123" s="836"/>
      <c r="CS123" s="836"/>
      <c r="CT123" s="836"/>
      <c r="CU123" s="836"/>
      <c r="CV123" s="836"/>
      <c r="CW123" s="836"/>
      <c r="CX123" s="836"/>
      <c r="CY123" s="836"/>
      <c r="CZ123" s="836"/>
      <c r="DA123" s="836"/>
      <c r="DB123" s="836"/>
      <c r="DC123" s="836"/>
      <c r="DD123" s="836"/>
      <c r="DE123" s="836"/>
      <c r="DF123" s="837"/>
      <c r="DG123" s="779">
        <v>22103</v>
      </c>
      <c r="DH123" s="780"/>
      <c r="DI123" s="780"/>
      <c r="DJ123" s="780"/>
      <c r="DK123" s="781"/>
      <c r="DL123" s="782">
        <v>11035</v>
      </c>
      <c r="DM123" s="780"/>
      <c r="DN123" s="780"/>
      <c r="DO123" s="780"/>
      <c r="DP123" s="781"/>
      <c r="DQ123" s="782">
        <v>10202</v>
      </c>
      <c r="DR123" s="780"/>
      <c r="DS123" s="780"/>
      <c r="DT123" s="780"/>
      <c r="DU123" s="781"/>
      <c r="DV123" s="824">
        <v>0.5</v>
      </c>
      <c r="DW123" s="825"/>
      <c r="DX123" s="825"/>
      <c r="DY123" s="825"/>
      <c r="DZ123" s="826"/>
    </row>
    <row r="124" spans="1:130" s="230" customFormat="1" ht="26.25" customHeight="1" thickBot="1" x14ac:dyDescent="0.25">
      <c r="A124" s="820"/>
      <c r="B124" s="821"/>
      <c r="C124" s="815"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133</v>
      </c>
      <c r="AB124" s="780"/>
      <c r="AC124" s="780"/>
      <c r="AD124" s="780"/>
      <c r="AE124" s="781"/>
      <c r="AF124" s="782" t="s">
        <v>133</v>
      </c>
      <c r="AG124" s="780"/>
      <c r="AH124" s="780"/>
      <c r="AI124" s="780"/>
      <c r="AJ124" s="781"/>
      <c r="AK124" s="782" t="s">
        <v>133</v>
      </c>
      <c r="AL124" s="780"/>
      <c r="AM124" s="780"/>
      <c r="AN124" s="780"/>
      <c r="AO124" s="781"/>
      <c r="AP124" s="824" t="s">
        <v>133</v>
      </c>
      <c r="AQ124" s="825"/>
      <c r="AR124" s="825"/>
      <c r="AS124" s="825"/>
      <c r="AT124" s="826"/>
      <c r="AU124" s="827" t="s">
        <v>484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451</v>
      </c>
      <c r="BR124" s="831"/>
      <c r="BS124" s="831"/>
      <c r="BT124" s="831"/>
      <c r="BU124" s="831"/>
      <c r="BV124" s="831" t="s">
        <v>133</v>
      </c>
      <c r="BW124" s="831"/>
      <c r="BX124" s="831"/>
      <c r="BY124" s="831"/>
      <c r="BZ124" s="831"/>
      <c r="CA124" s="831" t="s">
        <v>133</v>
      </c>
      <c r="CB124" s="831"/>
      <c r="CC124" s="831"/>
      <c r="CD124" s="831"/>
      <c r="CE124" s="831"/>
      <c r="CF124" s="726"/>
      <c r="CG124" s="727"/>
      <c r="CH124" s="727"/>
      <c r="CI124" s="727"/>
      <c r="CJ124" s="862"/>
      <c r="CK124" s="870"/>
      <c r="CL124" s="870"/>
      <c r="CM124" s="870"/>
      <c r="CN124" s="870"/>
      <c r="CO124" s="871"/>
      <c r="CP124" s="835" t="s">
        <v>485</v>
      </c>
      <c r="CQ124" s="836"/>
      <c r="CR124" s="836"/>
      <c r="CS124" s="836"/>
      <c r="CT124" s="836"/>
      <c r="CU124" s="836"/>
      <c r="CV124" s="836"/>
      <c r="CW124" s="836"/>
      <c r="CX124" s="836"/>
      <c r="CY124" s="836"/>
      <c r="CZ124" s="836"/>
      <c r="DA124" s="836"/>
      <c r="DB124" s="836"/>
      <c r="DC124" s="836"/>
      <c r="DD124" s="836"/>
      <c r="DE124" s="836"/>
      <c r="DF124" s="837"/>
      <c r="DG124" s="763" t="s">
        <v>133</v>
      </c>
      <c r="DH124" s="764"/>
      <c r="DI124" s="764"/>
      <c r="DJ124" s="764"/>
      <c r="DK124" s="765"/>
      <c r="DL124" s="766" t="s">
        <v>133</v>
      </c>
      <c r="DM124" s="764"/>
      <c r="DN124" s="764"/>
      <c r="DO124" s="764"/>
      <c r="DP124" s="765"/>
      <c r="DQ124" s="766" t="s">
        <v>133</v>
      </c>
      <c r="DR124" s="764"/>
      <c r="DS124" s="764"/>
      <c r="DT124" s="764"/>
      <c r="DU124" s="765"/>
      <c r="DV124" s="848" t="s">
        <v>133</v>
      </c>
      <c r="DW124" s="849"/>
      <c r="DX124" s="849"/>
      <c r="DY124" s="849"/>
      <c r="DZ124" s="850"/>
    </row>
    <row r="125" spans="1:130" s="230" customFormat="1" ht="26.25" customHeight="1" x14ac:dyDescent="0.2">
      <c r="A125" s="820"/>
      <c r="B125" s="821"/>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133</v>
      </c>
      <c r="AB125" s="780"/>
      <c r="AC125" s="780"/>
      <c r="AD125" s="780"/>
      <c r="AE125" s="781"/>
      <c r="AF125" s="782" t="s">
        <v>133</v>
      </c>
      <c r="AG125" s="780"/>
      <c r="AH125" s="780"/>
      <c r="AI125" s="780"/>
      <c r="AJ125" s="781"/>
      <c r="AK125" s="782" t="s">
        <v>133</v>
      </c>
      <c r="AL125" s="780"/>
      <c r="AM125" s="780"/>
      <c r="AN125" s="780"/>
      <c r="AO125" s="781"/>
      <c r="AP125" s="824" t="s">
        <v>133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486</v>
      </c>
      <c r="CL125" s="852"/>
      <c r="CM125" s="852"/>
      <c r="CN125" s="852"/>
      <c r="CO125" s="853"/>
      <c r="CP125" s="860" t="s">
        <v>487</v>
      </c>
      <c r="CQ125" s="808"/>
      <c r="CR125" s="808"/>
      <c r="CS125" s="808"/>
      <c r="CT125" s="808"/>
      <c r="CU125" s="808"/>
      <c r="CV125" s="808"/>
      <c r="CW125" s="808"/>
      <c r="CX125" s="808"/>
      <c r="CY125" s="808"/>
      <c r="CZ125" s="808"/>
      <c r="DA125" s="808"/>
      <c r="DB125" s="808"/>
      <c r="DC125" s="808"/>
      <c r="DD125" s="808"/>
      <c r="DE125" s="808"/>
      <c r="DF125" s="809"/>
      <c r="DG125" s="861" t="s">
        <v>133</v>
      </c>
      <c r="DH125" s="842"/>
      <c r="DI125" s="842"/>
      <c r="DJ125" s="842"/>
      <c r="DK125" s="842"/>
      <c r="DL125" s="842" t="s">
        <v>133</v>
      </c>
      <c r="DM125" s="842"/>
      <c r="DN125" s="842"/>
      <c r="DO125" s="842"/>
      <c r="DP125" s="842"/>
      <c r="DQ125" s="842" t="s">
        <v>133</v>
      </c>
      <c r="DR125" s="842"/>
      <c r="DS125" s="842"/>
      <c r="DT125" s="842"/>
      <c r="DU125" s="842"/>
      <c r="DV125" s="843" t="s">
        <v>133</v>
      </c>
      <c r="DW125" s="843"/>
      <c r="DX125" s="843"/>
      <c r="DY125" s="843"/>
      <c r="DZ125" s="844"/>
    </row>
    <row r="126" spans="1:130" s="230" customFormat="1" ht="26.25" customHeight="1" thickBot="1" x14ac:dyDescent="0.25">
      <c r="A126" s="820"/>
      <c r="B126" s="821"/>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133</v>
      </c>
      <c r="AB126" s="780"/>
      <c r="AC126" s="780"/>
      <c r="AD126" s="780"/>
      <c r="AE126" s="781"/>
      <c r="AF126" s="782" t="s">
        <v>133</v>
      </c>
      <c r="AG126" s="780"/>
      <c r="AH126" s="780"/>
      <c r="AI126" s="780"/>
      <c r="AJ126" s="781"/>
      <c r="AK126" s="782" t="s">
        <v>133</v>
      </c>
      <c r="AL126" s="780"/>
      <c r="AM126" s="780"/>
      <c r="AN126" s="780"/>
      <c r="AO126" s="781"/>
      <c r="AP126" s="824" t="s">
        <v>133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488</v>
      </c>
      <c r="CQ126" s="752"/>
      <c r="CR126" s="752"/>
      <c r="CS126" s="752"/>
      <c r="CT126" s="752"/>
      <c r="CU126" s="752"/>
      <c r="CV126" s="752"/>
      <c r="CW126" s="752"/>
      <c r="CX126" s="752"/>
      <c r="CY126" s="752"/>
      <c r="CZ126" s="752"/>
      <c r="DA126" s="752"/>
      <c r="DB126" s="752"/>
      <c r="DC126" s="752"/>
      <c r="DD126" s="752"/>
      <c r="DE126" s="752"/>
      <c r="DF126" s="753"/>
      <c r="DG126" s="816" t="s">
        <v>133</v>
      </c>
      <c r="DH126" s="817"/>
      <c r="DI126" s="817"/>
      <c r="DJ126" s="817"/>
      <c r="DK126" s="817"/>
      <c r="DL126" s="817" t="s">
        <v>133</v>
      </c>
      <c r="DM126" s="817"/>
      <c r="DN126" s="817"/>
      <c r="DO126" s="817"/>
      <c r="DP126" s="817"/>
      <c r="DQ126" s="817" t="s">
        <v>446</v>
      </c>
      <c r="DR126" s="817"/>
      <c r="DS126" s="817"/>
      <c r="DT126" s="817"/>
      <c r="DU126" s="817"/>
      <c r="DV126" s="794" t="s">
        <v>133</v>
      </c>
      <c r="DW126" s="794"/>
      <c r="DX126" s="794"/>
      <c r="DY126" s="794"/>
      <c r="DZ126" s="795"/>
    </row>
    <row r="127" spans="1:130" s="230" customFormat="1" ht="26.25" customHeight="1" x14ac:dyDescent="0.2">
      <c r="A127" s="822"/>
      <c r="B127" s="823"/>
      <c r="C127" s="838" t="s">
        <v>489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133</v>
      </c>
      <c r="AB127" s="780"/>
      <c r="AC127" s="780"/>
      <c r="AD127" s="780"/>
      <c r="AE127" s="781"/>
      <c r="AF127" s="782" t="s">
        <v>133</v>
      </c>
      <c r="AG127" s="780"/>
      <c r="AH127" s="780"/>
      <c r="AI127" s="780"/>
      <c r="AJ127" s="781"/>
      <c r="AK127" s="782" t="s">
        <v>133</v>
      </c>
      <c r="AL127" s="780"/>
      <c r="AM127" s="780"/>
      <c r="AN127" s="780"/>
      <c r="AO127" s="781"/>
      <c r="AP127" s="824" t="s">
        <v>446</v>
      </c>
      <c r="AQ127" s="825"/>
      <c r="AR127" s="825"/>
      <c r="AS127" s="825"/>
      <c r="AT127" s="826"/>
      <c r="AU127" s="232"/>
      <c r="AV127" s="232"/>
      <c r="AW127" s="232"/>
      <c r="AX127" s="841" t="s">
        <v>490</v>
      </c>
      <c r="AY127" s="812"/>
      <c r="AZ127" s="812"/>
      <c r="BA127" s="812"/>
      <c r="BB127" s="812"/>
      <c r="BC127" s="812"/>
      <c r="BD127" s="812"/>
      <c r="BE127" s="813"/>
      <c r="BF127" s="811" t="s">
        <v>491</v>
      </c>
      <c r="BG127" s="812"/>
      <c r="BH127" s="812"/>
      <c r="BI127" s="812"/>
      <c r="BJ127" s="812"/>
      <c r="BK127" s="812"/>
      <c r="BL127" s="813"/>
      <c r="BM127" s="811" t="s">
        <v>492</v>
      </c>
      <c r="BN127" s="812"/>
      <c r="BO127" s="812"/>
      <c r="BP127" s="812"/>
      <c r="BQ127" s="812"/>
      <c r="BR127" s="812"/>
      <c r="BS127" s="813"/>
      <c r="BT127" s="811" t="s">
        <v>493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494</v>
      </c>
      <c r="CQ127" s="752"/>
      <c r="CR127" s="752"/>
      <c r="CS127" s="752"/>
      <c r="CT127" s="752"/>
      <c r="CU127" s="752"/>
      <c r="CV127" s="752"/>
      <c r="CW127" s="752"/>
      <c r="CX127" s="752"/>
      <c r="CY127" s="752"/>
      <c r="CZ127" s="752"/>
      <c r="DA127" s="752"/>
      <c r="DB127" s="752"/>
      <c r="DC127" s="752"/>
      <c r="DD127" s="752"/>
      <c r="DE127" s="752"/>
      <c r="DF127" s="753"/>
      <c r="DG127" s="816" t="s">
        <v>133</v>
      </c>
      <c r="DH127" s="817"/>
      <c r="DI127" s="817"/>
      <c r="DJ127" s="817"/>
      <c r="DK127" s="817"/>
      <c r="DL127" s="817" t="s">
        <v>133</v>
      </c>
      <c r="DM127" s="817"/>
      <c r="DN127" s="817"/>
      <c r="DO127" s="817"/>
      <c r="DP127" s="817"/>
      <c r="DQ127" s="817" t="s">
        <v>495</v>
      </c>
      <c r="DR127" s="817"/>
      <c r="DS127" s="817"/>
      <c r="DT127" s="817"/>
      <c r="DU127" s="817"/>
      <c r="DV127" s="794" t="s">
        <v>495</v>
      </c>
      <c r="DW127" s="794"/>
      <c r="DX127" s="794"/>
      <c r="DY127" s="794"/>
      <c r="DZ127" s="795"/>
    </row>
    <row r="128" spans="1:130" s="230" customFormat="1" ht="26.25" customHeight="1" thickBot="1" x14ac:dyDescent="0.25">
      <c r="A128" s="796" t="s">
        <v>496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497</v>
      </c>
      <c r="X128" s="798"/>
      <c r="Y128" s="798"/>
      <c r="Z128" s="799"/>
      <c r="AA128" s="800">
        <v>1002</v>
      </c>
      <c r="AB128" s="801"/>
      <c r="AC128" s="801"/>
      <c r="AD128" s="801"/>
      <c r="AE128" s="802"/>
      <c r="AF128" s="803" t="s">
        <v>498</v>
      </c>
      <c r="AG128" s="801"/>
      <c r="AH128" s="801"/>
      <c r="AI128" s="801"/>
      <c r="AJ128" s="802"/>
      <c r="AK128" s="803">
        <v>52</v>
      </c>
      <c r="AL128" s="801"/>
      <c r="AM128" s="801"/>
      <c r="AN128" s="801"/>
      <c r="AO128" s="802"/>
      <c r="AP128" s="804"/>
      <c r="AQ128" s="805"/>
      <c r="AR128" s="805"/>
      <c r="AS128" s="805"/>
      <c r="AT128" s="806"/>
      <c r="AU128" s="232"/>
      <c r="AV128" s="232"/>
      <c r="AW128" s="232"/>
      <c r="AX128" s="807" t="s">
        <v>499</v>
      </c>
      <c r="AY128" s="808"/>
      <c r="AZ128" s="808"/>
      <c r="BA128" s="808"/>
      <c r="BB128" s="808"/>
      <c r="BC128" s="808"/>
      <c r="BD128" s="808"/>
      <c r="BE128" s="809"/>
      <c r="BF128" s="786" t="s">
        <v>133</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500</v>
      </c>
      <c r="CQ128" s="730"/>
      <c r="CR128" s="730"/>
      <c r="CS128" s="730"/>
      <c r="CT128" s="730"/>
      <c r="CU128" s="730"/>
      <c r="CV128" s="730"/>
      <c r="CW128" s="730"/>
      <c r="CX128" s="730"/>
      <c r="CY128" s="730"/>
      <c r="CZ128" s="730"/>
      <c r="DA128" s="730"/>
      <c r="DB128" s="730"/>
      <c r="DC128" s="730"/>
      <c r="DD128" s="730"/>
      <c r="DE128" s="730"/>
      <c r="DF128" s="731"/>
      <c r="DG128" s="790" t="s">
        <v>495</v>
      </c>
      <c r="DH128" s="791"/>
      <c r="DI128" s="791"/>
      <c r="DJ128" s="791"/>
      <c r="DK128" s="791"/>
      <c r="DL128" s="791" t="s">
        <v>133</v>
      </c>
      <c r="DM128" s="791"/>
      <c r="DN128" s="791"/>
      <c r="DO128" s="791"/>
      <c r="DP128" s="791"/>
      <c r="DQ128" s="791" t="s">
        <v>133</v>
      </c>
      <c r="DR128" s="791"/>
      <c r="DS128" s="791"/>
      <c r="DT128" s="791"/>
      <c r="DU128" s="791"/>
      <c r="DV128" s="792" t="s">
        <v>498</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501</v>
      </c>
      <c r="X129" s="777"/>
      <c r="Y129" s="777"/>
      <c r="Z129" s="778"/>
      <c r="AA129" s="779">
        <v>2145793</v>
      </c>
      <c r="AB129" s="780"/>
      <c r="AC129" s="780"/>
      <c r="AD129" s="780"/>
      <c r="AE129" s="781"/>
      <c r="AF129" s="782">
        <v>2367935</v>
      </c>
      <c r="AG129" s="780"/>
      <c r="AH129" s="780"/>
      <c r="AI129" s="780"/>
      <c r="AJ129" s="781"/>
      <c r="AK129" s="782">
        <v>2247589</v>
      </c>
      <c r="AL129" s="780"/>
      <c r="AM129" s="780"/>
      <c r="AN129" s="780"/>
      <c r="AO129" s="781"/>
      <c r="AP129" s="783"/>
      <c r="AQ129" s="784"/>
      <c r="AR129" s="784"/>
      <c r="AS129" s="784"/>
      <c r="AT129" s="785"/>
      <c r="AU129" s="233"/>
      <c r="AV129" s="233"/>
      <c r="AW129" s="233"/>
      <c r="AX129" s="751" t="s">
        <v>502</v>
      </c>
      <c r="AY129" s="752"/>
      <c r="AZ129" s="752"/>
      <c r="BA129" s="752"/>
      <c r="BB129" s="752"/>
      <c r="BC129" s="752"/>
      <c r="BD129" s="752"/>
      <c r="BE129" s="753"/>
      <c r="BF129" s="770" t="s">
        <v>133</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504</v>
      </c>
      <c r="X130" s="777"/>
      <c r="Y130" s="777"/>
      <c r="Z130" s="778"/>
      <c r="AA130" s="779">
        <v>341704</v>
      </c>
      <c r="AB130" s="780"/>
      <c r="AC130" s="780"/>
      <c r="AD130" s="780"/>
      <c r="AE130" s="781"/>
      <c r="AF130" s="782">
        <v>339068</v>
      </c>
      <c r="AG130" s="780"/>
      <c r="AH130" s="780"/>
      <c r="AI130" s="780"/>
      <c r="AJ130" s="781"/>
      <c r="AK130" s="782">
        <v>341252</v>
      </c>
      <c r="AL130" s="780"/>
      <c r="AM130" s="780"/>
      <c r="AN130" s="780"/>
      <c r="AO130" s="781"/>
      <c r="AP130" s="783"/>
      <c r="AQ130" s="784"/>
      <c r="AR130" s="784"/>
      <c r="AS130" s="784"/>
      <c r="AT130" s="785"/>
      <c r="AU130" s="233"/>
      <c r="AV130" s="233"/>
      <c r="AW130" s="233"/>
      <c r="AX130" s="751" t="s">
        <v>505</v>
      </c>
      <c r="AY130" s="752"/>
      <c r="AZ130" s="752"/>
      <c r="BA130" s="752"/>
      <c r="BB130" s="752"/>
      <c r="BC130" s="752"/>
      <c r="BD130" s="752"/>
      <c r="BE130" s="753"/>
      <c r="BF130" s="754">
        <v>9.1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506</v>
      </c>
      <c r="X131" s="761"/>
      <c r="Y131" s="761"/>
      <c r="Z131" s="762"/>
      <c r="AA131" s="763">
        <v>1804089</v>
      </c>
      <c r="AB131" s="764"/>
      <c r="AC131" s="764"/>
      <c r="AD131" s="764"/>
      <c r="AE131" s="765"/>
      <c r="AF131" s="766">
        <v>2028867</v>
      </c>
      <c r="AG131" s="764"/>
      <c r="AH131" s="764"/>
      <c r="AI131" s="764"/>
      <c r="AJ131" s="765"/>
      <c r="AK131" s="766">
        <v>1906337</v>
      </c>
      <c r="AL131" s="764"/>
      <c r="AM131" s="764"/>
      <c r="AN131" s="764"/>
      <c r="AO131" s="765"/>
      <c r="AP131" s="767"/>
      <c r="AQ131" s="768"/>
      <c r="AR131" s="768"/>
      <c r="AS131" s="768"/>
      <c r="AT131" s="769"/>
      <c r="AU131" s="233"/>
      <c r="AV131" s="233"/>
      <c r="AW131" s="233"/>
      <c r="AX131" s="729" t="s">
        <v>507</v>
      </c>
      <c r="AY131" s="730"/>
      <c r="AZ131" s="730"/>
      <c r="BA131" s="730"/>
      <c r="BB131" s="730"/>
      <c r="BC131" s="730"/>
      <c r="BD131" s="730"/>
      <c r="BE131" s="731"/>
      <c r="BF131" s="732" t="s">
        <v>498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509</v>
      </c>
      <c r="W132" s="742"/>
      <c r="X132" s="742"/>
      <c r="Y132" s="742"/>
      <c r="Z132" s="743"/>
      <c r="AA132" s="744">
        <v>9.2459407490000007</v>
      </c>
      <c r="AB132" s="745"/>
      <c r="AC132" s="745"/>
      <c r="AD132" s="745"/>
      <c r="AE132" s="746"/>
      <c r="AF132" s="747">
        <v>8.1209364639999997</v>
      </c>
      <c r="AG132" s="745"/>
      <c r="AH132" s="745"/>
      <c r="AI132" s="745"/>
      <c r="AJ132" s="746"/>
      <c r="AK132" s="747">
        <v>10.21015697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510</v>
      </c>
      <c r="W133" s="721"/>
      <c r="X133" s="721"/>
      <c r="Y133" s="721"/>
      <c r="Z133" s="722"/>
      <c r="AA133" s="723">
        <v>9.1</v>
      </c>
      <c r="AB133" s="724"/>
      <c r="AC133" s="724"/>
      <c r="AD133" s="724"/>
      <c r="AE133" s="725"/>
      <c r="AF133" s="723">
        <v>8.6999999999999993</v>
      </c>
      <c r="AG133" s="724"/>
      <c r="AH133" s="724"/>
      <c r="AI133" s="724"/>
      <c r="AJ133" s="725"/>
      <c r="AK133" s="723">
        <v>9.1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UpNsTq2zJEBJBpwggr8xnZdMTYDhAGKnpjjjRepv0BvZdblOkiZ/yQ0JpA/WTL+UdV/krb728hWKK+gotAohw==" saltValue="T+8dVjOp295fF5DW421eT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7D7B8-C0DE-4C87-A979-9F3D5C9B461C}">
  <sheetPr>
    <pageSetUpPr fitToPage="1"/>
  </sheetPr>
  <dimension ref="A1:DQ105"/>
  <sheetViews>
    <sheetView showGridLines="0" zoomScaleNormal="100" zoomScaleSheetLayoutView="85"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511</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oYfmFyY0z0cOW4wlvRMOLJEZ+RxVyVinWFRikhLsxYeLBtltKL6iJd+6ASEXgS/42QI4zejsOH1z2KBH8bJyHA==" saltValue="UOmhFSoqRKf5FJUHzWIx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AD65C-9A4D-49E9-8354-FBF2D8ED9CE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3yTR4XVgjH1yuDvaDzMEhXr3cYiGNXxJ+o5J6jYOG2Wn3vMtWPz37FOReFR5ABXxOfQqTuWsBKO0J39iOnSP6g==" saltValue="/ohLhhgVcrBUzn7mXq3+/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56567-1F32-4443-B78F-FEABC5F9C558}">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514</v>
      </c>
      <c r="AP7" s="272"/>
      <c r="AQ7" s="273" t="s">
        <v>515</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516</v>
      </c>
      <c r="AQ8" s="279" t="s">
        <v>517</v>
      </c>
      <c r="AR8" s="280" t="s">
        <v>518</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519</v>
      </c>
      <c r="AL9" s="1117"/>
      <c r="AM9" s="1117"/>
      <c r="AN9" s="1118"/>
      <c r="AO9" s="281">
        <v>547782</v>
      </c>
      <c r="AP9" s="281">
        <v>192204</v>
      </c>
      <c r="AQ9" s="282">
        <v>255467</v>
      </c>
      <c r="AR9" s="283">
        <v>-24.8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520</v>
      </c>
      <c r="AL10" s="1117"/>
      <c r="AM10" s="1117"/>
      <c r="AN10" s="1118"/>
      <c r="AO10" s="284">
        <v>22222</v>
      </c>
      <c r="AP10" s="284">
        <v>7797</v>
      </c>
      <c r="AQ10" s="285">
        <v>29275</v>
      </c>
      <c r="AR10" s="286">
        <v>-73.400000000000006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521</v>
      </c>
      <c r="AL11" s="1117"/>
      <c r="AM11" s="1117"/>
      <c r="AN11" s="1118"/>
      <c r="AO11" s="284" t="s">
        <v>522</v>
      </c>
      <c r="AP11" s="284" t="s">
        <v>522</v>
      </c>
      <c r="AQ11" s="285">
        <v>3959</v>
      </c>
      <c r="AR11" s="286" t="s">
        <v>522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523</v>
      </c>
      <c r="AL12" s="1117"/>
      <c r="AM12" s="1117"/>
      <c r="AN12" s="1118"/>
      <c r="AO12" s="284" t="s">
        <v>522</v>
      </c>
      <c r="AP12" s="284" t="s">
        <v>522</v>
      </c>
      <c r="AQ12" s="285" t="s">
        <v>522</v>
      </c>
      <c r="AR12" s="286" t="s">
        <v>522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524</v>
      </c>
      <c r="AL13" s="1117"/>
      <c r="AM13" s="1117"/>
      <c r="AN13" s="1118"/>
      <c r="AO13" s="284">
        <v>2504</v>
      </c>
      <c r="AP13" s="284">
        <v>879</v>
      </c>
      <c r="AQ13" s="285">
        <v>9349</v>
      </c>
      <c r="AR13" s="286">
        <v>-90.6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525</v>
      </c>
      <c r="AL14" s="1117"/>
      <c r="AM14" s="1117"/>
      <c r="AN14" s="1118"/>
      <c r="AO14" s="284">
        <v>9540</v>
      </c>
      <c r="AP14" s="284">
        <v>3347</v>
      </c>
      <c r="AQ14" s="285">
        <v>4659</v>
      </c>
      <c r="AR14" s="286">
        <v>-28.2</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526</v>
      </c>
      <c r="AL15" s="1120"/>
      <c r="AM15" s="1120"/>
      <c r="AN15" s="1121"/>
      <c r="AO15" s="284">
        <v>-37114</v>
      </c>
      <c r="AP15" s="284">
        <v>-13022</v>
      </c>
      <c r="AQ15" s="285">
        <v>-18111</v>
      </c>
      <c r="AR15" s="286">
        <v>-28.1</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544934</v>
      </c>
      <c r="AP16" s="284">
        <v>191205</v>
      </c>
      <c r="AQ16" s="285">
        <v>284598</v>
      </c>
      <c r="AR16" s="286">
        <v>-32.799999999999997</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527</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528</v>
      </c>
      <c r="AP20" s="293" t="s">
        <v>529</v>
      </c>
      <c r="AQ20" s="294" t="s">
        <v>530</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531</v>
      </c>
      <c r="AL21" s="1123"/>
      <c r="AM21" s="1123"/>
      <c r="AN21" s="1124"/>
      <c r="AO21" s="297">
        <v>35.090000000000003</v>
      </c>
      <c r="AP21" s="298">
        <v>25.07</v>
      </c>
      <c r="AQ21" s="299">
        <v>10.02</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532</v>
      </c>
      <c r="AL22" s="1123"/>
      <c r="AM22" s="1123"/>
      <c r="AN22" s="1124"/>
      <c r="AO22" s="302">
        <v>90.5</v>
      </c>
      <c r="AP22" s="303">
        <v>94.5</v>
      </c>
      <c r="AQ22" s="304">
        <v>-4</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533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534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514</v>
      </c>
      <c r="AP30" s="272"/>
      <c r="AQ30" s="273" t="s">
        <v>515</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516</v>
      </c>
      <c r="AQ31" s="279" t="s">
        <v>517</v>
      </c>
      <c r="AR31" s="280" t="s">
        <v>518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536</v>
      </c>
      <c r="AL32" s="1131"/>
      <c r="AM32" s="1131"/>
      <c r="AN32" s="1132"/>
      <c r="AO32" s="312">
        <v>409758</v>
      </c>
      <c r="AP32" s="312">
        <v>143775</v>
      </c>
      <c r="AQ32" s="313">
        <v>156764</v>
      </c>
      <c r="AR32" s="314">
        <v>-8.3000000000000007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537</v>
      </c>
      <c r="AL33" s="1131"/>
      <c r="AM33" s="1131"/>
      <c r="AN33" s="1132"/>
      <c r="AO33" s="312" t="s">
        <v>522</v>
      </c>
      <c r="AP33" s="312" t="s">
        <v>522</v>
      </c>
      <c r="AQ33" s="313" t="s">
        <v>522</v>
      </c>
      <c r="AR33" s="314" t="s">
        <v>522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538</v>
      </c>
      <c r="AL34" s="1131"/>
      <c r="AM34" s="1131"/>
      <c r="AN34" s="1132"/>
      <c r="AO34" s="312" t="s">
        <v>522</v>
      </c>
      <c r="AP34" s="312" t="s">
        <v>522</v>
      </c>
      <c r="AQ34" s="313" t="s">
        <v>522</v>
      </c>
      <c r="AR34" s="314" t="s">
        <v>522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539</v>
      </c>
      <c r="AL35" s="1131"/>
      <c r="AM35" s="1131"/>
      <c r="AN35" s="1132"/>
      <c r="AO35" s="312">
        <v>126186</v>
      </c>
      <c r="AP35" s="312">
        <v>44276</v>
      </c>
      <c r="AQ35" s="313">
        <v>30923</v>
      </c>
      <c r="AR35" s="314">
        <v>43.2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540</v>
      </c>
      <c r="AL36" s="1131"/>
      <c r="AM36" s="1131"/>
      <c r="AN36" s="1132"/>
      <c r="AO36" s="312" t="s">
        <v>522</v>
      </c>
      <c r="AP36" s="312" t="s">
        <v>522</v>
      </c>
      <c r="AQ36" s="313">
        <v>4657</v>
      </c>
      <c r="AR36" s="314" t="s">
        <v>522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541</v>
      </c>
      <c r="AL37" s="1131"/>
      <c r="AM37" s="1131"/>
      <c r="AN37" s="1132"/>
      <c r="AO37" s="312" t="s">
        <v>522</v>
      </c>
      <c r="AP37" s="312" t="s">
        <v>522</v>
      </c>
      <c r="AQ37" s="313">
        <v>888</v>
      </c>
      <c r="AR37" s="314" t="s">
        <v>522</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542</v>
      </c>
      <c r="AL38" s="1134"/>
      <c r="AM38" s="1134"/>
      <c r="AN38" s="1135"/>
      <c r="AO38" s="315" t="s">
        <v>522</v>
      </c>
      <c r="AP38" s="315" t="s">
        <v>522</v>
      </c>
      <c r="AQ38" s="316">
        <v>21</v>
      </c>
      <c r="AR38" s="304" t="s">
        <v>522</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543</v>
      </c>
      <c r="AL39" s="1134"/>
      <c r="AM39" s="1134"/>
      <c r="AN39" s="1135"/>
      <c r="AO39" s="312">
        <v>-52</v>
      </c>
      <c r="AP39" s="312">
        <v>-18</v>
      </c>
      <c r="AQ39" s="313">
        <v>-6724</v>
      </c>
      <c r="AR39" s="314">
        <v>-99.7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544</v>
      </c>
      <c r="AL40" s="1131"/>
      <c r="AM40" s="1131"/>
      <c r="AN40" s="1132"/>
      <c r="AO40" s="312">
        <v>-341252</v>
      </c>
      <c r="AP40" s="312">
        <v>-119738</v>
      </c>
      <c r="AQ40" s="313">
        <v>-136123</v>
      </c>
      <c r="AR40" s="314">
        <v>-12</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308</v>
      </c>
      <c r="AL41" s="1137"/>
      <c r="AM41" s="1137"/>
      <c r="AN41" s="1138"/>
      <c r="AO41" s="312">
        <v>194640</v>
      </c>
      <c r="AP41" s="312">
        <v>68295</v>
      </c>
      <c r="AQ41" s="313">
        <v>50405</v>
      </c>
      <c r="AR41" s="314">
        <v>35.5</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545</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514</v>
      </c>
      <c r="AN49" s="1127" t="s">
        <v>548</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549</v>
      </c>
      <c r="AO50" s="329" t="s">
        <v>550</v>
      </c>
      <c r="AP50" s="330" t="s">
        <v>551</v>
      </c>
      <c r="AQ50" s="331" t="s">
        <v>552</v>
      </c>
      <c r="AR50" s="332" t="s">
        <v>553</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554</v>
      </c>
      <c r="AL51" s="325"/>
      <c r="AM51" s="333">
        <v>726908</v>
      </c>
      <c r="AN51" s="334">
        <v>226169</v>
      </c>
      <c r="AO51" s="335">
        <v>240</v>
      </c>
      <c r="AP51" s="336">
        <v>289738</v>
      </c>
      <c r="AQ51" s="337">
        <v>-8.6999999999999993</v>
      </c>
      <c r="AR51" s="338">
        <v>248.7</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555</v>
      </c>
      <c r="AM52" s="341">
        <v>203319</v>
      </c>
      <c r="AN52" s="342">
        <v>63260</v>
      </c>
      <c r="AO52" s="343">
        <v>48.7</v>
      </c>
      <c r="AP52" s="344">
        <v>156238</v>
      </c>
      <c r="AQ52" s="345">
        <v>-4.9000000000000004</v>
      </c>
      <c r="AR52" s="346">
        <v>53.6</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556</v>
      </c>
      <c r="AL53" s="325"/>
      <c r="AM53" s="333">
        <v>591695</v>
      </c>
      <c r="AN53" s="334">
        <v>188799</v>
      </c>
      <c r="AO53" s="335">
        <v>-16.5</v>
      </c>
      <c r="AP53" s="336">
        <v>316937</v>
      </c>
      <c r="AQ53" s="337">
        <v>9.4</v>
      </c>
      <c r="AR53" s="338">
        <v>-25.9</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555</v>
      </c>
      <c r="AM54" s="341">
        <v>542254</v>
      </c>
      <c r="AN54" s="342">
        <v>173023</v>
      </c>
      <c r="AO54" s="343">
        <v>173.5</v>
      </c>
      <c r="AP54" s="344">
        <v>199150</v>
      </c>
      <c r="AQ54" s="345">
        <v>27.5</v>
      </c>
      <c r="AR54" s="346">
        <v>146</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557</v>
      </c>
      <c r="AL55" s="325"/>
      <c r="AM55" s="333">
        <v>528099</v>
      </c>
      <c r="AN55" s="334">
        <v>173034</v>
      </c>
      <c r="AO55" s="335">
        <v>-8.4</v>
      </c>
      <c r="AP55" s="336">
        <v>332350</v>
      </c>
      <c r="AQ55" s="337">
        <v>4.9000000000000004</v>
      </c>
      <c r="AR55" s="338">
        <v>-13.3</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555</v>
      </c>
      <c r="AM56" s="341">
        <v>528099</v>
      </c>
      <c r="AN56" s="342">
        <v>173034</v>
      </c>
      <c r="AO56" s="343">
        <v>0</v>
      </c>
      <c r="AP56" s="344">
        <v>200453</v>
      </c>
      <c r="AQ56" s="345">
        <v>0.7</v>
      </c>
      <c r="AR56" s="346">
        <v>-0.7</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558</v>
      </c>
      <c r="AL57" s="325"/>
      <c r="AM57" s="333">
        <v>383479</v>
      </c>
      <c r="AN57" s="334">
        <v>130657</v>
      </c>
      <c r="AO57" s="335">
        <v>-24.5</v>
      </c>
      <c r="AP57" s="336">
        <v>362690</v>
      </c>
      <c r="AQ57" s="337">
        <v>9.1</v>
      </c>
      <c r="AR57" s="338">
        <v>-33.6</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555</v>
      </c>
      <c r="AM58" s="341">
        <v>364158</v>
      </c>
      <c r="AN58" s="342">
        <v>124074</v>
      </c>
      <c r="AO58" s="343">
        <v>-28.3</v>
      </c>
      <c r="AP58" s="344">
        <v>172580</v>
      </c>
      <c r="AQ58" s="345">
        <v>-13.9</v>
      </c>
      <c r="AR58" s="346">
        <v>-14.4</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559</v>
      </c>
      <c r="AL59" s="325"/>
      <c r="AM59" s="333">
        <v>251886</v>
      </c>
      <c r="AN59" s="334">
        <v>88381</v>
      </c>
      <c r="AO59" s="335">
        <v>-32.4</v>
      </c>
      <c r="AP59" s="336">
        <v>296093</v>
      </c>
      <c r="AQ59" s="337">
        <v>-18.399999999999999</v>
      </c>
      <c r="AR59" s="338">
        <v>-14</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555</v>
      </c>
      <c r="AM60" s="341">
        <v>245942</v>
      </c>
      <c r="AN60" s="342">
        <v>86295</v>
      </c>
      <c r="AO60" s="343">
        <v>-30.4</v>
      </c>
      <c r="AP60" s="344">
        <v>140545</v>
      </c>
      <c r="AQ60" s="345">
        <v>-18.600000000000001</v>
      </c>
      <c r="AR60" s="346">
        <v>-11.8</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560</v>
      </c>
      <c r="AL61" s="347"/>
      <c r="AM61" s="348">
        <v>496413</v>
      </c>
      <c r="AN61" s="349">
        <v>161408</v>
      </c>
      <c r="AO61" s="350">
        <v>31.6</v>
      </c>
      <c r="AP61" s="351">
        <v>319562</v>
      </c>
      <c r="AQ61" s="352">
        <v>-0.7</v>
      </c>
      <c r="AR61" s="338">
        <v>32.299999999999997</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555</v>
      </c>
      <c r="AM62" s="341">
        <v>376754</v>
      </c>
      <c r="AN62" s="342">
        <v>123937</v>
      </c>
      <c r="AO62" s="343">
        <v>32.700000000000003</v>
      </c>
      <c r="AP62" s="344">
        <v>173793</v>
      </c>
      <c r="AQ62" s="345">
        <v>-1.8</v>
      </c>
      <c r="AR62" s="346">
        <v>34.5</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PweZz4YpNnopcsS+WrE29REgy1d4ZTKiyiLecnDcmBYGA8vUGAccopHDqeLTNcoTuxJCyLAENVmakIjSlbZK0g==" saltValue="Cd+Xq9Nbr4JSGB3/7oF2+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562</v>
      </c>
    </row>
    <row r="121" spans="125:125" ht="13.5" hidden="1" customHeight="1" x14ac:dyDescent="0.2">
      <c r="DU121" s="259"/>
    </row>
  </sheetData>
  <sheetProtection algorithmName="SHA-512" hashValue="G/KRdhV4rNPrTuxkM90n1zneKiRzf8U4JETMnCBvrB6ecRNyvVw2/WkF2qIraF0ST8U5sq9+iH2ArGXfPhaoug==" saltValue="QoCTGeAE7KJRnfTyvtaQQ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563</v>
      </c>
    </row>
  </sheetData>
  <sheetProtection algorithmName="SHA-512" hashValue="R0OIjRCSxsxTlxrHigR7kwIdcEfFWnzKLGz2zgkV5FH8G2FDtLZb91CUgHO2nyx/m1h3Ojy6s1M4PBO6opVeTg==" saltValue="+X3/GZzXiDsUPR+9hwh3q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564</v>
      </c>
      <c r="G46" s="8" t="s">
        <v>565</v>
      </c>
      <c r="H46" s="8" t="s">
        <v>566</v>
      </c>
      <c r="I46" s="8" t="s">
        <v>567</v>
      </c>
      <c r="J46" s="9" t="s">
        <v>568</v>
      </c>
    </row>
    <row r="47" spans="2:10" ht="57.75" customHeight="1" x14ac:dyDescent="0.2">
      <c r="B47" s="10"/>
      <c r="C47" s="1139" t="s">
        <v>3</v>
      </c>
      <c r="D47" s="1139"/>
      <c r="E47" s="1140"/>
      <c r="F47" s="11">
        <v>53.27</v>
      </c>
      <c r="G47" s="12">
        <v>100.65</v>
      </c>
      <c r="H47" s="12">
        <v>91.03</v>
      </c>
      <c r="I47" s="12">
        <v>87.78</v>
      </c>
      <c r="J47" s="13">
        <v>87.34</v>
      </c>
    </row>
    <row r="48" spans="2:10" ht="57.75" customHeight="1" x14ac:dyDescent="0.2">
      <c r="B48" s="14"/>
      <c r="C48" s="1141" t="s">
        <v>4</v>
      </c>
      <c r="D48" s="1141"/>
      <c r="E48" s="1142"/>
      <c r="F48" s="15">
        <v>11.5</v>
      </c>
      <c r="G48" s="16">
        <v>6.97</v>
      </c>
      <c r="H48" s="16">
        <v>8.2100000000000009</v>
      </c>
      <c r="I48" s="16">
        <v>9.67</v>
      </c>
      <c r="J48" s="17">
        <v>8.61</v>
      </c>
    </row>
    <row r="49" spans="2:10" ht="57.75" customHeight="1" thickBot="1" x14ac:dyDescent="0.25">
      <c r="B49" s="18"/>
      <c r="C49" s="1143" t="s">
        <v>5</v>
      </c>
      <c r="D49" s="1143"/>
      <c r="E49" s="1144"/>
      <c r="F49" s="19">
        <v>4.6900000000000004</v>
      </c>
      <c r="G49" s="20">
        <v>42.96</v>
      </c>
      <c r="H49" s="20" t="s">
        <v>569</v>
      </c>
      <c r="I49" s="20">
        <v>7.52</v>
      </c>
      <c r="J49" s="21" t="s">
        <v>570</v>
      </c>
    </row>
    <row r="50" spans="2:10" ht="13" x14ac:dyDescent="0.2"/>
  </sheetData>
  <sheetProtection algorithmName="SHA-512" hashValue="6oaNEXa41t0gA4pwlggdiV1gQLs9M+SDtIXcR3HZWjrCtZtshlJxHe+a9RIO0NeFlq1gnCWUSfnUUsmty2nDFA==" saltValue="u5XvPpC2JFLJsejCiHGM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前田　憲吾</cp:lastModifiedBy>
  <cp:lastPrinted>2024-03-22T08:04:39Z</cp:lastPrinted>
  <dcterms:created xsi:type="dcterms:W3CDTF">2024-02-05T01:55:49Z</dcterms:created>
  <dcterms:modified xsi:type="dcterms:W3CDTF">2024-03-25T05:47:17Z</dcterms:modified>
  <cp:category/>
</cp:coreProperties>
</file>