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111313800\Desktop\財政状況資料集\"/>
    </mc:Choice>
  </mc:AlternateContent>
  <bookViews>
    <workbookView xWindow="-120" yWindow="-120" windowWidth="20730" windowHeight="117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W40" i="10"/>
  <c r="BE40" i="10"/>
  <c r="AM40" i="10"/>
  <c r="U40" i="10"/>
  <c r="C40" i="10"/>
  <c r="BW39" i="10"/>
  <c r="BE39" i="10"/>
  <c r="AM39" i="10"/>
  <c r="U39" i="10"/>
  <c r="C39" i="10"/>
  <c r="BW38" i="10"/>
  <c r="BE38" i="10"/>
  <c r="AM38" i="10"/>
  <c r="U38" i="10"/>
  <c r="C38" i="10"/>
  <c r="BE37" i="10"/>
  <c r="AM37" i="10"/>
  <c r="BE36" i="10"/>
  <c r="BE35" i="10"/>
  <c r="CO34" i="10"/>
  <c r="CO35" i="10" s="1"/>
  <c r="CO36" i="10" s="1"/>
  <c r="CO37" i="10" s="1"/>
  <c r="CO38" i="10" s="1"/>
  <c r="CO39" i="10" s="1"/>
  <c r="CO40" i="10" s="1"/>
  <c r="BW34" i="10"/>
  <c r="BW35" i="10" s="1"/>
  <c r="BW36" i="10" s="1"/>
  <c r="BW37" i="10" s="1"/>
  <c r="C34" i="10"/>
  <c r="C35" i="10" l="1"/>
  <c r="C36" i="10" s="1"/>
  <c r="C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l="1"/>
  <c r="AM35" i="10" l="1"/>
  <c r="AM36" i="10" s="1"/>
  <c r="BE34" i="10"/>
</calcChain>
</file>

<file path=xl/sharedStrings.xml><?xml version="1.0" encoding="utf-8"?>
<sst xmlns="http://schemas.openxmlformats.org/spreadsheetml/2006/main" count="1103" uniqueCount="612">
  <si>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</si>
  <si>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</si>
  <si>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</si>
  <si>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</si>
  <si>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</si>
  <si>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</si>
  <si>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</si>
  <si>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</si>
  <si>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</si>
  <si>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</si>
  <si>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</si>
  <si>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</si>
  <si>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</si>
  <si>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</si>
  <si>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</si>
  <si>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</si>
  <si>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</si>
  <si>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</si>
  <si>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</si>
  <si>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</si>
  <si>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</si>
  <si>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</si>
  <si>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</si>
  <si>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</si>
  <si>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</si>
  <si>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</si>
  <si>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</si>
  <si>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</si>
  <si>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</si>
  <si>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</si>
  <si>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</si>
  <si>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</si>
  <si>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</si>
  <si>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</si>
  <si>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</si>
  <si>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</si>
  <si>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</si>
  <si>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</si>
  <si>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</si>
  <si>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</si>
  <si>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</si>
  <si>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</si>
  <si>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</si>
  <si>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</si>
  <si>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</si>
  <si>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</si>
  <si>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</si>
  <si>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</si>
  <si>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</si>
  <si>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</si>
  <si>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</si>
  <si>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</si>
  <si>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</si>
  <si>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</si>
  <si>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</si>
  <si>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</si>
  <si>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</si>
  <si>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</si>
  <si>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</si>
  <si>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</si>
  <si>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</si>
  <si>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</si>
  <si>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</si>
  <si>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</si>
  <si>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</si>
  <si>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</si>
  <si>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</si>
  <si>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</si>
  <si>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</si>
  <si>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</si>
  <si>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</si>
  <si>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</si>
  <si>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</si>
  <si>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</si>
  <si>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</si>
  <si>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</si>
  <si>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</si>
  <si>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</si>
  <si>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</si>
  <si>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</si>
  <si>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</si>
  <si>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</si>
  <si>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</si>
  <si>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</si>
  <si>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</si>
  <si>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施行時特例市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</si>
  <si>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</si>
  <si>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</si>
  <si>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</si>
  <si>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</si>
  <si>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</si>
  <si>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</si>
  <si>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</si>
  <si>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</si>
  <si>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</si>
  <si>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</si>
  <si>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</si>
  <si>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</si>
  <si>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春日井市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</si>
  <si>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</si>
  <si>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</si>
  <si>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</si>
  <si>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</si>
  <si>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</si>
  <si>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</si>
  <si>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</si>
  <si>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</si>
  <si>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</si>
  <si>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</si>
  <si>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</si>
  <si>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</si>
  <si>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</si>
  <si>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</si>
  <si>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</si>
  <si>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</si>
  <si>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</si>
  <si>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</si>
  <si>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</si>
  <si>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</si>
  <si>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</si>
  <si>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</si>
  <si>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</si>
  <si>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</si>
  <si>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</si>
  <si>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</si>
  <si>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</si>
  <si>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</si>
  <si>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</si>
  <si>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</si>
  <si>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</si>
  <si>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</si>
  <si>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</si>
  <si>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</si>
  <si>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</si>
  <si>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</si>
  <si>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</si>
  <si>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</si>
  <si>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</si>
  <si>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</si>
  <si>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</si>
  <si>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</si>
  <si>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</si>
  <si>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</si>
  <si>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</si>
  <si>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</si>
  <si>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</si>
  <si>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</si>
  <si>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</si>
  <si>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</si>
  <si>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</si>
  <si>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</si>
  <si>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</si>
  <si>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</si>
  <si>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</si>
  <si>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</si>
  <si>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</si>
  <si>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</si>
  <si>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</si>
  <si>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</si>
  <si>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</si>
  <si>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</si>
  <si>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</si>
  <si>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</si>
  <si>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</si>
  <si>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</si>
  <si>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</si>
  <si>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</si>
  <si>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</si>
  <si>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</si>
  <si>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</si>
  <si>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</si>
  <si>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</si>
  <si>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</si>
  <si>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</si>
  <si>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</si>
  <si>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</si>
  <si>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</si>
  <si>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</si>
  <si>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</si>
  <si>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</si>
  <si>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</si>
  <si>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</si>
  <si>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</si>
  <si>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</si>
  <si>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</si>
  <si>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</si>
  <si>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</si>
  <si>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</si>
  <si>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</si>
  <si>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</si>
  <si>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</si>
  <si>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</si>
  <si>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</si>
  <si>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</si>
  <si>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</si>
  <si>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</si>
  <si>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</si>
  <si>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</si>
  <si>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</si>
  <si>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</si>
  <si>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</si>
  <si>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</si>
  <si>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</si>
  <si>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</si>
  <si>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</si>
  <si>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</si>
  <si>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</si>
  <si>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</si>
  <si>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</si>
  <si>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</si>
  <si>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</si>
  <si>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愛知県春日井市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</si>
  <si>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</si>
  <si>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</si>
  <si>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</si>
  <si>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</si>
  <si>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</si>
  <si>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</si>
  <si>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</si>
  <si>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</si>
  <si>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</si>
  <si>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</si>
  <si>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</si>
  <si>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</si>
  <si>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</si>
  <si>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</si>
  <si>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</si>
  <si>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</si>
  <si>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</si>
  <si>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</si>
  <si>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</si>
  <si>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</si>
  <si>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</si>
  <si>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</si>
  <si>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</si>
  <si>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</si>
  <si>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</si>
  <si>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</si>
  <si>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</si>
  <si>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</si>
  <si>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</si>
  <si>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</si>
  <si>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</si>
  <si>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</si>
  <si>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</si>
  <si>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</si>
  <si>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</si>
  <si>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</si>
  <si>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</si>
  <si>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</si>
  <si>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</si>
  <si>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</si>
  <si>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</si>
  <si>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</si>
  <si>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</si>
  <si>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</si>
  <si>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</si>
  <si>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</si>
  <si>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</si>
  <si>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</si>
  <si>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</si>
  <si>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</si>
  <si>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</si>
  <si>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</si>
  <si>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</si>
  <si>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</si>
  <si>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</si>
  <si>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</si>
  <si>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</si>
  <si>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</si>
  <si>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</si>
  <si>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</si>
  <si>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</si>
  <si>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</si>
  <si>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</si>
  <si>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</si>
  <si>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</si>
  <si>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</si>
  <si>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</si>
  <si>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</si>
  <si>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</si>
  <si>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</si>
  <si>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</si>
  <si>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</si>
  <si>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</si>
  <si>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</si>
  <si>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</si>
  <si>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</si>
  <si>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</si>
  <si>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</si>
  <si>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</si>
  <si>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</si>
  <si>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</si>
  <si>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</si>
  <si>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</si>
  <si>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</si>
  <si>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</si>
  <si>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</si>
  <si>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</si>
  <si>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</si>
  <si>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</si>
  <si>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</si>
  <si>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</si>
  <si>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</si>
  <si>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</si>
  <si>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</si>
  <si>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</si>
  <si>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</si>
  <si>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</si>
  <si>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</si>
  <si>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</si>
  <si>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</si>
  <si>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</si>
  <si>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</si>
  <si>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</si>
  <si>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</si>
  <si>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</si>
  <si>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</si>
  <si>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</si>
  <si>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</si>
  <si>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</si>
  <si>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</si>
  <si>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</si>
  <si>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</si>
  <si>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</si>
  <si>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</si>
  <si>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</si>
  <si>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</si>
  <si>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</si>
  <si>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</si>
  <si>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</si>
  <si>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</si>
  <si>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</si>
  <si>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</si>
  <si>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</si>
  <si>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</si>
  <si>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</si>
  <si>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</si>
  <si>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</si>
  <si>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</si>
  <si>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</si>
  <si>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</si>
  <si>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</si>
  <si>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</si>
  <si>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</si>
  <si>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</si>
  <si>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</si>
  <si>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</si>
  <si>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</si>
  <si>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</si>
  <si>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</si>
  <si>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</si>
  <si>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</si>
  <si>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</si>
  <si>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</si>
  <si>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</si>
  <si>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</si>
  <si>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</si>
  <si>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</si>
  <si>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</si>
  <si>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</si>
  <si>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</si>
  <si>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</si>
  <si>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</si>
  <si>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</si>
  <si>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愛知県春日井市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</si>
  <si>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</si>
  <si>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</si>
  <si>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</si>
  <si>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</si>
  <si>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</si>
  <si>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</si>
  <si>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</si>
  <si>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</si>
  <si>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</si>
  <si>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</si>
  <si>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</si>
  <si>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</si>
  <si>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</si>
  <si>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</si>
  <si>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</si>
  <si>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</si>
  <si>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</si>
  <si>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</si>
  <si>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</si>
  <si>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</si>
  <si>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春日井市公共用地先行取得事業特別会計</t>
    <phoneticPr fontId="5"/>
  </si>
  <si>
    <t>春日井市民家防音事業特別会計</t>
    <phoneticPr fontId="5"/>
  </si>
  <si>
    <t>-</t>
    <phoneticPr fontId="5"/>
  </si>
  <si>
    <t>春日井市潮見坂平和公園事業特別会計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</si>
  <si>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</si>
  <si>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</si>
  <si>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</si>
  <si>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</si>
  <si>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</si>
  <si>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</si>
  <si>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</si>
  <si>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</si>
  <si>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</si>
  <si>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</si>
  <si>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</si>
  <si>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</si>
  <si>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</si>
  <si>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春日井市国民健康保険事業特別会計</t>
    <phoneticPr fontId="5"/>
  </si>
  <si>
    <t>春日井市後期高齢者医療事業特別会計</t>
    <phoneticPr fontId="5"/>
  </si>
  <si>
    <t>春日井市介護保険事業特別会計</t>
    <phoneticPr fontId="5"/>
  </si>
  <si>
    <t>春日井市介護サービス事業特別会計</t>
    <phoneticPr fontId="5"/>
  </si>
  <si>
    <t>春日井市水道事業会計</t>
    <phoneticPr fontId="5"/>
  </si>
  <si>
    <t>法適用企業</t>
    <phoneticPr fontId="5"/>
  </si>
  <si>
    <t>春日井市春日井市民病院事業会計</t>
    <phoneticPr fontId="5"/>
  </si>
  <si>
    <t>法適用企業</t>
    <phoneticPr fontId="5"/>
  </si>
  <si>
    <t>春日井市公共下水道事業会計</t>
    <phoneticPr fontId="5"/>
  </si>
  <si>
    <t>春日井市大泉寺地区企業用地整備事業特別会計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</si>
  <si>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</si>
  <si>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</si>
  <si>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</si>
  <si>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</si>
  <si>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</si>
  <si>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</si>
  <si>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</si>
  <si>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</si>
  <si>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</si>
  <si>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</si>
  <si>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</si>
  <si>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</si>
  <si>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</si>
  <si>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</si>
  <si>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</si>
  <si>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</si>
  <si>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</si>
  <si>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</si>
  <si>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</si>
  <si>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</si>
  <si>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</si>
  <si>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</si>
  <si>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</si>
  <si>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</si>
  <si>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</si>
  <si>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</si>
  <si>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</si>
  <si>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</si>
  <si>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</si>
  <si>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</si>
  <si>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</si>
  <si>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</si>
  <si>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</si>
  <si>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</si>
  <si>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</si>
  <si>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</si>
  <si>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</si>
  <si>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</si>
  <si>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</si>
  <si>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</si>
  <si>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</si>
  <si>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</si>
  <si>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</si>
  <si>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</si>
  <si>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</si>
  <si>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</si>
  <si>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</si>
  <si>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</si>
  <si>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</si>
  <si>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</si>
  <si>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</si>
  <si>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</si>
  <si>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</si>
  <si>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</si>
  <si>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</si>
  <si>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</si>
  <si>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</si>
  <si>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</si>
  <si>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春日井市公共下水道事業会計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</si>
  <si>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</si>
  <si>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</si>
  <si>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</si>
  <si>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春日井市水道事業会計</t>
    <phoneticPr fontId="5"/>
  </si>
  <si>
    <t>(Ｆ)</t>
    <phoneticPr fontId="5"/>
  </si>
  <si>
    <t>春日井市介護サービス事業特別会計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</si>
  <si>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</si>
  <si>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</si>
  <si>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</si>
  <si>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</si>
  <si>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</si>
  <si>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</si>
  <si>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</si>
  <si>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</si>
  <si>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</si>
  <si>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</si>
  <si>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</si>
  <si>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</si>
  <si>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</si>
  <si>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</si>
  <si>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</si>
  <si>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</si>
  <si>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</si>
  <si>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</si>
  <si>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</si>
  <si>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</si>
  <si>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</si>
  <si>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</si>
  <si>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</si>
  <si>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</si>
  <si>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</si>
  <si>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</si>
  <si>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</si>
  <si>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</si>
  <si>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</si>
  <si>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</si>
  <si>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</si>
  <si>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</si>
  <si>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</si>
  <si>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</si>
  <si>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</si>
  <si>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</si>
  <si>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</si>
  <si>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</si>
  <si>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</si>
  <si>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</si>
  <si>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</si>
  <si>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</si>
  <si>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</si>
  <si>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</si>
  <si>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</si>
  <si>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</si>
  <si>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</si>
  <si>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</si>
  <si>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</si>
  <si>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</si>
  <si>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</si>
  <si>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</si>
  <si>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</si>
  <si>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</si>
  <si>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</si>
  <si>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</si>
  <si>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</si>
  <si>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</si>
  <si>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</si>
  <si>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</si>
  <si>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</si>
  <si>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</si>
  <si>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</si>
  <si>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</si>
  <si>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</si>
  <si>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</si>
  <si>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</si>
  <si>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</si>
  <si>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</si>
  <si>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</si>
  <si>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</si>
  <si>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</si>
  <si>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</si>
  <si>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</si>
  <si>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</si>
  <si>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</si>
  <si>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</si>
  <si>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</si>
  <si>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</si>
  <si>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</si>
  <si>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</si>
  <si>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</si>
  <si>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</si>
  <si>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</si>
  <si>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春日井市春日井市民病院事業会計</t>
  </si>
  <si>
    <t>春日井市水道事業会計</t>
  </si>
  <si>
    <t>一般会計</t>
  </si>
  <si>
    <t>春日井市介護保険事業特別会計</t>
  </si>
  <si>
    <t>春日井市大泉寺地区企業用地整備事業特別会計</t>
  </si>
  <si>
    <t>春日井市後期高齢者医療事業特別会計</t>
  </si>
  <si>
    <t>春日井市国民健康保険事業特別会計</t>
  </si>
  <si>
    <t>春日井市公共下水道事業会計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</si>
  <si>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</si>
  <si>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</si>
  <si>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</si>
  <si>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</si>
  <si>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</si>
  <si>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</si>
  <si>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</si>
  <si>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</si>
  <si>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尾張東部火葬場管理組合</t>
    <rPh sb="0" eb="2">
      <t>オワリ</t>
    </rPh>
    <rPh sb="2" eb="4">
      <t>トウブ</t>
    </rPh>
    <rPh sb="4" eb="6">
      <t>カソウ</t>
    </rPh>
    <rPh sb="6" eb="7">
      <t>ジョウ</t>
    </rPh>
    <rPh sb="7" eb="9">
      <t>カンリ</t>
    </rPh>
    <rPh sb="9" eb="11">
      <t>クミアイ</t>
    </rPh>
    <phoneticPr fontId="2"/>
  </si>
  <si>
    <t>春日井小牧看護専門学校管理組合</t>
    <rPh sb="0" eb="3">
      <t>カスガイ</t>
    </rPh>
    <rPh sb="3" eb="5">
      <t>コマキ</t>
    </rPh>
    <rPh sb="5" eb="7">
      <t>カンゴ</t>
    </rPh>
    <rPh sb="7" eb="9">
      <t>センモン</t>
    </rPh>
    <rPh sb="9" eb="11">
      <t>ガッコウ</t>
    </rPh>
    <rPh sb="11" eb="13">
      <t>カンリ</t>
    </rPh>
    <rPh sb="13" eb="15">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</si>
  <si>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</si>
  <si>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</si>
  <si>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</si>
  <si>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</si>
  <si>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かすがい市民文化財団</t>
    <rPh sb="4" eb="6">
      <t>シミン</t>
    </rPh>
    <rPh sb="6" eb="8">
      <t>ブンカ</t>
    </rPh>
    <rPh sb="8" eb="10">
      <t>ザイダン</t>
    </rPh>
    <phoneticPr fontId="2"/>
  </si>
  <si>
    <t>春日井市土地開発公社</t>
    <rPh sb="0" eb="4">
      <t>カスガイシ</t>
    </rPh>
    <rPh sb="4" eb="6">
      <t>トチ</t>
    </rPh>
    <rPh sb="6" eb="8">
      <t>カイハツ</t>
    </rPh>
    <rPh sb="8" eb="10">
      <t>コウシャ</t>
    </rPh>
    <phoneticPr fontId="2"/>
  </si>
  <si>
    <t>春日井市健康管理事業団</t>
    <rPh sb="0" eb="4">
      <t>カスガイシ</t>
    </rPh>
    <rPh sb="4" eb="6">
      <t>ケンコウ</t>
    </rPh>
    <rPh sb="6" eb="8">
      <t>カンリ</t>
    </rPh>
    <rPh sb="8" eb="11">
      <t>ジギョウダン</t>
    </rPh>
    <phoneticPr fontId="2"/>
  </si>
  <si>
    <t>春日井市スポーツ・ふれあい財団</t>
    <rPh sb="0" eb="4">
      <t>カスガイシ</t>
    </rPh>
    <rPh sb="13" eb="15">
      <t>ザイダン</t>
    </rPh>
    <phoneticPr fontId="2"/>
  </si>
  <si>
    <t>春日井市食育推進給食会</t>
    <rPh sb="0" eb="4">
      <t>カスガイシ</t>
    </rPh>
    <rPh sb="4" eb="6">
      <t>ショクイク</t>
    </rPh>
    <rPh sb="6" eb="8">
      <t>スイシン</t>
    </rPh>
    <rPh sb="8" eb="10">
      <t>キュウショク</t>
    </rPh>
    <rPh sb="10" eb="11">
      <t>カイ</t>
    </rPh>
    <phoneticPr fontId="2"/>
  </si>
  <si>
    <t>勝川開発</t>
    <rPh sb="0" eb="2">
      <t>カチガワ</t>
    </rPh>
    <rPh sb="2" eb="4">
      <t>カイハツ</t>
    </rPh>
    <phoneticPr fontId="2"/>
  </si>
  <si>
    <t>高蔵寺まちづくり</t>
    <rPh sb="0" eb="3">
      <t>コウゾウジ</t>
    </rPh>
    <phoneticPr fontId="2"/>
  </si>
  <si>
    <t>-</t>
    <phoneticPr fontId="2"/>
  </si>
  <si>
    <t>-</t>
    <phoneticPr fontId="2"/>
  </si>
  <si>
    <t>-</t>
    <phoneticPr fontId="2"/>
  </si>
  <si>
    <t>文化スポーツ施設整備基金</t>
    <rPh sb="0" eb="2">
      <t>ブンカ</t>
    </rPh>
    <rPh sb="6" eb="8">
      <t>シセツ</t>
    </rPh>
    <rPh sb="8" eb="10">
      <t>セイビ</t>
    </rPh>
    <rPh sb="10" eb="12">
      <t>キキン</t>
    </rPh>
    <phoneticPr fontId="2"/>
  </si>
  <si>
    <t>潮見坂平和公園墓所整備基金</t>
    <rPh sb="0" eb="1">
      <t>シオ</t>
    </rPh>
    <rPh sb="1" eb="2">
      <t>ミ</t>
    </rPh>
    <rPh sb="2" eb="3">
      <t>ザカ</t>
    </rPh>
    <rPh sb="3" eb="5">
      <t>ヘイワ</t>
    </rPh>
    <rPh sb="5" eb="7">
      <t>コウエン</t>
    </rPh>
    <rPh sb="7" eb="9">
      <t>ボショ</t>
    </rPh>
    <rPh sb="9" eb="11">
      <t>セイビ</t>
    </rPh>
    <rPh sb="11" eb="13">
      <t>キキン</t>
    </rPh>
    <phoneticPr fontId="2"/>
  </si>
  <si>
    <t>潮見坂平和墓地永代清掃基金</t>
    <rPh sb="0" eb="5">
      <t>シオミザカヘイワ</t>
    </rPh>
    <rPh sb="5" eb="7">
      <t>ボチ</t>
    </rPh>
    <rPh sb="7" eb="9">
      <t>エイタイ</t>
    </rPh>
    <rPh sb="9" eb="11">
      <t>セイソウ</t>
    </rPh>
    <rPh sb="11" eb="13">
      <t>キキン</t>
    </rPh>
    <phoneticPr fontId="2"/>
  </si>
  <si>
    <t>緑化振興基金</t>
    <rPh sb="0" eb="2">
      <t>リョッカ</t>
    </rPh>
    <rPh sb="2" eb="4">
      <t>シンコウ</t>
    </rPh>
    <rPh sb="4" eb="6">
      <t>キキン</t>
    </rPh>
    <phoneticPr fontId="2"/>
  </si>
  <si>
    <t>まちづくり寄附基金</t>
    <rPh sb="5" eb="7">
      <t>キフ</t>
    </rPh>
    <rPh sb="7" eb="9">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</si>
  <si>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</si>
  <si>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</si>
  <si>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</si>
  <si>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</si>
  <si>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</si>
  <si>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</si>
  <si>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</si>
  <si>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</si>
  <si>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</si>
  <si>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</si>
  <si>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</si>
  <si>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いずれも類似団体より高い水準にあるが、春日井市民病院事業会計や水道事業会計の地方債現在高の減少や、土地開発公社の負債の減少により、将来負担比率については、平成30年度と比較し7.8％の減少となっている。
有形固定資産減価償却率は増加傾向となっているが、令和元年度末に策定した公共施設個別計画に基づき、計画的に維持管理や更新等を実施することにより、比率の改善に努めていく。</t>
    <rPh sb="59" eb="61">
      <t>ゲンショウ</t>
    </rPh>
    <rPh sb="131" eb="132">
      <t>マツ</t>
    </rPh>
    <rPh sb="159" eb="162">
      <t>コウシントウ</t>
    </rPh>
    <rPh sb="163" eb="165">
      <t>ジッシ</t>
    </rPh>
    <rPh sb="173" eb="175">
      <t>ヒリツ</t>
    </rPh>
    <rPh sb="176" eb="178">
      <t>カイゼン</t>
    </rPh>
    <rPh sb="179" eb="180">
      <t>ツト</t>
    </rPh>
    <phoneticPr fontId="5"/>
  </si>
  <si>
    <t>実質公債費比率、将来負担比率については、類似団体と比較して高い状況となっている。これは、人口急増が始まった昭和40年代半ばからの都市環境整備に多額の地方債を活用したことにより、一般会計の地方債残高、公共下水道事業特別会計の地方債残高、土地開発公社への負担額等が多くなっているためである。しかし、土地開発公社の経営健全化等を進めてきたことにより、将来負担比率は減少してきており、今後も引き続き土地開発公社の経営健全化に努める必要がある。実質公債費比率については、平成27年度に実施した新藤山台小学校建設事業で借り入れを行った元金の償還開始等に伴い、令和元年度は増加に転じたため、地方債の計画的な借入を行うことにより、公債費の適正化に努める。</t>
    <rPh sb="20" eb="24">
      <t>ルイジダンタイ</t>
    </rPh>
    <rPh sb="25" eb="27">
      <t>ヒカク</t>
    </rPh>
    <rPh sb="191" eb="192">
      <t>ヒ</t>
    </rPh>
    <rPh sb="193" eb="194">
      <t>ツヅ</t>
    </rPh>
    <rPh sb="211" eb="213">
      <t>ヒツヨウ</t>
    </rPh>
    <rPh sb="230" eb="232">
      <t>ヘイセイ</t>
    </rPh>
    <rPh sb="234" eb="236">
      <t>ネンド</t>
    </rPh>
    <rPh sb="237" eb="239">
      <t>ジッシ</t>
    </rPh>
    <rPh sb="241" eb="245">
      <t>シンフジヤマダイ</t>
    </rPh>
    <rPh sb="245" eb="248">
      <t>ショウガッコウ</t>
    </rPh>
    <rPh sb="248" eb="250">
      <t>ケンセツ</t>
    </rPh>
    <rPh sb="250" eb="252">
      <t>ジギョウ</t>
    </rPh>
    <rPh sb="253" eb="254">
      <t>カ</t>
    </rPh>
    <rPh sb="255" eb="256">
      <t>イ</t>
    </rPh>
    <rPh sb="258" eb="259">
      <t>オコナ</t>
    </rPh>
    <rPh sb="261" eb="263">
      <t>ガンキン</t>
    </rPh>
    <rPh sb="264" eb="266">
      <t>ショウカン</t>
    </rPh>
    <rPh sb="266" eb="268">
      <t>カイシ</t>
    </rPh>
    <rPh sb="268" eb="269">
      <t>トウ</t>
    </rPh>
    <rPh sb="270" eb="271">
      <t>トモナ</t>
    </rPh>
    <rPh sb="273" eb="275">
      <t>レイワ</t>
    </rPh>
    <rPh sb="275" eb="278">
      <t>ガンネンド</t>
    </rPh>
    <rPh sb="279" eb="281">
      <t>ゾウカ</t>
    </rPh>
    <rPh sb="282" eb="283">
      <t>テン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</si>
</sst>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43554</c:v>
                </c:pt>
                <c:pt idx="1">
                  <c:v>42581</c:v>
                </c:pt>
                <c:pt idx="2">
                  <c:v>45426</c:v>
                </c:pt>
                <c:pt idx="3">
                  <c:v>45022</c:v>
                </c:pt>
                <c:pt idx="4">
                  <c:v>46035</c:v>
                </c:pt>
              </c:numCache>
            </c:numRef>
          </c:val>
          <c:smooth val="0"/>
          <c:extLst>
            <c:ext xmlns:c16="http://schemas.microsoft.com/office/drawing/2014/chart" uri="{C3380CC4-5D6E-409C-BE32-E72D297353CC}">
              <c16:uniqueId val="{00000000-1887-4029-9AF0-A5AED24A32B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39991</c:v>
                </c:pt>
                <c:pt idx="1">
                  <c:v>48359</c:v>
                </c:pt>
                <c:pt idx="2">
                  <c:v>37246</c:v>
                </c:pt>
                <c:pt idx="3">
                  <c:v>34139</c:v>
                </c:pt>
                <c:pt idx="4">
                  <c:v>34165</c:v>
                </c:pt>
              </c:numCache>
            </c:numRef>
          </c:val>
          <c:smooth val="0"/>
          <c:extLst>
            <c:ext xmlns:c16="http://schemas.microsoft.com/office/drawing/2014/chart" uri="{C3380CC4-5D6E-409C-BE32-E72D297353CC}">
              <c16:uniqueId val="{00000001-1887-4029-9AF0-A5AED24A32B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5.41</c:v>
                </c:pt>
                <c:pt idx="1">
                  <c:v>4.1399999999999997</c:v>
                </c:pt>
                <c:pt idx="2">
                  <c:v>3.78</c:v>
                </c:pt>
                <c:pt idx="3">
                  <c:v>3.09</c:v>
                </c:pt>
                <c:pt idx="4">
                  <c:v>3.51</c:v>
                </c:pt>
              </c:numCache>
            </c:numRef>
          </c:val>
          <c:extLst>
            <c:ext xmlns:c16="http://schemas.microsoft.com/office/drawing/2014/chart" uri="{C3380CC4-5D6E-409C-BE32-E72D297353CC}">
              <c16:uniqueId val="{00000000-0AC7-441F-8091-F4EC44B6BA0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10.199999999999999</c:v>
                </c:pt>
                <c:pt idx="1">
                  <c:v>11.64</c:v>
                </c:pt>
                <c:pt idx="2">
                  <c:v>13.52</c:v>
                </c:pt>
                <c:pt idx="3">
                  <c:v>15.19</c:v>
                </c:pt>
                <c:pt idx="4">
                  <c:v>16.77</c:v>
                </c:pt>
              </c:numCache>
            </c:numRef>
          </c:val>
          <c:extLst>
            <c:ext xmlns:c16="http://schemas.microsoft.com/office/drawing/2014/chart" uri="{C3380CC4-5D6E-409C-BE32-E72D297353CC}">
              <c16:uniqueId val="{00000001-0AC7-441F-8091-F4EC44B6BA0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2.09</c:v>
                </c:pt>
                <c:pt idx="1">
                  <c:v>0.15</c:v>
                </c:pt>
                <c:pt idx="2">
                  <c:v>1.75</c:v>
                </c:pt>
                <c:pt idx="3">
                  <c:v>1.26</c:v>
                </c:pt>
                <c:pt idx="4">
                  <c:v>1.99</c:v>
                </c:pt>
              </c:numCache>
            </c:numRef>
          </c:val>
          <c:smooth val="0"/>
          <c:extLst>
            <c:ext xmlns:c16="http://schemas.microsoft.com/office/drawing/2014/chart" uri="{C3380CC4-5D6E-409C-BE32-E72D297353CC}">
              <c16:uniqueId val="{00000002-0AC7-441F-8091-F4EC44B6BA0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0.17</c:v>
                </c:pt>
                <c:pt idx="4">
                  <c:v>#N/A</c:v>
                </c:pt>
                <c:pt idx="5">
                  <c:v>0</c:v>
                </c:pt>
                <c:pt idx="6">
                  <c:v>#N/A</c:v>
                </c:pt>
                <c:pt idx="7">
                  <c:v>0</c:v>
                </c:pt>
                <c:pt idx="8">
                  <c:v>#N/A</c:v>
                </c:pt>
                <c:pt idx="9">
                  <c:v>0</c:v>
                </c:pt>
              </c:numCache>
            </c:numRef>
          </c:val>
          <c:extLst>
            <c:ext xmlns:c16="http://schemas.microsoft.com/office/drawing/2014/chart" uri="{C3380CC4-5D6E-409C-BE32-E72D297353CC}">
              <c16:uniqueId val="{00000000-39B9-4D49-B09D-95D5607126B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9B9-4D49-B09D-95D5607126BC}"/>
            </c:ext>
          </c:extLst>
        </c:ser>
        <c:ser>
          <c:idx val="2"/>
          <c:order val="2"/>
          <c:tx>
            <c:strRef>
              <c:f>データシート!$A$29</c:f>
              <c:strCache>
                <c:ptCount val="1"/>
                <c:pt idx="0">
                  <c:v>春日井市公共下水道事業会計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#N/A</c:v>
                </c:pt>
                <c:pt idx="3">
                  <c:v>0.06</c:v>
                </c:pt>
                <c:pt idx="4">
                  <c:v>#N/A</c:v>
                </c:pt>
                <c:pt idx="5">
                  <c:v>0.03</c:v>
                </c:pt>
                <c:pt idx="6">
                  <c:v>#N/A</c:v>
                </c:pt>
                <c:pt idx="7">
                  <c:v>0.05</c:v>
                </c:pt>
                <c:pt idx="8">
                  <c:v>#N/A</c:v>
                </c:pt>
                <c:pt idx="9">
                  <c:v>7.0000000000000007E-2</c:v>
                </c:pt>
              </c:numCache>
            </c:numRef>
          </c:val>
          <c:extLst>
            <c:ext xmlns:c16="http://schemas.microsoft.com/office/drawing/2014/chart" uri="{C3380CC4-5D6E-409C-BE32-E72D297353CC}">
              <c16:uniqueId val="{00000002-39B9-4D49-B09D-95D5607126BC}"/>
            </c:ext>
          </c:extLst>
        </c:ser>
        <c:ser>
          <c:idx val="3"/>
          <c:order val="3"/>
          <c:tx>
            <c:strRef>
              <c:f>データシート!$A$30</c:f>
              <c:strCache>
                <c:ptCount val="1"/>
                <c:pt idx="0">
                  <c:v>春日井市国民健康保険事業特別会計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1.28</c:v>
                </c:pt>
                <c:pt idx="2">
                  <c:v>#N/A</c:v>
                </c:pt>
                <c:pt idx="3">
                  <c:v>0</c:v>
                </c:pt>
                <c:pt idx="4">
                  <c:v>#N/A</c:v>
                </c:pt>
                <c:pt idx="5">
                  <c:v>1.03</c:v>
                </c:pt>
                <c:pt idx="6">
                  <c:v>#N/A</c:v>
                </c:pt>
                <c:pt idx="7">
                  <c:v>0.23</c:v>
                </c:pt>
                <c:pt idx="8">
                  <c:v>#N/A</c:v>
                </c:pt>
                <c:pt idx="9">
                  <c:v>0.13</c:v>
                </c:pt>
              </c:numCache>
            </c:numRef>
          </c:val>
          <c:extLst>
            <c:ext xmlns:c16="http://schemas.microsoft.com/office/drawing/2014/chart" uri="{C3380CC4-5D6E-409C-BE32-E72D297353CC}">
              <c16:uniqueId val="{00000003-39B9-4D49-B09D-95D5607126BC}"/>
            </c:ext>
          </c:extLst>
        </c:ser>
        <c:ser>
          <c:idx val="4"/>
          <c:order val="4"/>
          <c:tx>
            <c:strRef>
              <c:f>データシート!$A$31</c:f>
              <c:strCache>
                <c:ptCount val="1"/>
                <c:pt idx="0">
                  <c:v>春日井市後期高齢者医療事業特別会計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0.14000000000000001</c:v>
                </c:pt>
                <c:pt idx="2">
                  <c:v>#N/A</c:v>
                </c:pt>
                <c:pt idx="3">
                  <c:v>0.17</c:v>
                </c:pt>
                <c:pt idx="4">
                  <c:v>#N/A</c:v>
                </c:pt>
                <c:pt idx="5">
                  <c:v>0.18</c:v>
                </c:pt>
                <c:pt idx="6">
                  <c:v>#N/A</c:v>
                </c:pt>
                <c:pt idx="7">
                  <c:v>0.18</c:v>
                </c:pt>
                <c:pt idx="8">
                  <c:v>#N/A</c:v>
                </c:pt>
                <c:pt idx="9">
                  <c:v>0.17</c:v>
                </c:pt>
              </c:numCache>
            </c:numRef>
          </c:val>
          <c:extLst>
            <c:ext xmlns:c16="http://schemas.microsoft.com/office/drawing/2014/chart" uri="{C3380CC4-5D6E-409C-BE32-E72D297353CC}">
              <c16:uniqueId val="{00000004-39B9-4D49-B09D-95D5607126BC}"/>
            </c:ext>
          </c:extLst>
        </c:ser>
        <c:ser>
          <c:idx val="5"/>
          <c:order val="5"/>
          <c:tx>
            <c:strRef>
              <c:f>データシート!$A$32</c:f>
              <c:strCache>
                <c:ptCount val="1"/>
                <c:pt idx="0">
                  <c:v>春日井市大泉寺地区企業用地整備事業特別会計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#N/A</c:v>
                </c:pt>
                <c:pt idx="5">
                  <c:v>1.17</c:v>
                </c:pt>
                <c:pt idx="6">
                  <c:v>#N/A</c:v>
                </c:pt>
                <c:pt idx="7">
                  <c:v>1.32</c:v>
                </c:pt>
                <c:pt idx="8">
                  <c:v>#N/A</c:v>
                </c:pt>
                <c:pt idx="9">
                  <c:v>1.42</c:v>
                </c:pt>
              </c:numCache>
            </c:numRef>
          </c:val>
          <c:extLst>
            <c:ext xmlns:c16="http://schemas.microsoft.com/office/drawing/2014/chart" uri="{C3380CC4-5D6E-409C-BE32-E72D297353CC}">
              <c16:uniqueId val="{00000005-39B9-4D49-B09D-95D5607126BC}"/>
            </c:ext>
          </c:extLst>
        </c:ser>
        <c:ser>
          <c:idx val="6"/>
          <c:order val="6"/>
          <c:tx>
            <c:strRef>
              <c:f>データシート!$A$33</c:f>
              <c:strCache>
                <c:ptCount val="1"/>
                <c:pt idx="0">
                  <c:v>春日井市介護保険事業特別会計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0.45</c:v>
                </c:pt>
                <c:pt idx="2">
                  <c:v>#N/A</c:v>
                </c:pt>
                <c:pt idx="3">
                  <c:v>0.85</c:v>
                </c:pt>
                <c:pt idx="4">
                  <c:v>#N/A</c:v>
                </c:pt>
                <c:pt idx="5">
                  <c:v>0.82</c:v>
                </c:pt>
                <c:pt idx="6">
                  <c:v>#N/A</c:v>
                </c:pt>
                <c:pt idx="7">
                  <c:v>1.53</c:v>
                </c:pt>
                <c:pt idx="8">
                  <c:v>#N/A</c:v>
                </c:pt>
                <c:pt idx="9">
                  <c:v>1.8</c:v>
                </c:pt>
              </c:numCache>
            </c:numRef>
          </c:val>
          <c:extLst>
            <c:ext xmlns:c16="http://schemas.microsoft.com/office/drawing/2014/chart" uri="{C3380CC4-5D6E-409C-BE32-E72D297353CC}">
              <c16:uniqueId val="{00000006-39B9-4D49-B09D-95D5607126B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5.41</c:v>
                </c:pt>
                <c:pt idx="2">
                  <c:v>#N/A</c:v>
                </c:pt>
                <c:pt idx="3">
                  <c:v>4.1399999999999997</c:v>
                </c:pt>
                <c:pt idx="4">
                  <c:v>#N/A</c:v>
                </c:pt>
                <c:pt idx="5">
                  <c:v>3.77</c:v>
                </c:pt>
                <c:pt idx="6">
                  <c:v>#N/A</c:v>
                </c:pt>
                <c:pt idx="7">
                  <c:v>3.09</c:v>
                </c:pt>
                <c:pt idx="8">
                  <c:v>#N/A</c:v>
                </c:pt>
                <c:pt idx="9">
                  <c:v>3.5</c:v>
                </c:pt>
              </c:numCache>
            </c:numRef>
          </c:val>
          <c:extLst>
            <c:ext xmlns:c16="http://schemas.microsoft.com/office/drawing/2014/chart" uri="{C3380CC4-5D6E-409C-BE32-E72D297353CC}">
              <c16:uniqueId val="{00000007-39B9-4D49-B09D-95D5607126BC}"/>
            </c:ext>
          </c:extLst>
        </c:ser>
        <c:ser>
          <c:idx val="8"/>
          <c:order val="8"/>
          <c:tx>
            <c:strRef>
              <c:f>データシート!$A$35</c:f>
              <c:strCache>
                <c:ptCount val="1"/>
                <c:pt idx="0">
                  <c:v>春日井市水道事業会計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8.3800000000000008</c:v>
                </c:pt>
                <c:pt idx="2">
                  <c:v>#N/A</c:v>
                </c:pt>
                <c:pt idx="3">
                  <c:v>8.1</c:v>
                </c:pt>
                <c:pt idx="4">
                  <c:v>#N/A</c:v>
                </c:pt>
                <c:pt idx="5">
                  <c:v>4.84</c:v>
                </c:pt>
                <c:pt idx="6">
                  <c:v>#N/A</c:v>
                </c:pt>
                <c:pt idx="7">
                  <c:v>7.08</c:v>
                </c:pt>
                <c:pt idx="8">
                  <c:v>#N/A</c:v>
                </c:pt>
                <c:pt idx="9">
                  <c:v>8.5399999999999991</c:v>
                </c:pt>
              </c:numCache>
            </c:numRef>
          </c:val>
          <c:extLst>
            <c:ext xmlns:c16="http://schemas.microsoft.com/office/drawing/2014/chart" uri="{C3380CC4-5D6E-409C-BE32-E72D297353CC}">
              <c16:uniqueId val="{00000008-39B9-4D49-B09D-95D5607126BC}"/>
            </c:ext>
          </c:extLst>
        </c:ser>
        <c:ser>
          <c:idx val="9"/>
          <c:order val="9"/>
          <c:tx>
            <c:strRef>
              <c:f>データシート!$A$36</c:f>
              <c:strCache>
                <c:ptCount val="1"/>
                <c:pt idx="0">
                  <c:v>春日井市春日井市民病院事業会計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13.37</c:v>
                </c:pt>
                <c:pt idx="2">
                  <c:v>#N/A</c:v>
                </c:pt>
                <c:pt idx="3">
                  <c:v>13.79</c:v>
                </c:pt>
                <c:pt idx="4">
                  <c:v>#N/A</c:v>
                </c:pt>
                <c:pt idx="5">
                  <c:v>13.52</c:v>
                </c:pt>
                <c:pt idx="6">
                  <c:v>#N/A</c:v>
                </c:pt>
                <c:pt idx="7">
                  <c:v>14.88</c:v>
                </c:pt>
                <c:pt idx="8">
                  <c:v>#N/A</c:v>
                </c:pt>
                <c:pt idx="9">
                  <c:v>16.55</c:v>
                </c:pt>
              </c:numCache>
            </c:numRef>
          </c:val>
          <c:extLst>
            <c:ext xmlns:c16="http://schemas.microsoft.com/office/drawing/2014/chart" uri="{C3380CC4-5D6E-409C-BE32-E72D297353CC}">
              <c16:uniqueId val="{00000009-39B9-4D49-B09D-95D5607126B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9516</c:v>
                </c:pt>
                <c:pt idx="5">
                  <c:v>9205</c:v>
                </c:pt>
                <c:pt idx="8">
                  <c:v>9068</c:v>
                </c:pt>
                <c:pt idx="11">
                  <c:v>9149</c:v>
                </c:pt>
                <c:pt idx="14">
                  <c:v>8796</c:v>
                </c:pt>
              </c:numCache>
            </c:numRef>
          </c:val>
          <c:extLst>
            <c:ext xmlns:c16="http://schemas.microsoft.com/office/drawing/2014/chart" uri="{C3380CC4-5D6E-409C-BE32-E72D297353CC}">
              <c16:uniqueId val="{00000000-CF6F-4172-A1F2-C97DDE3D2BA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F6F-4172-A1F2-C97DDE3D2BA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58</c:v>
                </c:pt>
                <c:pt idx="3">
                  <c:v>58</c:v>
                </c:pt>
                <c:pt idx="6">
                  <c:v>66</c:v>
                </c:pt>
                <c:pt idx="9">
                  <c:v>58</c:v>
                </c:pt>
                <c:pt idx="12">
                  <c:v>56</c:v>
                </c:pt>
              </c:numCache>
            </c:numRef>
          </c:val>
          <c:extLst>
            <c:ext xmlns:c16="http://schemas.microsoft.com/office/drawing/2014/chart" uri="{C3380CC4-5D6E-409C-BE32-E72D297353CC}">
              <c16:uniqueId val="{00000002-CF6F-4172-A1F2-C97DDE3D2BA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c:v>
                </c:pt>
                <c:pt idx="3">
                  <c:v>4</c:v>
                </c:pt>
                <c:pt idx="6">
                  <c:v>5</c:v>
                </c:pt>
                <c:pt idx="9">
                  <c:v>4</c:v>
                </c:pt>
                <c:pt idx="12">
                  <c:v>4</c:v>
                </c:pt>
              </c:numCache>
            </c:numRef>
          </c:val>
          <c:extLst>
            <c:ext xmlns:c16="http://schemas.microsoft.com/office/drawing/2014/chart" uri="{C3380CC4-5D6E-409C-BE32-E72D297353CC}">
              <c16:uniqueId val="{00000003-CF6F-4172-A1F2-C97DDE3D2BA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3524</c:v>
                </c:pt>
                <c:pt idx="3">
                  <c:v>3187</c:v>
                </c:pt>
                <c:pt idx="6">
                  <c:v>3199</c:v>
                </c:pt>
                <c:pt idx="9">
                  <c:v>3046</c:v>
                </c:pt>
                <c:pt idx="12">
                  <c:v>2952</c:v>
                </c:pt>
              </c:numCache>
            </c:numRef>
          </c:val>
          <c:extLst>
            <c:ext xmlns:c16="http://schemas.microsoft.com/office/drawing/2014/chart" uri="{C3380CC4-5D6E-409C-BE32-E72D297353CC}">
              <c16:uniqueId val="{00000004-CF6F-4172-A1F2-C97DDE3D2BA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F6F-4172-A1F2-C97DDE3D2BA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F6F-4172-A1F2-C97DDE3D2BA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8416</c:v>
                </c:pt>
                <c:pt idx="3">
                  <c:v>8185</c:v>
                </c:pt>
                <c:pt idx="6">
                  <c:v>8043</c:v>
                </c:pt>
                <c:pt idx="9">
                  <c:v>7984</c:v>
                </c:pt>
                <c:pt idx="12">
                  <c:v>8388</c:v>
                </c:pt>
              </c:numCache>
            </c:numRef>
          </c:val>
          <c:extLst>
            <c:ext xmlns:c16="http://schemas.microsoft.com/office/drawing/2014/chart" uri="{C3380CC4-5D6E-409C-BE32-E72D297353CC}">
              <c16:uniqueId val="{00000007-CF6F-4172-A1F2-C97DDE3D2BA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2487</c:v>
                </c:pt>
                <c:pt idx="2">
                  <c:v>#N/A</c:v>
                </c:pt>
                <c:pt idx="3">
                  <c:v>#N/A</c:v>
                </c:pt>
                <c:pt idx="4">
                  <c:v>2229</c:v>
                </c:pt>
                <c:pt idx="5">
                  <c:v>#N/A</c:v>
                </c:pt>
                <c:pt idx="6">
                  <c:v>#N/A</c:v>
                </c:pt>
                <c:pt idx="7">
                  <c:v>2245</c:v>
                </c:pt>
                <c:pt idx="8">
                  <c:v>#N/A</c:v>
                </c:pt>
                <c:pt idx="9">
                  <c:v>#N/A</c:v>
                </c:pt>
                <c:pt idx="10">
                  <c:v>1943</c:v>
                </c:pt>
                <c:pt idx="11">
                  <c:v>#N/A</c:v>
                </c:pt>
                <c:pt idx="12">
                  <c:v>#N/A</c:v>
                </c:pt>
                <c:pt idx="13">
                  <c:v>2604</c:v>
                </c:pt>
                <c:pt idx="14">
                  <c:v>#N/A</c:v>
                </c:pt>
              </c:numCache>
            </c:numRef>
          </c:val>
          <c:smooth val="0"/>
          <c:extLst>
            <c:ext xmlns:c16="http://schemas.microsoft.com/office/drawing/2014/chart" uri="{C3380CC4-5D6E-409C-BE32-E72D297353CC}">
              <c16:uniqueId val="{00000008-CF6F-4172-A1F2-C97DDE3D2BA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71429</c:v>
                </c:pt>
                <c:pt idx="5">
                  <c:v>69964</c:v>
                </c:pt>
                <c:pt idx="8">
                  <c:v>67897</c:v>
                </c:pt>
                <c:pt idx="11">
                  <c:v>67007</c:v>
                </c:pt>
                <c:pt idx="14">
                  <c:v>65308</c:v>
                </c:pt>
              </c:numCache>
            </c:numRef>
          </c:val>
          <c:extLst>
            <c:ext xmlns:c16="http://schemas.microsoft.com/office/drawing/2014/chart" uri="{C3380CC4-5D6E-409C-BE32-E72D297353CC}">
              <c16:uniqueId val="{00000000-E8CE-49CA-B56E-73F7AF93DEB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34927</c:v>
                </c:pt>
                <c:pt idx="5">
                  <c:v>34638</c:v>
                </c:pt>
                <c:pt idx="8">
                  <c:v>32274</c:v>
                </c:pt>
                <c:pt idx="11">
                  <c:v>31919</c:v>
                </c:pt>
                <c:pt idx="14">
                  <c:v>31619</c:v>
                </c:pt>
              </c:numCache>
            </c:numRef>
          </c:val>
          <c:extLst>
            <c:ext xmlns:c16="http://schemas.microsoft.com/office/drawing/2014/chart" uri="{C3380CC4-5D6E-409C-BE32-E72D297353CC}">
              <c16:uniqueId val="{00000001-E8CE-49CA-B56E-73F7AF93DEB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10406</c:v>
                </c:pt>
                <c:pt idx="5">
                  <c:v>11428</c:v>
                </c:pt>
                <c:pt idx="8">
                  <c:v>14051</c:v>
                </c:pt>
                <c:pt idx="11">
                  <c:v>16436</c:v>
                </c:pt>
                <c:pt idx="14">
                  <c:v>17967</c:v>
                </c:pt>
              </c:numCache>
            </c:numRef>
          </c:val>
          <c:extLst>
            <c:ext xmlns:c16="http://schemas.microsoft.com/office/drawing/2014/chart" uri="{C3380CC4-5D6E-409C-BE32-E72D297353CC}">
              <c16:uniqueId val="{00000002-E8CE-49CA-B56E-73F7AF93DEB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8CE-49CA-B56E-73F7AF93DEB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8CE-49CA-B56E-73F7AF93DEB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12028</c:v>
                </c:pt>
                <c:pt idx="3">
                  <c:v>9980</c:v>
                </c:pt>
                <c:pt idx="6">
                  <c:v>8200</c:v>
                </c:pt>
                <c:pt idx="9">
                  <c:v>6753</c:v>
                </c:pt>
                <c:pt idx="12">
                  <c:v>5444</c:v>
                </c:pt>
              </c:numCache>
            </c:numRef>
          </c:val>
          <c:extLst>
            <c:ext xmlns:c16="http://schemas.microsoft.com/office/drawing/2014/chart" uri="{C3380CC4-5D6E-409C-BE32-E72D297353CC}">
              <c16:uniqueId val="{00000005-E8CE-49CA-B56E-73F7AF93DEB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10187</c:v>
                </c:pt>
                <c:pt idx="3">
                  <c:v>9739</c:v>
                </c:pt>
                <c:pt idx="6">
                  <c:v>9614</c:v>
                </c:pt>
                <c:pt idx="9">
                  <c:v>9110</c:v>
                </c:pt>
                <c:pt idx="12">
                  <c:v>8929</c:v>
                </c:pt>
              </c:numCache>
            </c:numRef>
          </c:val>
          <c:extLst>
            <c:ext xmlns:c16="http://schemas.microsoft.com/office/drawing/2014/chart" uri="{C3380CC4-5D6E-409C-BE32-E72D297353CC}">
              <c16:uniqueId val="{00000006-E8CE-49CA-B56E-73F7AF93DEB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25</c:v>
                </c:pt>
                <c:pt idx="3">
                  <c:v>21</c:v>
                </c:pt>
                <c:pt idx="6">
                  <c:v>16</c:v>
                </c:pt>
                <c:pt idx="9">
                  <c:v>34</c:v>
                </c:pt>
                <c:pt idx="12">
                  <c:v>30</c:v>
                </c:pt>
              </c:numCache>
            </c:numRef>
          </c:val>
          <c:extLst>
            <c:ext xmlns:c16="http://schemas.microsoft.com/office/drawing/2014/chart" uri="{C3380CC4-5D6E-409C-BE32-E72D297353CC}">
              <c16:uniqueId val="{00000007-E8CE-49CA-B56E-73F7AF93DEB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44501</c:v>
                </c:pt>
                <c:pt idx="3">
                  <c:v>41204</c:v>
                </c:pt>
                <c:pt idx="6">
                  <c:v>38248</c:v>
                </c:pt>
                <c:pt idx="9">
                  <c:v>36245</c:v>
                </c:pt>
                <c:pt idx="12">
                  <c:v>34841</c:v>
                </c:pt>
              </c:numCache>
            </c:numRef>
          </c:val>
          <c:extLst>
            <c:ext xmlns:c16="http://schemas.microsoft.com/office/drawing/2014/chart" uri="{C3380CC4-5D6E-409C-BE32-E72D297353CC}">
              <c16:uniqueId val="{00000008-E8CE-49CA-B56E-73F7AF93DEB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650</c:v>
                </c:pt>
                <c:pt idx="3">
                  <c:v>611</c:v>
                </c:pt>
                <c:pt idx="6">
                  <c:v>571</c:v>
                </c:pt>
                <c:pt idx="9">
                  <c:v>531</c:v>
                </c:pt>
                <c:pt idx="12">
                  <c:v>491</c:v>
                </c:pt>
              </c:numCache>
            </c:numRef>
          </c:val>
          <c:extLst>
            <c:ext xmlns:c16="http://schemas.microsoft.com/office/drawing/2014/chart" uri="{C3380CC4-5D6E-409C-BE32-E72D297353CC}">
              <c16:uniqueId val="{00000009-E8CE-49CA-B56E-73F7AF93DEB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79483</c:v>
                </c:pt>
                <c:pt idx="3">
                  <c:v>81126</c:v>
                </c:pt>
                <c:pt idx="6">
                  <c:v>80139</c:v>
                </c:pt>
                <c:pt idx="9">
                  <c:v>79859</c:v>
                </c:pt>
                <c:pt idx="12">
                  <c:v>78327</c:v>
                </c:pt>
              </c:numCache>
            </c:numRef>
          </c:val>
          <c:extLst>
            <c:ext xmlns:c16="http://schemas.microsoft.com/office/drawing/2014/chart" uri="{C3380CC4-5D6E-409C-BE32-E72D297353CC}">
              <c16:uniqueId val="{0000000A-E8CE-49CA-B56E-73F7AF93DEB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30111</c:v>
                </c:pt>
                <c:pt idx="2">
                  <c:v>#N/A</c:v>
                </c:pt>
                <c:pt idx="3">
                  <c:v>#N/A</c:v>
                </c:pt>
                <c:pt idx="4">
                  <c:v>26650</c:v>
                </c:pt>
                <c:pt idx="5">
                  <c:v>#N/A</c:v>
                </c:pt>
                <c:pt idx="6">
                  <c:v>#N/A</c:v>
                </c:pt>
                <c:pt idx="7">
                  <c:v>22566</c:v>
                </c:pt>
                <c:pt idx="8">
                  <c:v>#N/A</c:v>
                </c:pt>
                <c:pt idx="9">
                  <c:v>#N/A</c:v>
                </c:pt>
                <c:pt idx="10">
                  <c:v>17170</c:v>
                </c:pt>
                <c:pt idx="11">
                  <c:v>#N/A</c:v>
                </c:pt>
                <c:pt idx="12">
                  <c:v>#N/A</c:v>
                </c:pt>
                <c:pt idx="13">
                  <c:v>13167</c:v>
                </c:pt>
                <c:pt idx="14">
                  <c:v>#N/A</c:v>
                </c:pt>
              </c:numCache>
            </c:numRef>
          </c:val>
          <c:smooth val="0"/>
          <c:extLst>
            <c:ext xmlns:c16="http://schemas.microsoft.com/office/drawing/2014/chart" uri="{C3380CC4-5D6E-409C-BE32-E72D297353CC}">
              <c16:uniqueId val="{0000000B-E8CE-49CA-B56E-73F7AF93DEB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7687</c:v>
                </c:pt>
                <c:pt idx="1">
                  <c:v>8777</c:v>
                </c:pt>
                <c:pt idx="2">
                  <c:v>9687</c:v>
                </c:pt>
              </c:numCache>
            </c:numRef>
          </c:val>
          <c:extLst>
            <c:ext xmlns:c16="http://schemas.microsoft.com/office/drawing/2014/chart" uri="{C3380CC4-5D6E-409C-BE32-E72D297353CC}">
              <c16:uniqueId val="{00000000-588A-4A25-9DAA-D139BC6A4E1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156</c:v>
                </c:pt>
                <c:pt idx="1">
                  <c:v>96</c:v>
                </c:pt>
                <c:pt idx="2">
                  <c:v>53</c:v>
                </c:pt>
              </c:numCache>
            </c:numRef>
          </c:val>
          <c:extLst>
            <c:ext xmlns:c16="http://schemas.microsoft.com/office/drawing/2014/chart" uri="{C3380CC4-5D6E-409C-BE32-E72D297353CC}">
              <c16:uniqueId val="{00000001-588A-4A25-9DAA-D139BC6A4E1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2813</c:v>
                </c:pt>
                <c:pt idx="1">
                  <c:v>3139</c:v>
                </c:pt>
                <c:pt idx="2">
                  <c:v>3071</c:v>
                </c:pt>
              </c:numCache>
            </c:numRef>
          </c:val>
          <c:extLst>
            <c:ext xmlns:c16="http://schemas.microsoft.com/office/drawing/2014/chart" uri="{C3380CC4-5D6E-409C-BE32-E72D297353CC}">
              <c16:uniqueId val="{00000002-588A-4A25-9DAA-D139BC6A4E1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{66A51AF1-D261-442D-A708-C3F8F50FAC47}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6FDD-48E7-96A4-89641BAED0F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{E5865AF7-E33F-4076-B573-A09411147338}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FDD-48E7-96A4-89641BAED0F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{A7C48047-8E89-4EDD-A212-378BAE13FE3E}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FDD-48E7-96A4-89641BAED0F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{2685F129-B3DF-4B96-9A7B-32F309F78C0A}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FDD-48E7-96A4-89641BAED0F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{4D2167B8-53EA-42E2-90D9-18BEDD0EE46B}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FDD-48E7-96A4-89641BAED0F7}"/>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{E7FC0AF9-C8BC-4B66-9C30-5F9172B523B5}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6FDD-48E7-96A4-89641BAED0F7}"/>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{11A80BE0-EEEF-4BD8-B43F-DED8710641A1}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6FDD-48E7-96A4-89641BAED0F7}"/>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{5A1B31EA-7A1E-44D5-B800-6800920FB905}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6FDD-48E7-96A4-89641BAED0F7}"/>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{2AF5E56A-44AA-46C0-A7D6-51CFDFF82AED}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6FDD-48E7-96A4-89641BAED0F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63.6</c:v>
                </c:pt>
                <c:pt idx="16">
                  <c:v>65</c:v>
                </c:pt>
                <c:pt idx="24">
                  <c:v>66.099999999999994</c:v>
                </c:pt>
                <c:pt idx="32">
                  <c:v>67.3</c:v>
                </c:pt>
              </c:numCache>
            </c:numRef>
          </c:xVal>
          <c:yVal>
            <c:numRef>
              <c:f>公会計指標分析・財政指標組合せ分析表!$BP$51:$DC$51</c:f>
              <c:numCache>
                <c:formatCode>#,##0.0;"▲ "#,##0.0</c:formatCode>
                <c:ptCount val="40"/>
                <c:pt idx="8">
                  <c:v>53.5</c:v>
                </c:pt>
                <c:pt idx="16">
                  <c:v>44.5</c:v>
                </c:pt>
                <c:pt idx="24">
                  <c:v>33.200000000000003</c:v>
                </c:pt>
                <c:pt idx="32">
                  <c:v>25.4</c:v>
                </c:pt>
              </c:numCache>
            </c:numRef>
          </c:yVal>
          <c:smooth val="0"/>
          <c:extLst>
            <c:ext xmlns:c16="http://schemas.microsoft.com/office/drawing/2014/chart" uri="{C3380CC4-5D6E-409C-BE32-E72D297353CC}">
              <c16:uniqueId val="{00000009-6FDD-48E7-96A4-89641BAED0F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{82903BA9-1779-4EAC-8289-5A079FF8D690}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6FDD-48E7-96A4-89641BAED0F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{0653DE5E-B1EA-4E33-86B7-FA65C3CD1BFC}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FDD-48E7-96A4-89641BAED0F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{2603F70F-02B3-45B4-9893-8765C474481B}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FDD-48E7-96A4-89641BAED0F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{3DBC8834-BA3F-4D1B-A2F2-04E6B157EFF2}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FDD-48E7-96A4-89641BAED0F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{748D64F0-66CC-4DBF-AACB-3420BCB5190B}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FDD-48E7-96A4-89641BAED0F7}"/>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{5987D5C7-FBB6-456B-A0BC-A16F8D03E346}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6FDD-48E7-96A4-89641BAED0F7}"/>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{D339F9AB-0061-41A2-AE21-C71D5F53F526}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6FDD-48E7-96A4-89641BAED0F7}"/>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{BFCE09A3-4CE0-4033-B550-37E1E46B84C3}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6FDD-48E7-96A4-89641BAED0F7}"/>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{219A466D-82E0-4910-8C6E-297C35981004}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6FDD-48E7-96A4-89641BAED0F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57.4</c:v>
                </c:pt>
                <c:pt idx="16">
                  <c:v>58.3</c:v>
                </c:pt>
                <c:pt idx="24">
                  <c:v>60.4</c:v>
                </c:pt>
                <c:pt idx="32">
                  <c:v>61.3</c:v>
                </c:pt>
              </c:numCache>
            </c:numRef>
          </c:xVal>
          <c:yVal>
            <c:numRef>
              <c:f>公会計指標分析・財政指標組合せ分析表!$BP$55:$DC$55</c:f>
              <c:numCache>
                <c:formatCode>#,##0.0;"▲ "#,##0.0</c:formatCode>
                <c:ptCount val="40"/>
                <c:pt idx="8">
                  <c:v>31</c:v>
                </c:pt>
                <c:pt idx="16">
                  <c:v>30</c:v>
                </c:pt>
                <c:pt idx="24">
                  <c:v>23.1</c:v>
                </c:pt>
                <c:pt idx="32">
                  <c:v>19</c:v>
                </c:pt>
              </c:numCache>
            </c:numRef>
          </c:yVal>
          <c:smooth val="0"/>
          <c:extLst>
            <c:ext xmlns:c16="http://schemas.microsoft.com/office/drawing/2014/chart" uri="{C3380CC4-5D6E-409C-BE32-E72D297353CC}">
              <c16:uniqueId val="{00000013-6FDD-48E7-96A4-89641BAED0F7}"/>
            </c:ext>
          </c:extLst>
        </c:ser>
        <c:dLbls>
          <c:showLegendKey val="0"/>
          <c:showVal val="1"/>
          <c:showCatName val="0"/>
          <c:showSerName val="0"/>
          <c:showPercent val="0"/>
          <c:showBubbleSize val="0"/>
        </c:dLbls>
        <c:axId val="46179840"/>
        <c:axId val="46181760"/>
      </c:scatterChart>
      <c:valAx>
        <c:axId val="46179840"/>
        <c:scaling>
          <c:orientation val="minMax"/>
          <c:max val="68.199999999999989"/>
          <c:min val="56.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0"/>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{B959A88C-E69E-4B51-AF71-CCC5FB424955}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99B2-46A2-A2AA-F41B857A347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{8F49836F-E2DE-4BF5-BC2C-0255850FFF2A}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9B2-46A2-A2AA-F41B857A347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{56AF9544-3027-4CF7-8CAE-A69B8388A28A}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9B2-46A2-A2AA-F41B857A347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{054F314A-C896-41A1-986E-2329807BE8D6}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9B2-46A2-A2AA-F41B857A347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{414557F6-5883-419B-B775-CD6A731831A3}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9B2-46A2-A2AA-F41B857A347F}"/>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{BEC10408-B06A-49AB-85C5-CDE29A46DD02}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99B2-46A2-A2AA-F41B857A347F}"/>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{0DE9219C-88CB-4315-9F9B-BA4BB3B02667}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99B2-46A2-A2AA-F41B857A347F}"/>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{9C429BBE-4BEB-4C47-B64C-89784CD21A93}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99B2-46A2-A2AA-F41B857A347F}"/>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{0EB3DA7F-30C1-45FA-9410-FBB153DA1D5B}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99B2-46A2-A2AA-F41B857A347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6.3</c:v>
                </c:pt>
                <c:pt idx="8">
                  <c:v>5.3</c:v>
                </c:pt>
                <c:pt idx="16">
                  <c:v>4.5999999999999996</c:v>
                </c:pt>
                <c:pt idx="24">
                  <c:v>4.2</c:v>
                </c:pt>
                <c:pt idx="32">
                  <c:v>4.4000000000000004</c:v>
                </c:pt>
              </c:numCache>
            </c:numRef>
          </c:xVal>
          <c:yVal>
            <c:numRef>
              <c:f>公会計指標分析・財政指標組合せ分析表!$BP$73:$DC$73</c:f>
              <c:numCache>
                <c:formatCode>#,##0.0;"▲ "#,##0.0</c:formatCode>
                <c:ptCount val="40"/>
                <c:pt idx="0">
                  <c:v>60.4</c:v>
                </c:pt>
                <c:pt idx="8">
                  <c:v>53.5</c:v>
                </c:pt>
                <c:pt idx="16">
                  <c:v>44.5</c:v>
                </c:pt>
                <c:pt idx="24">
                  <c:v>33.200000000000003</c:v>
                </c:pt>
                <c:pt idx="32">
                  <c:v>25.4</c:v>
                </c:pt>
              </c:numCache>
            </c:numRef>
          </c:yVal>
          <c:smooth val="0"/>
          <c:extLst>
            <c:ext xmlns:c16="http://schemas.microsoft.com/office/drawing/2014/chart" uri="{C3380CC4-5D6E-409C-BE32-E72D297353CC}">
              <c16:uniqueId val="{00000009-99B2-46A2-A2AA-F41B857A347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{D2551BD4-809E-480A-9A32-CBC7AAF88830}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99B2-46A2-A2AA-F41B857A347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{44D7F4FD-EC31-4EE6-BF5F-7F1AB8863668}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9B2-46A2-A2AA-F41B857A347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{A1548764-05A6-421A-9842-AD842DF23542}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9B2-46A2-A2AA-F41B857A347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{D6A98991-96B9-495E-A972-5407E58D580C}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9B2-46A2-A2AA-F41B857A347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{EEB0C792-F227-4979-BFEE-55F22D02C1D0}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9B2-46A2-A2AA-F41B857A347F}"/>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{3F24F31B-A1E6-4974-B220-0DE8628DC4F5}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99B2-46A2-A2AA-F41B857A347F}"/>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{7EBD8E3A-EA59-44FE-BB12-ECCB912DFCFD}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99B2-46A2-A2AA-F41B857A347F}"/>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{1EACFA67-1FE9-4857-9BC2-C6FA67B39536}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99B2-46A2-A2AA-F41B857A347F}"/>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{F928CEA1-A89D-46CD-A081-7792B2718227}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99B2-46A2-A2AA-F41B857A347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6.3</c:v>
                </c:pt>
                <c:pt idx="8">
                  <c:v>5.2</c:v>
                </c:pt>
                <c:pt idx="16">
                  <c:v>5</c:v>
                </c:pt>
                <c:pt idx="24">
                  <c:v>4.2</c:v>
                </c:pt>
                <c:pt idx="32">
                  <c:v>3.6</c:v>
                </c:pt>
              </c:numCache>
            </c:numRef>
          </c:xVal>
          <c:yVal>
            <c:numRef>
              <c:f>公会計指標分析・財政指標組合せ分析表!$BP$77:$DC$77</c:f>
              <c:numCache>
                <c:formatCode>#,##0.0;"▲ "#,##0.0</c:formatCode>
                <c:ptCount val="40"/>
                <c:pt idx="0">
                  <c:v>37.4</c:v>
                </c:pt>
                <c:pt idx="8">
                  <c:v>31</c:v>
                </c:pt>
                <c:pt idx="16">
                  <c:v>30</c:v>
                </c:pt>
                <c:pt idx="24">
                  <c:v>23.1</c:v>
                </c:pt>
                <c:pt idx="32">
                  <c:v>19</c:v>
                </c:pt>
              </c:numCache>
            </c:numRef>
          </c:yVal>
          <c:smooth val="0"/>
          <c:extLst>
            <c:ext xmlns:c16="http://schemas.microsoft.com/office/drawing/2014/chart" uri="{C3380CC4-5D6E-409C-BE32-E72D297353CC}">
              <c16:uniqueId val="{00000013-99B2-46A2-A2AA-F41B857A347F}"/>
            </c:ext>
          </c:extLst>
        </c:ser>
        <c:dLbls>
          <c:showLegendKey val="0"/>
          <c:showVal val="1"/>
          <c:showCatName val="0"/>
          <c:showSerName val="0"/>
          <c:showPercent val="0"/>
          <c:showBubbleSize val="0"/>
        </c:dLbls>
        <c:axId val="84219776"/>
        <c:axId val="84234240"/>
      </c:scatterChart>
      <c:valAx>
        <c:axId val="84219776"/>
        <c:scaling>
          <c:orientation val="minMax"/>
          <c:max val="6.6"/>
          <c:min val="3.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8"/>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愛知県春日井市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３ヵ年平均でみると前年度と比較して</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新藤山台小学校建設事業や一般廃棄物最終処分場等大規模建設事業にかかる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地方債の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償還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開始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地方債元利償還金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したためである。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元利償還金の額</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増加する見込みであるため、計画的な借入を行うことにより、健全な財政運営に努める。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満期一括償還地方債は利用していない。</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愛知県春日井市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今年度は前年度と比較して、</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7.8</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これは、春日井市民病院会計の地方債の現在高が減少（約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億円）、土地開発公社の経営健全化による負債額が減少（約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17.9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億円）したこと及び充当可能基金のうち財政調整基金が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9.1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億円増加したためである。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今後も、地方債の計画的な運用と土地開発公社の経営健全化に努める。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愛知県春日井市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文化スポーツ施設整備基金が令和元年度～３年度の継続事業である朝宮公園第１期整備のために</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億円取り崩したため減少したものの、</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財政調整基金に前年度決算剰余金を</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9.1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億円積立て、予算執行状況等から取り崩しを実施しなかったこと</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ふるさと納税の寄附金が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したことにより、まちづくり寄附基金が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こと</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などにより、基金全体としては約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億円増加した。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財政調整基金については、標準財政規模の１割程度を確保し、維持することとし、今後は積増しを積極的に進めるのではなく、公共施設などの老朽化により今後増加が見込まれる維持管理費や更新費用を確保するため</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令和２年４月１日に設置した公共施設等整備基金基金への積立てを進める。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また、その他の基金については、設置目的、運用状況や充当事業を見直し、有効活用していく。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文化スポーツ施設整備基金：文化施設及びスポーツ施設の整備に要する費用に充当する。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まちづくり寄附基金：子育て環境の整備等の良好なまちづくりのため寄せられた寄附金を、寄附者の意向に沿った事業に充当する。　</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緑化振興基金：緑あふれる美しいまちづくりを推進するための緑化啓発等に充当する。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文化スポーツ施設整備基金：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令和元年度～３年度の継続事業である朝宮公園第１期整備のために約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億円取り崩したため減少した。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まちづくり寄附基金：ふるさと納税の寄附金が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したことにより、約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文化スポーツ施設整備基金</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令和元年度から</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事業である朝宮公園第１期整備</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及び第２期整備</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のために取り崩していく。</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公共施設などの老朽化により</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今後増加が見込まれる維持管理費や更新費用を確保するために積立てを進める。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前年度決算剰余金を</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9.1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億円積立て、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年度決算時における決算見込みから基金の取り崩しをしなかったことにより増加した。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標準財政規模の１割程度の残高を確保し、年度間の財政負担の平準化と景気変動リスクに対応するための財源としていく。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年度末に廃止した松河戸土地区画整理事業特別会計から引き継いだ地方債の元利償還額を取り崩したため減少した。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年度末に廃止した松河戸土地区画整理事業特別会計の令和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年度以降に残る地方債の元利償還額を取り崩していく。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A0BD3A9-A435-440B-BCC4-5B98004663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5F08E7C-0049-41DF-82C8-CA36F39897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C9A40489-BFFE-448F-8B00-CE0079495818}"/>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9CD04F37-77AF-4C6B-B681-3628FE80CFE9}"/>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8A1C3C9C-CFA4-4099-BBEB-40906E317DFC}"/>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81E20232-D512-4621-B4A5-4517B9897D77}"/>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愛知県春日井市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983D2E0A-0326-4955-9394-8540A6B47E4B}"/>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27BC0956-7DAB-43B1-B7F9-0A206C2362E3}"/>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7C88AA7B-531F-40E2-B2EE-731EE0ECA15C}"/>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59AE316B-952D-48BB-9664-FC4CE5054B3B}"/>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17157969-D694-4B01-BB5C-8D3CB73EF6C6}"/>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A3C4C233-7ED3-41AA-94CD-8A4CFEF4DC7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311,338
303,454
92.78
100,432,767
98,238,936
2,025,867
57,766,334
78,276,780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47F69ECB-6631-466E-A7D8-3933848DED39}"/>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C4ECF77F-2850-4297-AA91-E51ABCBE6943}"/>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E45B06F9-2F21-438B-A16F-2A9FA9B733CD}"/>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73425496-03FD-4A11-A857-6FD9AF01119C}"/>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7E56AF3C-5FB4-4869-B06A-3871DFD4FB03}"/>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B23846A-82B0-47C6-AC64-8652BA45B421}"/>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74941228-0288-4120-A512-813F8516317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ADECC7B4-A57A-4DD5-AD3D-C1B5C401E5A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D9689A93-CE06-484B-88B4-47D8F8EEE1AA}"/>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CF6D4502-8683-47DF-99E7-6030C97563E6}"/>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1DC6C986-6BCE-4FFD-A919-80D68020D2E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53807D3A-7D08-4E59-90EB-F429929EFADD}"/>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49BAF243-7D20-4E96-B912-88BC5218C79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48F1BCA2-C9A9-460F-86A8-7B43F02123D4}"/>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B9E63915-246A-44F2-A3D4-2BF49878215E}"/>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D1E713B4-D56D-4D33-8BB1-C3564EE5A98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B93DEAA3-6908-47ED-BF52-10B69D927C39}"/>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F917B8E7-C3B5-4385-969C-C41E0D2FF4AF}"/>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D20F2EA8-6F89-478C-8565-52FD2FBBC61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E8CE27B2-8559-4459-BDFA-1174975D83E6}"/>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DEDE9597-075D-4345-B32B-FA141EE3A627}"/>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170A9E92-5323-4E49-A728-64CBD544F64B}"/>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E026F0-49AD-4F05-A6AA-8F8150777273}"/>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5CC552F6-02E1-4751-936C-876E566113B8}"/>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E907A25-6D17-4272-A6F8-E676158BFA05}"/>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41BD0E09-FAF9-457A-B82F-E377B8632DC2}"/>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E86454F6-0308-4DFA-96D5-FAD014B468E2}"/>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7025CB56-311F-45AB-A75E-69E53DB71AEA}"/>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24FAB255-0DA3-40CF-BDC5-1AD9277320AA}"/>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49ACCF55-78E9-4E19-B1D4-6D8B2F0147EA}"/>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CB0CEFC-7C29-4DC3-B4B2-122F1A9BA654}"/>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FB0C3A66-8E59-4F66-89BE-0923E73063BE}"/>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44384FA0-6E6D-455C-8720-5E89864BDBCF}"/>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D98CD465-571A-49DE-93FE-B8F180B3B092}"/>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82A4C564-7015-40BB-B9A1-1CEE108DB39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1960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年代にかけた急激な人口増加等に伴い、積極的な施設整備を推進してきたが、こうした施設の老朽化が進行しているため、高い水準にある。今後、施設の維持管理や更新等については、令和元年度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に策定した公共施設個別計画に基づき、計画的に実施</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し、比率の改善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に努めていく。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775A0447-CACD-4CEE-A8DB-D43AC8D439C6}"/>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550F0F67-A691-4C0A-96E3-CB1F634DDD08}"/>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F643FC70-E345-458F-A1F1-4C90FA1E5E2C}"/>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CE606A0F-CDA4-4830-9A75-4A977891EE6A}"/>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7707728C-CD1B-4A95-840E-35D528BE9CEE}"/>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9D2517B8-DFDE-485C-BCF6-76038578004D}"/>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1891948D-048B-430A-B4BC-3A115FB0BB96}"/>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FEA4153E-DC44-4556-9DAA-5A159399BDDD}"/>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CD29EC4E-997E-43F9-BC0A-C93E673A59BC}"/>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220FB73-2994-462E-88B4-27FA0C1BF72B}"/>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1AD4781F-EDA6-4304-9B3B-FBAB4B0FBB3D}"/>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FAA4ED4B-5226-4BC9-9DDE-C11F62250974}"/>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3BF05C21-BEE4-411F-960F-03E4379D3647}"/>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C2F567F4-4ECF-4859-BD62-14CB1D610003}"/>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99441</xdr:rowOff>
    </xdr:from>
    <xdr:to>
      <xdr:col>23</xdr:col>
      <xdr:colOff>85090</xdr:colOff>
      <xdr:row>33</xdr:row>
      <xdr:rowOff>381</xdr:rowOff>
    </xdr:to>
    <xdr:cxnSp macro="">
      <xdr:nvCxnSpPr>
        <xdr:cNvPr id="63" name="直線コネクタ 62">
          <a:extLst>
            <a:ext uri="{FF2B5EF4-FFF2-40B4-BE49-F238E27FC236}">
              <a16:creationId xmlns:a16="http://schemas.microsoft.com/office/drawing/2014/main" id="{7E83E2EB-26A1-469C-A85E-A906EF7A6F87}"/>
            </a:ext>
          </a:extLst>
        </xdr:cNvPr>
        <xdr:cNvCxnSpPr/>
      </xdr:nvCxnSpPr>
      <xdr:spPr>
        <a:xfrm flipV="1">
          <a:off x="4760595" y="5328666"/>
          <a:ext cx="127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4208</xdr:rowOff>
    </xdr:from>
    <xdr:ext cx="405111" cy="259045"/>
    <xdr:sp macro="" textlink="">
      <xdr:nvSpPr>
        <xdr:cNvPr id="64" name="有形固定資産減価償却率最小値テキスト">
          <a:extLst>
            <a:ext uri="{FF2B5EF4-FFF2-40B4-BE49-F238E27FC236}">
              <a16:creationId xmlns:a16="http://schemas.microsoft.com/office/drawing/2014/main" id="{FDD50BF0-5372-4594-B0D1-C2832027314B}"/>
            </a:ext>
          </a:extLst>
        </xdr:cNvPr>
        <xdr:cNvSpPr txBox="1"/>
      </xdr:nvSpPr>
      <xdr:spPr>
        <a:xfrm>
          <a:off x="4813300" y="643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381</xdr:rowOff>
    </xdr:from>
    <xdr:to>
      <xdr:col>23</xdr:col>
      <xdr:colOff>174625</xdr:colOff>
      <xdr:row>33</xdr:row>
      <xdr:rowOff>381</xdr:rowOff>
    </xdr:to>
    <xdr:cxnSp macro="">
      <xdr:nvCxnSpPr>
        <xdr:cNvPr id="65" name="直線コネクタ 64">
          <a:extLst>
            <a:ext uri="{FF2B5EF4-FFF2-40B4-BE49-F238E27FC236}">
              <a16:creationId xmlns:a16="http://schemas.microsoft.com/office/drawing/2014/main" id="{5900E1DD-8CC6-4EE9-BD08-9CDF7FD879BD}"/>
            </a:ext>
          </a:extLst>
        </xdr:cNvPr>
        <xdr:cNvCxnSpPr/>
      </xdr:nvCxnSpPr>
      <xdr:spPr>
        <a:xfrm>
          <a:off x="4673600" y="642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46118</xdr:rowOff>
    </xdr:from>
    <xdr:ext cx="405111" cy="259045"/>
    <xdr:sp macro="" textlink="">
      <xdr:nvSpPr>
        <xdr:cNvPr id="66" name="有形固定資産減価償却率最大値テキスト">
          <a:extLst>
            <a:ext uri="{FF2B5EF4-FFF2-40B4-BE49-F238E27FC236}">
              <a16:creationId xmlns:a16="http://schemas.microsoft.com/office/drawing/2014/main" id="{04B0B26D-1178-4739-8358-8990D8B2DCC7}"/>
            </a:ext>
          </a:extLst>
        </xdr:cNvPr>
        <xdr:cNvSpPr txBox="1"/>
      </xdr:nvSpPr>
      <xdr:spPr>
        <a:xfrm>
          <a:off x="4813300" y="5103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99441</xdr:rowOff>
    </xdr:from>
    <xdr:to>
      <xdr:col>23</xdr:col>
      <xdr:colOff>174625</xdr:colOff>
      <xdr:row>26</xdr:row>
      <xdr:rowOff>99441</xdr:rowOff>
    </xdr:to>
    <xdr:cxnSp macro="">
      <xdr:nvCxnSpPr>
        <xdr:cNvPr id="67" name="直線コネクタ 66">
          <a:extLst>
            <a:ext uri="{FF2B5EF4-FFF2-40B4-BE49-F238E27FC236}">
              <a16:creationId xmlns:a16="http://schemas.microsoft.com/office/drawing/2014/main" id="{A4086CF1-DBD8-4820-9CA6-39E404AA1216}"/>
            </a:ext>
          </a:extLst>
        </xdr:cNvPr>
        <xdr:cNvCxnSpPr/>
      </xdr:nvCxnSpPr>
      <xdr:spPr>
        <a:xfrm>
          <a:off x="4673600" y="532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101236</xdr:rowOff>
    </xdr:from>
    <xdr:ext cx="405111" cy="259045"/>
    <xdr:sp macro="" textlink="">
      <xdr:nvSpPr>
        <xdr:cNvPr id="68" name="有形固定資産減価償却率平均値テキスト">
          <a:extLst>
            <a:ext uri="{FF2B5EF4-FFF2-40B4-BE49-F238E27FC236}">
              <a16:creationId xmlns:a16="http://schemas.microsoft.com/office/drawing/2014/main" id="{5B4E16D7-AE5A-402D-A2D7-4495C49B4DBD}"/>
            </a:ext>
          </a:extLst>
        </xdr:cNvPr>
        <xdr:cNvSpPr txBox="1"/>
      </xdr:nvSpPr>
      <xdr:spPr>
        <a:xfrm>
          <a:off x="4813300" y="56733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78359</xdr:rowOff>
    </xdr:from>
    <xdr:to>
      <xdr:col>23</xdr:col>
      <xdr:colOff>136525</xdr:colOff>
      <xdr:row>30</xdr:row>
      <xdr:rowOff>8509</xdr:rowOff>
    </xdr:to>
    <xdr:sp macro="" textlink="">
      <xdr:nvSpPr>
        <xdr:cNvPr id="69" name="フローチャート: 判断 68">
          <a:extLst>
            <a:ext uri="{FF2B5EF4-FFF2-40B4-BE49-F238E27FC236}">
              <a16:creationId xmlns:a16="http://schemas.microsoft.com/office/drawing/2014/main" id="{D4F7A5C0-830E-4183-9B6E-57A78BD35EAD}"/>
            </a:ext>
          </a:extLst>
        </xdr:cNvPr>
        <xdr:cNvSpPr/>
      </xdr:nvSpPr>
      <xdr:spPr>
        <a:xfrm>
          <a:off x="4711700" y="582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39497</xdr:rowOff>
    </xdr:from>
    <xdr:to>
      <xdr:col>19</xdr:col>
      <xdr:colOff>187325</xdr:colOff>
      <xdr:row>29</xdr:row>
      <xdr:rowOff>141097</xdr:rowOff>
    </xdr:to>
    <xdr:sp macro="" textlink="">
      <xdr:nvSpPr>
        <xdr:cNvPr id="70" name="フローチャート: 判断 69">
          <a:extLst>
            <a:ext uri="{FF2B5EF4-FFF2-40B4-BE49-F238E27FC236}">
              <a16:creationId xmlns:a16="http://schemas.microsoft.com/office/drawing/2014/main" id="{CE5B96BF-F24A-4AAE-A8A2-244AFACFBC97}"/>
            </a:ext>
          </a:extLst>
        </xdr:cNvPr>
        <xdr:cNvSpPr/>
      </xdr:nvSpPr>
      <xdr:spPr>
        <a:xfrm>
          <a:off x="4000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120269</xdr:rowOff>
    </xdr:from>
    <xdr:to>
      <xdr:col>15</xdr:col>
      <xdr:colOff>187325</xdr:colOff>
      <xdr:row>29</xdr:row>
      <xdr:rowOff>50419</xdr:rowOff>
    </xdr:to>
    <xdr:sp macro="" textlink="">
      <xdr:nvSpPr>
        <xdr:cNvPr id="71" name="フローチャート: 判断 70">
          <a:extLst>
            <a:ext uri="{FF2B5EF4-FFF2-40B4-BE49-F238E27FC236}">
              <a16:creationId xmlns:a16="http://schemas.microsoft.com/office/drawing/2014/main" id="{0CDA5B66-083D-4066-9C1D-594F3400756F}"/>
            </a:ext>
          </a:extLst>
        </xdr:cNvPr>
        <xdr:cNvSpPr/>
      </xdr:nvSpPr>
      <xdr:spPr>
        <a:xfrm>
          <a:off x="3238500" y="569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81407</xdr:rowOff>
    </xdr:from>
    <xdr:to>
      <xdr:col>11</xdr:col>
      <xdr:colOff>187325</xdr:colOff>
      <xdr:row>29</xdr:row>
      <xdr:rowOff>11557</xdr:rowOff>
    </xdr:to>
    <xdr:sp macro="" textlink="">
      <xdr:nvSpPr>
        <xdr:cNvPr id="72" name="フローチャート: 判断 71">
          <a:extLst>
            <a:ext uri="{FF2B5EF4-FFF2-40B4-BE49-F238E27FC236}">
              <a16:creationId xmlns:a16="http://schemas.microsoft.com/office/drawing/2014/main" id="{4E7AC93C-349A-48B6-B332-EDEE38810E0B}"/>
            </a:ext>
          </a:extLst>
        </xdr:cNvPr>
        <xdr:cNvSpPr/>
      </xdr:nvSpPr>
      <xdr:spPr>
        <a:xfrm>
          <a:off x="2476500" y="565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27</xdr:row>
      <xdr:rowOff>123317</xdr:rowOff>
    </xdr:from>
    <xdr:to>
      <xdr:col>7</xdr:col>
      <xdr:colOff>187325</xdr:colOff>
      <xdr:row>28</xdr:row>
      <xdr:rowOff>53467</xdr:rowOff>
    </xdr:to>
    <xdr:sp macro="" textlink="">
      <xdr:nvSpPr>
        <xdr:cNvPr id="73" name="フローチャート: 判断 72">
          <a:extLst>
            <a:ext uri="{FF2B5EF4-FFF2-40B4-BE49-F238E27FC236}">
              <a16:creationId xmlns:a16="http://schemas.microsoft.com/office/drawing/2014/main" id="{06682F79-F615-453D-8F5F-F2A574D739B4}"/>
            </a:ext>
          </a:extLst>
        </xdr:cNvPr>
        <xdr:cNvSpPr/>
      </xdr:nvSpPr>
      <xdr:spPr>
        <a:xfrm>
          <a:off x="1714500" y="552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D11638AC-5270-4C54-8C0C-0392EBF07D1D}"/>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CCF21DF7-2D94-41EE-9F48-FC14D4C21639}"/>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3DD1E0C8-0F7F-4447-B2B1-F96522315B45}"/>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A2C406A0-F8A5-406F-96AB-3F5D6AA8D6E3}"/>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9EA0B085-0F15-492D-B8F2-FC5FB6262C64}"/>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165989</xdr:rowOff>
    </xdr:from>
    <xdr:to>
      <xdr:col>23</xdr:col>
      <xdr:colOff>136525</xdr:colOff>
      <xdr:row>31</xdr:row>
      <xdr:rowOff>96139</xdr:rowOff>
    </xdr:to>
    <xdr:sp macro="" textlink="">
      <xdr:nvSpPr>
        <xdr:cNvPr id="79" name="楕円 78">
          <a:extLst>
            <a:ext uri="{FF2B5EF4-FFF2-40B4-BE49-F238E27FC236}">
              <a16:creationId xmlns:a16="http://schemas.microsoft.com/office/drawing/2014/main" id="{F2172C54-5D5F-40FB-AC53-4736C88EF568}"/>
            </a:ext>
          </a:extLst>
        </xdr:cNvPr>
        <xdr:cNvSpPr/>
      </xdr:nvSpPr>
      <xdr:spPr>
        <a:xfrm>
          <a:off x="4711700" y="60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144416</xdr:rowOff>
    </xdr:from>
    <xdr:ext cx="405111" cy="259045"/>
    <xdr:sp macro="" textlink="">
      <xdr:nvSpPr>
        <xdr:cNvPr id="80" name="有形固定資産減価償却率該当値テキスト">
          <a:extLst>
            <a:ext uri="{FF2B5EF4-FFF2-40B4-BE49-F238E27FC236}">
              <a16:creationId xmlns:a16="http://schemas.microsoft.com/office/drawing/2014/main" id="{7BE3D406-1253-49CF-97BE-497A034B22F4}"/>
            </a:ext>
          </a:extLst>
        </xdr:cNvPr>
        <xdr:cNvSpPr txBox="1"/>
      </xdr:nvSpPr>
      <xdr:spPr>
        <a:xfrm>
          <a:off x="4813300" y="605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114173</xdr:rowOff>
    </xdr:from>
    <xdr:to>
      <xdr:col>19</xdr:col>
      <xdr:colOff>187325</xdr:colOff>
      <xdr:row>31</xdr:row>
      <xdr:rowOff>44323</xdr:rowOff>
    </xdr:to>
    <xdr:sp macro="" textlink="">
      <xdr:nvSpPr>
        <xdr:cNvPr id="81" name="楕円 80">
          <a:extLst>
            <a:ext uri="{FF2B5EF4-FFF2-40B4-BE49-F238E27FC236}">
              <a16:creationId xmlns:a16="http://schemas.microsoft.com/office/drawing/2014/main" id="{B0B71475-2490-4BBF-8E83-293D4E230470}"/>
            </a:ext>
          </a:extLst>
        </xdr:cNvPr>
        <xdr:cNvSpPr/>
      </xdr:nvSpPr>
      <xdr:spPr>
        <a:xfrm>
          <a:off x="4000500" y="602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164973</xdr:rowOff>
    </xdr:from>
    <xdr:to>
      <xdr:col>23</xdr:col>
      <xdr:colOff>85725</xdr:colOff>
      <xdr:row>31</xdr:row>
      <xdr:rowOff>45339</xdr:rowOff>
    </xdr:to>
    <xdr:cxnSp macro="">
      <xdr:nvCxnSpPr>
        <xdr:cNvPr id="82" name="直線コネクタ 81">
          <a:extLst>
            <a:ext uri="{FF2B5EF4-FFF2-40B4-BE49-F238E27FC236}">
              <a16:creationId xmlns:a16="http://schemas.microsoft.com/office/drawing/2014/main" id="{8DE0DFC7-8DDC-4F72-BBE0-853D05F5EE8F}"/>
            </a:ext>
          </a:extLst>
        </xdr:cNvPr>
        <xdr:cNvCxnSpPr/>
      </xdr:nvCxnSpPr>
      <xdr:spPr>
        <a:xfrm>
          <a:off x="4051300" y="6079998"/>
          <a:ext cx="7112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66675</xdr:rowOff>
    </xdr:from>
    <xdr:to>
      <xdr:col>15</xdr:col>
      <xdr:colOff>187325</xdr:colOff>
      <xdr:row>30</xdr:row>
      <xdr:rowOff>168275</xdr:rowOff>
    </xdr:to>
    <xdr:sp macro="" textlink="">
      <xdr:nvSpPr>
        <xdr:cNvPr id="83" name="楕円 82">
          <a:extLst>
            <a:ext uri="{FF2B5EF4-FFF2-40B4-BE49-F238E27FC236}">
              <a16:creationId xmlns:a16="http://schemas.microsoft.com/office/drawing/2014/main" id="{C521C2B2-5917-48DB-B556-1FB65EE52C5D}"/>
            </a:ext>
          </a:extLst>
        </xdr:cNvPr>
        <xdr:cNvSpPr/>
      </xdr:nvSpPr>
      <xdr:spPr>
        <a:xfrm>
          <a:off x="32385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117475</xdr:rowOff>
    </xdr:from>
    <xdr:to>
      <xdr:col>19</xdr:col>
      <xdr:colOff>136525</xdr:colOff>
      <xdr:row>30</xdr:row>
      <xdr:rowOff>164973</xdr:rowOff>
    </xdr:to>
    <xdr:cxnSp macro="">
      <xdr:nvCxnSpPr>
        <xdr:cNvPr id="84" name="直線コネクタ 83">
          <a:extLst>
            <a:ext uri="{FF2B5EF4-FFF2-40B4-BE49-F238E27FC236}">
              <a16:creationId xmlns:a16="http://schemas.microsoft.com/office/drawing/2014/main" id="{9ED1A9BE-F41B-4FB4-BC96-98AC65EF7BE8}"/>
            </a:ext>
          </a:extLst>
        </xdr:cNvPr>
        <xdr:cNvCxnSpPr/>
      </xdr:nvCxnSpPr>
      <xdr:spPr>
        <a:xfrm>
          <a:off x="3289300" y="6032500"/>
          <a:ext cx="762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6223</xdr:rowOff>
    </xdr:from>
    <xdr:to>
      <xdr:col>11</xdr:col>
      <xdr:colOff>187325</xdr:colOff>
      <xdr:row>30</xdr:row>
      <xdr:rowOff>107823</xdr:rowOff>
    </xdr:to>
    <xdr:sp macro="" textlink="">
      <xdr:nvSpPr>
        <xdr:cNvPr id="85" name="楕円 84">
          <a:extLst>
            <a:ext uri="{FF2B5EF4-FFF2-40B4-BE49-F238E27FC236}">
              <a16:creationId xmlns:a16="http://schemas.microsoft.com/office/drawing/2014/main" id="{0930E629-3593-437D-8A48-DB96C7A8B731}"/>
            </a:ext>
          </a:extLst>
        </xdr:cNvPr>
        <xdr:cNvSpPr/>
      </xdr:nvSpPr>
      <xdr:spPr>
        <a:xfrm>
          <a:off x="2476500" y="592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57023</xdr:rowOff>
    </xdr:from>
    <xdr:to>
      <xdr:col>15</xdr:col>
      <xdr:colOff>136525</xdr:colOff>
      <xdr:row>30</xdr:row>
      <xdr:rowOff>117475</xdr:rowOff>
    </xdr:to>
    <xdr:cxnSp macro="">
      <xdr:nvCxnSpPr>
        <xdr:cNvPr id="86" name="直線コネクタ 85">
          <a:extLst>
            <a:ext uri="{FF2B5EF4-FFF2-40B4-BE49-F238E27FC236}">
              <a16:creationId xmlns:a16="http://schemas.microsoft.com/office/drawing/2014/main" id="{F45AEC8D-CFD1-4AB8-8E17-EF72CB4DD346}"/>
            </a:ext>
          </a:extLst>
        </xdr:cNvPr>
        <xdr:cNvCxnSpPr/>
      </xdr:nvCxnSpPr>
      <xdr:spPr>
        <a:xfrm>
          <a:off x="2527300" y="5972048"/>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157624</xdr:rowOff>
    </xdr:from>
    <xdr:ext cx="405111" cy="259045"/>
    <xdr:sp macro="" textlink="">
      <xdr:nvSpPr>
        <xdr:cNvPr id="87" name="n_1aveValue有形固定資産減価償却率">
          <a:extLst>
            <a:ext uri="{FF2B5EF4-FFF2-40B4-BE49-F238E27FC236}">
              <a16:creationId xmlns:a16="http://schemas.microsoft.com/office/drawing/2014/main" id="{37581257-126F-4910-A95A-316A225258CB}"/>
            </a:ext>
          </a:extLst>
        </xdr:cNvPr>
        <xdr:cNvSpPr txBox="1"/>
      </xdr:nvSpPr>
      <xdr:spPr>
        <a:xfrm>
          <a:off x="3836044" y="555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66946</xdr:rowOff>
    </xdr:from>
    <xdr:ext cx="405111" cy="259045"/>
    <xdr:sp macro="" textlink="">
      <xdr:nvSpPr>
        <xdr:cNvPr id="88" name="n_2aveValue有形固定資産減価償却率">
          <a:extLst>
            <a:ext uri="{FF2B5EF4-FFF2-40B4-BE49-F238E27FC236}">
              <a16:creationId xmlns:a16="http://schemas.microsoft.com/office/drawing/2014/main" id="{D43F01C7-3DA2-4220-AF0E-DD93FB0B3E6C}"/>
            </a:ext>
          </a:extLst>
        </xdr:cNvPr>
        <xdr:cNvSpPr txBox="1"/>
      </xdr:nvSpPr>
      <xdr:spPr>
        <a:xfrm>
          <a:off x="3086744" y="5467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28084</xdr:rowOff>
    </xdr:from>
    <xdr:ext cx="405111" cy="259045"/>
    <xdr:sp macro="" textlink="">
      <xdr:nvSpPr>
        <xdr:cNvPr id="89" name="n_3aveValue有形固定資産減価償却率">
          <a:extLst>
            <a:ext uri="{FF2B5EF4-FFF2-40B4-BE49-F238E27FC236}">
              <a16:creationId xmlns:a16="http://schemas.microsoft.com/office/drawing/2014/main" id="{1F536CF8-E137-4D79-99AC-C90561C68E43}"/>
            </a:ext>
          </a:extLst>
        </xdr:cNvPr>
        <xdr:cNvSpPr txBox="1"/>
      </xdr:nvSpPr>
      <xdr:spPr>
        <a:xfrm>
          <a:off x="2324744" y="542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69994</xdr:rowOff>
    </xdr:from>
    <xdr:ext cx="405111" cy="259045"/>
    <xdr:sp macro="" textlink="">
      <xdr:nvSpPr>
        <xdr:cNvPr id="90" name="n_4aveValue有形固定資産減価償却率">
          <a:extLst>
            <a:ext uri="{FF2B5EF4-FFF2-40B4-BE49-F238E27FC236}">
              <a16:creationId xmlns:a16="http://schemas.microsoft.com/office/drawing/2014/main" id="{9695967E-E42B-4536-889B-F62C72210482}"/>
            </a:ext>
          </a:extLst>
        </xdr:cNvPr>
        <xdr:cNvSpPr txBox="1"/>
      </xdr:nvSpPr>
      <xdr:spPr>
        <a:xfrm>
          <a:off x="1562744" y="529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35450</xdr:rowOff>
    </xdr:from>
    <xdr:ext cx="405111" cy="259045"/>
    <xdr:sp macro="" textlink="">
      <xdr:nvSpPr>
        <xdr:cNvPr id="91" name="n_1mainValue有形固定資産減価償却率">
          <a:extLst>
            <a:ext uri="{FF2B5EF4-FFF2-40B4-BE49-F238E27FC236}">
              <a16:creationId xmlns:a16="http://schemas.microsoft.com/office/drawing/2014/main" id="{C290634A-FE0E-4E30-9A69-087C2A99611F}"/>
            </a:ext>
          </a:extLst>
        </xdr:cNvPr>
        <xdr:cNvSpPr txBox="1"/>
      </xdr:nvSpPr>
      <xdr:spPr>
        <a:xfrm>
          <a:off x="3836044" y="6121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159402</xdr:rowOff>
    </xdr:from>
    <xdr:ext cx="405111" cy="259045"/>
    <xdr:sp macro="" textlink="">
      <xdr:nvSpPr>
        <xdr:cNvPr id="92" name="n_2mainValue有形固定資産減価償却率">
          <a:extLst>
            <a:ext uri="{FF2B5EF4-FFF2-40B4-BE49-F238E27FC236}">
              <a16:creationId xmlns:a16="http://schemas.microsoft.com/office/drawing/2014/main" id="{2B772377-2070-429B-BE95-2D64D098A424}"/>
            </a:ext>
          </a:extLst>
        </xdr:cNvPr>
        <xdr:cNvSpPr txBox="1"/>
      </xdr:nvSpPr>
      <xdr:spPr>
        <a:xfrm>
          <a:off x="3086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98950</xdr:rowOff>
    </xdr:from>
    <xdr:ext cx="405111" cy="259045"/>
    <xdr:sp macro="" textlink="">
      <xdr:nvSpPr>
        <xdr:cNvPr id="93" name="n_3mainValue有形固定資産減価償却率">
          <a:extLst>
            <a:ext uri="{FF2B5EF4-FFF2-40B4-BE49-F238E27FC236}">
              <a16:creationId xmlns:a16="http://schemas.microsoft.com/office/drawing/2014/main" id="{8FB5BC84-8A50-491B-9973-A5B31452819B}"/>
            </a:ext>
          </a:extLst>
        </xdr:cNvPr>
        <xdr:cNvSpPr txBox="1"/>
      </xdr:nvSpPr>
      <xdr:spPr>
        <a:xfrm>
          <a:off x="2324744" y="6013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a:extLst>
            <a:ext uri="{FF2B5EF4-FFF2-40B4-BE49-F238E27FC236}">
              <a16:creationId xmlns:a16="http://schemas.microsoft.com/office/drawing/2014/main" id="{F6755E28-67B3-4A20-9C36-F47B2E535FCA}"/>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a:extLst>
            <a:ext uri="{FF2B5EF4-FFF2-40B4-BE49-F238E27FC236}">
              <a16:creationId xmlns:a16="http://schemas.microsoft.com/office/drawing/2014/main" id="{6ACFF46B-1E9C-425E-9C34-E9A044B7B11E}"/>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a:extLst>
            <a:ext uri="{FF2B5EF4-FFF2-40B4-BE49-F238E27FC236}">
              <a16:creationId xmlns:a16="http://schemas.microsoft.com/office/drawing/2014/main" id="{B5E0A1E8-77B2-4488-9257-89BC0D84DB4C}"/>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a:extLst>
            <a:ext uri="{FF2B5EF4-FFF2-40B4-BE49-F238E27FC236}">
              <a16:creationId xmlns:a16="http://schemas.microsoft.com/office/drawing/2014/main" id="{64A45E4A-0387-4A8C-84D5-F48D8F824B47}"/>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a:extLst>
            <a:ext uri="{FF2B5EF4-FFF2-40B4-BE49-F238E27FC236}">
              <a16:creationId xmlns:a16="http://schemas.microsoft.com/office/drawing/2014/main" id="{A1613076-0BB0-4A8B-83C8-D43A46D6A6D5}"/>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a:extLst>
            <a:ext uri="{FF2B5EF4-FFF2-40B4-BE49-F238E27FC236}">
              <a16:creationId xmlns:a16="http://schemas.microsoft.com/office/drawing/2014/main" id="{B3B20CE8-56DF-4E44-B45D-A14E4461656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a:extLst>
            <a:ext uri="{FF2B5EF4-FFF2-40B4-BE49-F238E27FC236}">
              <a16:creationId xmlns:a16="http://schemas.microsoft.com/office/drawing/2014/main" id="{ADCD981E-0BD1-445A-8868-BAB3930B9252}"/>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a:extLst>
            <a:ext uri="{FF2B5EF4-FFF2-40B4-BE49-F238E27FC236}">
              <a16:creationId xmlns:a16="http://schemas.microsoft.com/office/drawing/2014/main" id="{55A350E5-E62C-4BAF-9F7C-C3281D49EF4C}"/>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a:extLst>
            <a:ext uri="{FF2B5EF4-FFF2-40B4-BE49-F238E27FC236}">
              <a16:creationId xmlns:a16="http://schemas.microsoft.com/office/drawing/2014/main" id="{A2FEBE4C-D09C-4DB1-9A3D-8CA793BD9FA1}"/>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a:extLst>
            <a:ext uri="{FF2B5EF4-FFF2-40B4-BE49-F238E27FC236}">
              <a16:creationId xmlns:a16="http://schemas.microsoft.com/office/drawing/2014/main" id="{379C463C-F639-4990-9489-C9CEDDCB5B6D}"/>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a:extLst>
            <a:ext uri="{FF2B5EF4-FFF2-40B4-BE49-F238E27FC236}">
              <a16:creationId xmlns:a16="http://schemas.microsoft.com/office/drawing/2014/main" id="{6D3A8417-ABDF-49D1-93B8-DAD29A5F8F3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a:extLst>
            <a:ext uri="{FF2B5EF4-FFF2-40B4-BE49-F238E27FC236}">
              <a16:creationId xmlns:a16="http://schemas.microsoft.com/office/drawing/2014/main" id="{8FDFA349-80BD-46DF-85BA-2FE39935DB2E}"/>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a:extLst>
            <a:ext uri="{FF2B5EF4-FFF2-40B4-BE49-F238E27FC236}">
              <a16:creationId xmlns:a16="http://schemas.microsoft.com/office/drawing/2014/main" id="{B064806C-5BA2-416F-9E1D-8AFAB07E5C44}"/>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春日井市民病院事業会計や水道事業会計の地方債現在高が減少していることや、経営健全化計画に基づき保有地の売却を進めてきたことにより土地開発公社の負債が減少したことで将来負担額は減少傾向にある。また、充当可能財源である財政調整基金が増加したことなどから債務償還比率は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年度と比較し、減少したと考えられる。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今後公共施設個別計画に基づく維持管理や更新の実施に伴い、市債の発行の増加や基金の取崩しを行うことが予想されるが、市債と基金の残高に注視しつつ、債務償還比率が増加しないよう、取り組んで</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いく。</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a:extLst>
            <a:ext uri="{FF2B5EF4-FFF2-40B4-BE49-F238E27FC236}">
              <a16:creationId xmlns:a16="http://schemas.microsoft.com/office/drawing/2014/main" id="{E7E08EA5-F350-4120-9E77-797D20413891}"/>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a:extLst>
            <a:ext uri="{FF2B5EF4-FFF2-40B4-BE49-F238E27FC236}">
              <a16:creationId xmlns:a16="http://schemas.microsoft.com/office/drawing/2014/main" id="{85A92898-7B28-47FB-9B20-F1E85FA25714}"/>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a:extLst>
            <a:ext uri="{FF2B5EF4-FFF2-40B4-BE49-F238E27FC236}">
              <a16:creationId xmlns:a16="http://schemas.microsoft.com/office/drawing/2014/main" id="{C793B359-5131-4948-90AE-DC31F3D47888}"/>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0" name="直線コネクタ 109">
          <a:extLst>
            <a:ext uri="{FF2B5EF4-FFF2-40B4-BE49-F238E27FC236}">
              <a16:creationId xmlns:a16="http://schemas.microsoft.com/office/drawing/2014/main" id="{07BDD907-A502-40F4-B4C8-1A2DFB045B0E}"/>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1" name="テキスト ボックス 110">
          <a:extLst>
            <a:ext uri="{FF2B5EF4-FFF2-40B4-BE49-F238E27FC236}">
              <a16:creationId xmlns:a16="http://schemas.microsoft.com/office/drawing/2014/main" id="{FF4BD7F3-D5FD-4C50-A96B-02D43E654176}"/>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2" name="直線コネクタ 111">
          <a:extLst>
            <a:ext uri="{FF2B5EF4-FFF2-40B4-BE49-F238E27FC236}">
              <a16:creationId xmlns:a16="http://schemas.microsoft.com/office/drawing/2014/main" id="{3DB57D16-A5B2-4DE5-9D2D-88F890F8B393}"/>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3" name="テキスト ボックス 112">
          <a:extLst>
            <a:ext uri="{FF2B5EF4-FFF2-40B4-BE49-F238E27FC236}">
              <a16:creationId xmlns:a16="http://schemas.microsoft.com/office/drawing/2014/main" id="{921C3133-4DA6-426E-8058-851D6576089F}"/>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4" name="直線コネクタ 113">
          <a:extLst>
            <a:ext uri="{FF2B5EF4-FFF2-40B4-BE49-F238E27FC236}">
              <a16:creationId xmlns:a16="http://schemas.microsoft.com/office/drawing/2014/main" id="{14F55DF2-9CF2-4406-A909-327858DD4D5B}"/>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5" name="テキスト ボックス 114">
          <a:extLst>
            <a:ext uri="{FF2B5EF4-FFF2-40B4-BE49-F238E27FC236}">
              <a16:creationId xmlns:a16="http://schemas.microsoft.com/office/drawing/2014/main" id="{943A846D-9B96-49D7-A7C6-475FE33CFC59}"/>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6" name="直線コネクタ 115">
          <a:extLst>
            <a:ext uri="{FF2B5EF4-FFF2-40B4-BE49-F238E27FC236}">
              <a16:creationId xmlns:a16="http://schemas.microsoft.com/office/drawing/2014/main" id="{BA9AFD4D-95A6-4E87-AC7F-1113F2AADF97}"/>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7" name="テキスト ボックス 116">
          <a:extLst>
            <a:ext uri="{FF2B5EF4-FFF2-40B4-BE49-F238E27FC236}">
              <a16:creationId xmlns:a16="http://schemas.microsoft.com/office/drawing/2014/main" id="{379B8DC0-8706-4DDA-9ACB-ADB887D65784}"/>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8" name="直線コネクタ 117">
          <a:extLst>
            <a:ext uri="{FF2B5EF4-FFF2-40B4-BE49-F238E27FC236}">
              <a16:creationId xmlns:a16="http://schemas.microsoft.com/office/drawing/2014/main" id="{2A88DEAA-9C8C-4D06-AC9B-BE33E7CB170F}"/>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9" name="テキスト ボックス 118">
          <a:extLst>
            <a:ext uri="{FF2B5EF4-FFF2-40B4-BE49-F238E27FC236}">
              <a16:creationId xmlns:a16="http://schemas.microsoft.com/office/drawing/2014/main" id="{123CC73E-36F5-4BAE-A58C-4C52EEFC3D05}"/>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0" name="直線コネクタ 119">
          <a:extLst>
            <a:ext uri="{FF2B5EF4-FFF2-40B4-BE49-F238E27FC236}">
              <a16:creationId xmlns:a16="http://schemas.microsoft.com/office/drawing/2014/main" id="{D8DC2DF2-BE67-46D6-B2D0-E8AE2FF1BC72}"/>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1" name="テキスト ボックス 120">
          <a:extLst>
            <a:ext uri="{FF2B5EF4-FFF2-40B4-BE49-F238E27FC236}">
              <a16:creationId xmlns:a16="http://schemas.microsoft.com/office/drawing/2014/main" id="{B5DD4E47-BA32-4145-8688-1BA7086BE365}"/>
            </a:ext>
          </a:extLst>
        </xdr:cNvPr>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a:extLst>
            <a:ext uri="{FF2B5EF4-FFF2-40B4-BE49-F238E27FC236}">
              <a16:creationId xmlns:a16="http://schemas.microsoft.com/office/drawing/2014/main" id="{665259A8-CF1E-4B46-8876-BC6B864BA736}"/>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3" name="テキスト ボックス 122">
          <a:extLst>
            <a:ext uri="{FF2B5EF4-FFF2-40B4-BE49-F238E27FC236}">
              <a16:creationId xmlns:a16="http://schemas.microsoft.com/office/drawing/2014/main" id="{9C171E58-7F39-4F99-ACD3-21C1C2CA4E4D}"/>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20975BC5-F578-4963-930A-64E332F3B19A}"/>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43770</xdr:rowOff>
    </xdr:from>
    <xdr:to>
      <xdr:col>76</xdr:col>
      <xdr:colOff>21589</xdr:colOff>
      <xdr:row>34</xdr:row>
      <xdr:rowOff>26942</xdr:rowOff>
    </xdr:to>
    <xdr:cxnSp macro="">
      <xdr:nvCxnSpPr>
        <xdr:cNvPr id="125" name="直線コネクタ 124">
          <a:extLst>
            <a:ext uri="{FF2B5EF4-FFF2-40B4-BE49-F238E27FC236}">
              <a16:creationId xmlns:a16="http://schemas.microsoft.com/office/drawing/2014/main" id="{7D1FA740-5F01-474D-8C7A-41755A1C5B66}"/>
            </a:ext>
          </a:extLst>
        </xdr:cNvPr>
        <xdr:cNvCxnSpPr/>
      </xdr:nvCxnSpPr>
      <xdr:spPr>
        <a:xfrm flipV="1">
          <a:off x="14793595" y="5272995"/>
          <a:ext cx="1269" cy="1354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30769</xdr:rowOff>
    </xdr:from>
    <xdr:ext cx="560923" cy="259045"/>
    <xdr:sp macro="" textlink="">
      <xdr:nvSpPr>
        <xdr:cNvPr id="126" name="債務償還比率最小値テキスト">
          <a:extLst>
            <a:ext uri="{FF2B5EF4-FFF2-40B4-BE49-F238E27FC236}">
              <a16:creationId xmlns:a16="http://schemas.microsoft.com/office/drawing/2014/main" id="{FEEFF451-9691-4E54-98F1-4DE5F6F1894C}"/>
            </a:ext>
          </a:extLst>
        </xdr:cNvPr>
        <xdr:cNvSpPr txBox="1"/>
      </xdr:nvSpPr>
      <xdr:spPr>
        <a:xfrm>
          <a:off x="14846300" y="66315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26942</xdr:rowOff>
    </xdr:from>
    <xdr:to>
      <xdr:col>76</xdr:col>
      <xdr:colOff>111125</xdr:colOff>
      <xdr:row>34</xdr:row>
      <xdr:rowOff>26942</xdr:rowOff>
    </xdr:to>
    <xdr:cxnSp macro="">
      <xdr:nvCxnSpPr>
        <xdr:cNvPr id="127" name="直線コネクタ 126">
          <a:extLst>
            <a:ext uri="{FF2B5EF4-FFF2-40B4-BE49-F238E27FC236}">
              <a16:creationId xmlns:a16="http://schemas.microsoft.com/office/drawing/2014/main" id="{1AAD111E-9E95-4B93-A4D5-A13DD62BC5F7}"/>
            </a:ext>
          </a:extLst>
        </xdr:cNvPr>
        <xdr:cNvCxnSpPr/>
      </xdr:nvCxnSpPr>
      <xdr:spPr>
        <a:xfrm>
          <a:off x="14706600" y="662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161897</xdr:rowOff>
    </xdr:from>
    <xdr:ext cx="469744" cy="259045"/>
    <xdr:sp macro="" textlink="">
      <xdr:nvSpPr>
        <xdr:cNvPr id="128" name="債務償還比率最大値テキスト">
          <a:extLst>
            <a:ext uri="{FF2B5EF4-FFF2-40B4-BE49-F238E27FC236}">
              <a16:creationId xmlns:a16="http://schemas.microsoft.com/office/drawing/2014/main" id="{12C6CC6D-CB91-4EE9-81FB-EAD75A25466B}"/>
            </a:ext>
          </a:extLst>
        </xdr:cNvPr>
        <xdr:cNvSpPr txBox="1"/>
      </xdr:nvSpPr>
      <xdr:spPr>
        <a:xfrm>
          <a:off x="14846300" y="504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43770</xdr:rowOff>
    </xdr:from>
    <xdr:to>
      <xdr:col>76</xdr:col>
      <xdr:colOff>111125</xdr:colOff>
      <xdr:row>26</xdr:row>
      <xdr:rowOff>43770</xdr:rowOff>
    </xdr:to>
    <xdr:cxnSp macro="">
      <xdr:nvCxnSpPr>
        <xdr:cNvPr id="129" name="直線コネクタ 128">
          <a:extLst>
            <a:ext uri="{FF2B5EF4-FFF2-40B4-BE49-F238E27FC236}">
              <a16:creationId xmlns:a16="http://schemas.microsoft.com/office/drawing/2014/main" id="{CA94BBB6-0192-44B1-81F9-C8E293E0FCD7}"/>
            </a:ext>
          </a:extLst>
        </xdr:cNvPr>
        <xdr:cNvCxnSpPr/>
      </xdr:nvCxnSpPr>
      <xdr:spPr>
        <a:xfrm>
          <a:off x="14706600" y="527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66964</xdr:rowOff>
    </xdr:from>
    <xdr:ext cx="469744" cy="259045"/>
    <xdr:sp macro="" textlink="">
      <xdr:nvSpPr>
        <xdr:cNvPr id="130" name="債務償還比率平均値テキスト">
          <a:extLst>
            <a:ext uri="{FF2B5EF4-FFF2-40B4-BE49-F238E27FC236}">
              <a16:creationId xmlns:a16="http://schemas.microsoft.com/office/drawing/2014/main" id="{3CB98A2E-0C22-443E-B093-79189796919D}"/>
            </a:ext>
          </a:extLst>
        </xdr:cNvPr>
        <xdr:cNvSpPr txBox="1"/>
      </xdr:nvSpPr>
      <xdr:spPr>
        <a:xfrm>
          <a:off x="14846300" y="58105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88537</xdr:rowOff>
    </xdr:from>
    <xdr:to>
      <xdr:col>76</xdr:col>
      <xdr:colOff>73025</xdr:colOff>
      <xdr:row>30</xdr:row>
      <xdr:rowOff>18687</xdr:rowOff>
    </xdr:to>
    <xdr:sp macro="" textlink="">
      <xdr:nvSpPr>
        <xdr:cNvPr id="131" name="フローチャート: 判断 130">
          <a:extLst>
            <a:ext uri="{FF2B5EF4-FFF2-40B4-BE49-F238E27FC236}">
              <a16:creationId xmlns:a16="http://schemas.microsoft.com/office/drawing/2014/main" id="{B86195F2-34F3-4A69-9D40-7BFFCED19708}"/>
            </a:ext>
          </a:extLst>
        </xdr:cNvPr>
        <xdr:cNvSpPr/>
      </xdr:nvSpPr>
      <xdr:spPr>
        <a:xfrm>
          <a:off x="14744700" y="583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94397</xdr:rowOff>
    </xdr:from>
    <xdr:to>
      <xdr:col>72</xdr:col>
      <xdr:colOff>123825</xdr:colOff>
      <xdr:row>30</xdr:row>
      <xdr:rowOff>24547</xdr:rowOff>
    </xdr:to>
    <xdr:sp macro="" textlink="">
      <xdr:nvSpPr>
        <xdr:cNvPr id="132" name="フローチャート: 判断 131">
          <a:extLst>
            <a:ext uri="{FF2B5EF4-FFF2-40B4-BE49-F238E27FC236}">
              <a16:creationId xmlns:a16="http://schemas.microsoft.com/office/drawing/2014/main" id="{C139CAFC-DDD5-4BF5-ABD8-2A75F2995AD4}"/>
            </a:ext>
          </a:extLst>
        </xdr:cNvPr>
        <xdr:cNvSpPr/>
      </xdr:nvSpPr>
      <xdr:spPr>
        <a:xfrm>
          <a:off x="14033500" y="58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139428</xdr:rowOff>
    </xdr:from>
    <xdr:to>
      <xdr:col>68</xdr:col>
      <xdr:colOff>123825</xdr:colOff>
      <xdr:row>30</xdr:row>
      <xdr:rowOff>69578</xdr:rowOff>
    </xdr:to>
    <xdr:sp macro="" textlink="">
      <xdr:nvSpPr>
        <xdr:cNvPr id="133" name="フローチャート: 判断 132">
          <a:extLst>
            <a:ext uri="{FF2B5EF4-FFF2-40B4-BE49-F238E27FC236}">
              <a16:creationId xmlns:a16="http://schemas.microsoft.com/office/drawing/2014/main" id="{4FAA5179-6A88-4B66-B20B-E11B84BA8EEA}"/>
            </a:ext>
          </a:extLst>
        </xdr:cNvPr>
        <xdr:cNvSpPr/>
      </xdr:nvSpPr>
      <xdr:spPr>
        <a:xfrm>
          <a:off x="13271500"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168420</xdr:rowOff>
    </xdr:from>
    <xdr:to>
      <xdr:col>64</xdr:col>
      <xdr:colOff>123825</xdr:colOff>
      <xdr:row>30</xdr:row>
      <xdr:rowOff>98570</xdr:rowOff>
    </xdr:to>
    <xdr:sp macro="" textlink="">
      <xdr:nvSpPr>
        <xdr:cNvPr id="134" name="フローチャート: 判断 133">
          <a:extLst>
            <a:ext uri="{FF2B5EF4-FFF2-40B4-BE49-F238E27FC236}">
              <a16:creationId xmlns:a16="http://schemas.microsoft.com/office/drawing/2014/main" id="{4FD0E048-5CBB-467D-BD59-6BB44C8A69F9}"/>
            </a:ext>
          </a:extLst>
        </xdr:cNvPr>
        <xdr:cNvSpPr/>
      </xdr:nvSpPr>
      <xdr:spPr>
        <a:xfrm>
          <a:off x="12509500" y="59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96865</xdr:rowOff>
    </xdr:from>
    <xdr:to>
      <xdr:col>60</xdr:col>
      <xdr:colOff>123825</xdr:colOff>
      <xdr:row>30</xdr:row>
      <xdr:rowOff>27015</xdr:rowOff>
    </xdr:to>
    <xdr:sp macro="" textlink="">
      <xdr:nvSpPr>
        <xdr:cNvPr id="135" name="フローチャート: 判断 134">
          <a:extLst>
            <a:ext uri="{FF2B5EF4-FFF2-40B4-BE49-F238E27FC236}">
              <a16:creationId xmlns:a16="http://schemas.microsoft.com/office/drawing/2014/main" id="{5C9B74EB-44A3-4E2F-84D3-0F323DF40481}"/>
            </a:ext>
          </a:extLst>
        </xdr:cNvPr>
        <xdr:cNvSpPr/>
      </xdr:nvSpPr>
      <xdr:spPr>
        <a:xfrm>
          <a:off x="11747500" y="584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2BA658B6-76CB-43C9-8F07-61B2EAE3736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3AFD6F94-4B4D-4E4E-9F00-F1FE4B515103}"/>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B6DEC642-1943-4804-A116-BAE0FFEA05E9}"/>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2F0BB128-8246-4D42-B962-33DBCB6D0A53}"/>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B782C35C-4534-423A-8029-A551CC18DE36}"/>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8191</xdr:rowOff>
    </xdr:from>
    <xdr:to>
      <xdr:col>76</xdr:col>
      <xdr:colOff>73025</xdr:colOff>
      <xdr:row>29</xdr:row>
      <xdr:rowOff>109791</xdr:rowOff>
    </xdr:to>
    <xdr:sp macro="" textlink="">
      <xdr:nvSpPr>
        <xdr:cNvPr id="141" name="楕円 140">
          <a:extLst>
            <a:ext uri="{FF2B5EF4-FFF2-40B4-BE49-F238E27FC236}">
              <a16:creationId xmlns:a16="http://schemas.microsoft.com/office/drawing/2014/main" id="{DB8C94CB-8A32-4C98-B0ED-B106D7F56987}"/>
            </a:ext>
          </a:extLst>
        </xdr:cNvPr>
        <xdr:cNvSpPr/>
      </xdr:nvSpPr>
      <xdr:spPr>
        <a:xfrm>
          <a:off x="14744700" y="575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31068</xdr:rowOff>
    </xdr:from>
    <xdr:ext cx="469744" cy="259045"/>
    <xdr:sp macro="" textlink="">
      <xdr:nvSpPr>
        <xdr:cNvPr id="142" name="債務償還比率該当値テキスト">
          <a:extLst>
            <a:ext uri="{FF2B5EF4-FFF2-40B4-BE49-F238E27FC236}">
              <a16:creationId xmlns:a16="http://schemas.microsoft.com/office/drawing/2014/main" id="{BFB896D6-B923-41F3-B7E6-6D41F03E1916}"/>
            </a:ext>
          </a:extLst>
        </xdr:cNvPr>
        <xdr:cNvSpPr txBox="1"/>
      </xdr:nvSpPr>
      <xdr:spPr>
        <a:xfrm>
          <a:off x="14846300" y="560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39343</xdr:rowOff>
    </xdr:from>
    <xdr:to>
      <xdr:col>72</xdr:col>
      <xdr:colOff>123825</xdr:colOff>
      <xdr:row>29</xdr:row>
      <xdr:rowOff>140943</xdr:rowOff>
    </xdr:to>
    <xdr:sp macro="" textlink="">
      <xdr:nvSpPr>
        <xdr:cNvPr id="143" name="楕円 142">
          <a:extLst>
            <a:ext uri="{FF2B5EF4-FFF2-40B4-BE49-F238E27FC236}">
              <a16:creationId xmlns:a16="http://schemas.microsoft.com/office/drawing/2014/main" id="{5964B4E3-3EDE-47C1-9959-65B2B7FE992F}"/>
            </a:ext>
          </a:extLst>
        </xdr:cNvPr>
        <xdr:cNvSpPr/>
      </xdr:nvSpPr>
      <xdr:spPr>
        <a:xfrm>
          <a:off x="14033500" y="578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58991</xdr:rowOff>
    </xdr:from>
    <xdr:to>
      <xdr:col>76</xdr:col>
      <xdr:colOff>22225</xdr:colOff>
      <xdr:row>29</xdr:row>
      <xdr:rowOff>90143</xdr:rowOff>
    </xdr:to>
    <xdr:cxnSp macro="">
      <xdr:nvCxnSpPr>
        <xdr:cNvPr id="144" name="直線コネクタ 143">
          <a:extLst>
            <a:ext uri="{FF2B5EF4-FFF2-40B4-BE49-F238E27FC236}">
              <a16:creationId xmlns:a16="http://schemas.microsoft.com/office/drawing/2014/main" id="{434CDE40-C792-4991-ABCB-BF846840F319}"/>
            </a:ext>
          </a:extLst>
        </xdr:cNvPr>
        <xdr:cNvCxnSpPr/>
      </xdr:nvCxnSpPr>
      <xdr:spPr>
        <a:xfrm flipV="1">
          <a:off x="14084300" y="5802566"/>
          <a:ext cx="711200" cy="3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66022</xdr:rowOff>
    </xdr:from>
    <xdr:to>
      <xdr:col>68</xdr:col>
      <xdr:colOff>123825</xdr:colOff>
      <xdr:row>29</xdr:row>
      <xdr:rowOff>167622</xdr:rowOff>
    </xdr:to>
    <xdr:sp macro="" textlink="">
      <xdr:nvSpPr>
        <xdr:cNvPr id="145" name="楕円 144">
          <a:extLst>
            <a:ext uri="{FF2B5EF4-FFF2-40B4-BE49-F238E27FC236}">
              <a16:creationId xmlns:a16="http://schemas.microsoft.com/office/drawing/2014/main" id="{0F0E169D-6216-465A-8CAF-EA8E6EA5C3B8}"/>
            </a:ext>
          </a:extLst>
        </xdr:cNvPr>
        <xdr:cNvSpPr/>
      </xdr:nvSpPr>
      <xdr:spPr>
        <a:xfrm>
          <a:off x="13271500" y="580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90143</xdr:rowOff>
    </xdr:from>
    <xdr:to>
      <xdr:col>72</xdr:col>
      <xdr:colOff>73025</xdr:colOff>
      <xdr:row>29</xdr:row>
      <xdr:rowOff>116822</xdr:rowOff>
    </xdr:to>
    <xdr:cxnSp macro="">
      <xdr:nvCxnSpPr>
        <xdr:cNvPr id="146" name="直線コネクタ 145">
          <a:extLst>
            <a:ext uri="{FF2B5EF4-FFF2-40B4-BE49-F238E27FC236}">
              <a16:creationId xmlns:a16="http://schemas.microsoft.com/office/drawing/2014/main" id="{F6A1A059-DBC2-4B5B-A388-6C9FAE68C3F2}"/>
            </a:ext>
          </a:extLst>
        </xdr:cNvPr>
        <xdr:cNvCxnSpPr/>
      </xdr:nvCxnSpPr>
      <xdr:spPr>
        <a:xfrm flipV="1">
          <a:off x="13322300" y="5833718"/>
          <a:ext cx="762000" cy="2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12546</xdr:rowOff>
    </xdr:from>
    <xdr:to>
      <xdr:col>64</xdr:col>
      <xdr:colOff>123825</xdr:colOff>
      <xdr:row>30</xdr:row>
      <xdr:rowOff>114146</xdr:rowOff>
    </xdr:to>
    <xdr:sp macro="" textlink="">
      <xdr:nvSpPr>
        <xdr:cNvPr id="147" name="楕円 146">
          <a:extLst>
            <a:ext uri="{FF2B5EF4-FFF2-40B4-BE49-F238E27FC236}">
              <a16:creationId xmlns:a16="http://schemas.microsoft.com/office/drawing/2014/main" id="{E63853D4-36F9-48FC-9165-CE75A9B16F0E}"/>
            </a:ext>
          </a:extLst>
        </xdr:cNvPr>
        <xdr:cNvSpPr/>
      </xdr:nvSpPr>
      <xdr:spPr>
        <a:xfrm>
          <a:off x="12509500" y="59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116822</xdr:rowOff>
    </xdr:from>
    <xdr:to>
      <xdr:col>68</xdr:col>
      <xdr:colOff>73025</xdr:colOff>
      <xdr:row>30</xdr:row>
      <xdr:rowOff>63346</xdr:rowOff>
    </xdr:to>
    <xdr:cxnSp macro="">
      <xdr:nvCxnSpPr>
        <xdr:cNvPr id="148" name="直線コネクタ 147">
          <a:extLst>
            <a:ext uri="{FF2B5EF4-FFF2-40B4-BE49-F238E27FC236}">
              <a16:creationId xmlns:a16="http://schemas.microsoft.com/office/drawing/2014/main" id="{E1FFDB82-5DA2-4E09-AF89-8AF8752601A1}"/>
            </a:ext>
          </a:extLst>
        </xdr:cNvPr>
        <xdr:cNvCxnSpPr/>
      </xdr:nvCxnSpPr>
      <xdr:spPr>
        <a:xfrm flipV="1">
          <a:off x="12560300" y="5860397"/>
          <a:ext cx="762000" cy="117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125086</xdr:rowOff>
    </xdr:from>
    <xdr:to>
      <xdr:col>60</xdr:col>
      <xdr:colOff>123825</xdr:colOff>
      <xdr:row>30</xdr:row>
      <xdr:rowOff>55236</xdr:rowOff>
    </xdr:to>
    <xdr:sp macro="" textlink="">
      <xdr:nvSpPr>
        <xdr:cNvPr id="149" name="楕円 148">
          <a:extLst>
            <a:ext uri="{FF2B5EF4-FFF2-40B4-BE49-F238E27FC236}">
              <a16:creationId xmlns:a16="http://schemas.microsoft.com/office/drawing/2014/main" id="{D414E37A-A411-4E71-B77B-9F307321D033}"/>
            </a:ext>
          </a:extLst>
        </xdr:cNvPr>
        <xdr:cNvSpPr/>
      </xdr:nvSpPr>
      <xdr:spPr>
        <a:xfrm>
          <a:off x="11747500" y="586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4436</xdr:rowOff>
    </xdr:from>
    <xdr:to>
      <xdr:col>64</xdr:col>
      <xdr:colOff>73025</xdr:colOff>
      <xdr:row>30</xdr:row>
      <xdr:rowOff>63346</xdr:rowOff>
    </xdr:to>
    <xdr:cxnSp macro="">
      <xdr:nvCxnSpPr>
        <xdr:cNvPr id="150" name="直線コネクタ 149">
          <a:extLst>
            <a:ext uri="{FF2B5EF4-FFF2-40B4-BE49-F238E27FC236}">
              <a16:creationId xmlns:a16="http://schemas.microsoft.com/office/drawing/2014/main" id="{9167CC12-DB57-42BB-B0F7-895BFD28E7D3}"/>
            </a:ext>
          </a:extLst>
        </xdr:cNvPr>
        <xdr:cNvCxnSpPr/>
      </xdr:nvCxnSpPr>
      <xdr:spPr>
        <a:xfrm>
          <a:off x="11798300" y="5919461"/>
          <a:ext cx="762000" cy="5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15674</xdr:rowOff>
    </xdr:from>
    <xdr:ext cx="469744" cy="259045"/>
    <xdr:sp macro="" textlink="">
      <xdr:nvSpPr>
        <xdr:cNvPr id="151" name="n_1aveValue債務償還比率">
          <a:extLst>
            <a:ext uri="{FF2B5EF4-FFF2-40B4-BE49-F238E27FC236}">
              <a16:creationId xmlns:a16="http://schemas.microsoft.com/office/drawing/2014/main" id="{2BCB2231-0B71-4B81-922D-A395408B2B72}"/>
            </a:ext>
          </a:extLst>
        </xdr:cNvPr>
        <xdr:cNvSpPr txBox="1"/>
      </xdr:nvSpPr>
      <xdr:spPr>
        <a:xfrm>
          <a:off x="13836727" y="593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60705</xdr:rowOff>
    </xdr:from>
    <xdr:ext cx="469744" cy="259045"/>
    <xdr:sp macro="" textlink="">
      <xdr:nvSpPr>
        <xdr:cNvPr id="152" name="n_2aveValue債務償還比率">
          <a:extLst>
            <a:ext uri="{FF2B5EF4-FFF2-40B4-BE49-F238E27FC236}">
              <a16:creationId xmlns:a16="http://schemas.microsoft.com/office/drawing/2014/main" id="{DFCD354D-9F64-457D-8A99-EA3B910CBD7D}"/>
            </a:ext>
          </a:extLst>
        </xdr:cNvPr>
        <xdr:cNvSpPr txBox="1"/>
      </xdr:nvSpPr>
      <xdr:spPr>
        <a:xfrm>
          <a:off x="13087427" y="597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115097</xdr:rowOff>
    </xdr:from>
    <xdr:ext cx="469744" cy="259045"/>
    <xdr:sp macro="" textlink="">
      <xdr:nvSpPr>
        <xdr:cNvPr id="153" name="n_3aveValue債務償還比率">
          <a:extLst>
            <a:ext uri="{FF2B5EF4-FFF2-40B4-BE49-F238E27FC236}">
              <a16:creationId xmlns:a16="http://schemas.microsoft.com/office/drawing/2014/main" id="{9DDBD4A5-60DA-4FEB-921F-920CC49F3F64}"/>
            </a:ext>
          </a:extLst>
        </xdr:cNvPr>
        <xdr:cNvSpPr txBox="1"/>
      </xdr:nvSpPr>
      <xdr:spPr>
        <a:xfrm>
          <a:off x="12325427" y="568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43542</xdr:rowOff>
    </xdr:from>
    <xdr:ext cx="469744" cy="259045"/>
    <xdr:sp macro="" textlink="">
      <xdr:nvSpPr>
        <xdr:cNvPr id="154" name="n_4aveValue債務償還比率">
          <a:extLst>
            <a:ext uri="{FF2B5EF4-FFF2-40B4-BE49-F238E27FC236}">
              <a16:creationId xmlns:a16="http://schemas.microsoft.com/office/drawing/2014/main" id="{BB426457-599B-48DA-820D-9EC113C802BC}"/>
            </a:ext>
          </a:extLst>
        </xdr:cNvPr>
        <xdr:cNvSpPr txBox="1"/>
      </xdr:nvSpPr>
      <xdr:spPr>
        <a:xfrm>
          <a:off x="11563427" y="56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157470</xdr:rowOff>
    </xdr:from>
    <xdr:ext cx="469744" cy="259045"/>
    <xdr:sp macro="" textlink="">
      <xdr:nvSpPr>
        <xdr:cNvPr id="155" name="n_1mainValue債務償還比率">
          <a:extLst>
            <a:ext uri="{FF2B5EF4-FFF2-40B4-BE49-F238E27FC236}">
              <a16:creationId xmlns:a16="http://schemas.microsoft.com/office/drawing/2014/main" id="{980E5EFC-737D-4AF1-BE0A-E0BA4A31161F}"/>
            </a:ext>
          </a:extLst>
        </xdr:cNvPr>
        <xdr:cNvSpPr txBox="1"/>
      </xdr:nvSpPr>
      <xdr:spPr>
        <a:xfrm>
          <a:off x="13836727" y="555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12699</xdr:rowOff>
    </xdr:from>
    <xdr:ext cx="469744" cy="259045"/>
    <xdr:sp macro="" textlink="">
      <xdr:nvSpPr>
        <xdr:cNvPr id="156" name="n_2mainValue債務償還比率">
          <a:extLst>
            <a:ext uri="{FF2B5EF4-FFF2-40B4-BE49-F238E27FC236}">
              <a16:creationId xmlns:a16="http://schemas.microsoft.com/office/drawing/2014/main" id="{A8CF95E6-B0A7-404C-BCF5-1650D88618E9}"/>
            </a:ext>
          </a:extLst>
        </xdr:cNvPr>
        <xdr:cNvSpPr txBox="1"/>
      </xdr:nvSpPr>
      <xdr:spPr>
        <a:xfrm>
          <a:off x="13087427" y="558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105273</xdr:rowOff>
    </xdr:from>
    <xdr:ext cx="469744" cy="259045"/>
    <xdr:sp macro="" textlink="">
      <xdr:nvSpPr>
        <xdr:cNvPr id="157" name="n_3mainValue債務償還比率">
          <a:extLst>
            <a:ext uri="{FF2B5EF4-FFF2-40B4-BE49-F238E27FC236}">
              <a16:creationId xmlns:a16="http://schemas.microsoft.com/office/drawing/2014/main" id="{94F6E6CD-7E18-4B13-B553-635466B0B582}"/>
            </a:ext>
          </a:extLst>
        </xdr:cNvPr>
        <xdr:cNvSpPr txBox="1"/>
      </xdr:nvSpPr>
      <xdr:spPr>
        <a:xfrm>
          <a:off x="12325427" y="602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46363</xdr:rowOff>
    </xdr:from>
    <xdr:ext cx="469744" cy="259045"/>
    <xdr:sp macro="" textlink="">
      <xdr:nvSpPr>
        <xdr:cNvPr id="158" name="n_4mainValue債務償還比率">
          <a:extLst>
            <a:ext uri="{FF2B5EF4-FFF2-40B4-BE49-F238E27FC236}">
              <a16:creationId xmlns:a16="http://schemas.microsoft.com/office/drawing/2014/main" id="{5FC40A0C-1EB1-4BD5-8820-2C0DB1A6450F}"/>
            </a:ext>
          </a:extLst>
        </xdr:cNvPr>
        <xdr:cNvSpPr txBox="1"/>
      </xdr:nvSpPr>
      <xdr:spPr>
        <a:xfrm>
          <a:off x="11563427" y="596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D5F281CC-B6CE-461B-B65F-1585CCAD2235}"/>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2FEAA875-87D4-462F-A0D2-A7B4EED771CB}"/>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5E907CD6-D50D-4315-BC4D-89BDB2D7156C}"/>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70B4B584-6015-46B9-8797-5FACADE6C9D2}"/>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593F723A-E101-4A13-9106-69BC8C22C76B}"/>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057DC680-2CD4-4567-8D32-BA405AA9E42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6D2B7A1-A1C5-446B-9593-1427B10F85F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B4779A0-363B-4925-9996-112956E9C4F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E2791BA-2086-4418-94EB-78714147954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4C0DC7D-F27B-47C5-9548-8AEB3B6EDD0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愛知県春日井市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02B2116-330B-44DC-B0BE-8C6D0386CED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13C1019-81B5-4781-B051-711F3C705BC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9BA973B-B378-4508-9BDB-8A93B38FCAA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45E8C76-B0CA-4EB0-A696-9656D92C895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6E59594-F898-40CA-BA50-442F0B4ADBB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4242ACC-CF76-4AE9-93B5-D783BBA9785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311,338
303,454
92.78
100,432,767
98,238,936
2,025,867
57,766,334
78,276,780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6405F7F-2EA3-449D-AAE1-B20FAA53A86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79C1593-C334-45EE-999E-B8533520767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1ECFADA-2137-4CDC-A170-5106C166712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6E34213-190C-45A1-95DD-32F61CE10A6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812975E-9546-4B1A-954D-92402C2B926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DE055A9-289E-4C7F-BBBB-09C05CF3247E}"/>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F8846F0-2EB3-4E23-86DE-7D535FFF509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BB731F7-7A29-43C4-89E6-71B0C128F0A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D8931A7-D2FB-4AF1-B19B-9E23D70CD2C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42EAE00-5CCB-42A9-A2A3-160ED0A24C4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227FB14-18D3-4850-921E-9CE8049EC21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675119C-EBF6-4A83-803B-E3B3D90053B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EB31A42-387D-4B78-8885-25E03C68AFD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8AC5CCD-4F61-4BC9-B76F-5D413D9C19B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40D7AA8-716A-422F-BA18-9383B8FAC3B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AB48D70-73D0-4125-88E2-268232366FD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7E859E0-1436-4712-BA70-D7344FA1AF7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8B50E33-206E-4475-AD6B-4537C005362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42C7E77-9CF4-426E-BD17-507C1FA8193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6954C33D-E27A-482D-9F52-41913ED2383D}"/>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56B4879-C504-4D2A-BC60-BB4DBE8AE50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397DFA2-4D0F-470A-BE6D-25C3D3E3D15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A33F128-363C-4C72-81CE-1891686DD56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376D6C5-7CF5-4032-987A-E37D2608A63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D8056CF-59F1-4AC0-9479-A1EE0724360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7FC9372-6332-4FC0-875D-2350EF4CBC3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FEE6193-45A7-4336-BED4-9D3DCA209C3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55AEE1E-A7A1-4C85-845F-80CC12A25D9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FABEAA8-DE0D-4022-95FE-EF86CA2A848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E8C9C1D-E103-4A08-B972-56DA7D031F9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B64C192-9145-4FF6-87ED-618A052A900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426DEF3-CAE3-479E-8ABE-40C39CB952F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96A64D24-5F6F-47A4-9DCA-166FFAB4F095}"/>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C4AB43EE-4FB2-46BD-B373-068E7B3E812A}"/>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1FC9780E-EFC3-4CB8-9905-98598F1D09DE}"/>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639BC4EF-F5CF-4407-A98A-FADE08C80CE4}"/>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E2B8E3A-66F8-43B4-83DB-3A21900B197A}"/>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A042A751-2890-48AA-A2DD-7FB9E4F2B042}"/>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C43C99FC-555A-4DEE-917B-B77378430D07}"/>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A71778BB-8CA4-41A3-92B5-04B9D390F431}"/>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C29FC7-6763-4995-882D-9AC3C78040E4}"/>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99D03103-E9E6-43EB-9A82-86432A7F69C4}"/>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34D3C960-A77A-4DAB-9989-B816442136B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90E49686-E61C-4B68-AC2A-CE873B61AB3B}"/>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3400F5E5-139C-4DC9-A0A8-927FCAE2E31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156210</xdr:rowOff>
    </xdr:from>
    <xdr:to>
      <xdr:col>24</xdr:col>
      <xdr:colOff>62865</xdr:colOff>
      <xdr:row>41</xdr:row>
      <xdr:rowOff>116205</xdr:rowOff>
    </xdr:to>
    <xdr:cxnSp macro="">
      <xdr:nvCxnSpPr>
        <xdr:cNvPr id="57" name="直線コネクタ 56">
          <a:extLst>
            <a:ext uri="{FF2B5EF4-FFF2-40B4-BE49-F238E27FC236}">
              <a16:creationId xmlns:a16="http://schemas.microsoft.com/office/drawing/2014/main" id="{7163B5AC-61F3-491D-8BBF-3B956F2F628E}"/>
            </a:ext>
          </a:extLst>
        </xdr:cNvPr>
        <xdr:cNvCxnSpPr/>
      </xdr:nvCxnSpPr>
      <xdr:spPr>
        <a:xfrm flipV="1">
          <a:off x="4634865" y="581406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120032</xdr:rowOff>
    </xdr:from>
    <xdr:ext cx="405111" cy="259045"/>
    <xdr:sp macro="" textlink="">
      <xdr:nvSpPr>
        <xdr:cNvPr id="58" name="【道路】&#10;有形固定資産減価償却率最小値テキスト">
          <a:extLst>
            <a:ext uri="{FF2B5EF4-FFF2-40B4-BE49-F238E27FC236}">
              <a16:creationId xmlns:a16="http://schemas.microsoft.com/office/drawing/2014/main" id="{5068F337-5EBB-419A-846D-FD1C7BF0E4A9}"/>
            </a:ext>
          </a:extLst>
        </xdr:cNvPr>
        <xdr:cNvSpPr txBox="1"/>
      </xdr:nvSpPr>
      <xdr:spPr>
        <a:xfrm>
          <a:off x="46736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116205</xdr:rowOff>
    </xdr:from>
    <xdr:to>
      <xdr:col>24</xdr:col>
      <xdr:colOff>152400</xdr:colOff>
      <xdr:row>41</xdr:row>
      <xdr:rowOff>116205</xdr:rowOff>
    </xdr:to>
    <xdr:cxnSp macro="">
      <xdr:nvCxnSpPr>
        <xdr:cNvPr id="59" name="直線コネクタ 58">
          <a:extLst>
            <a:ext uri="{FF2B5EF4-FFF2-40B4-BE49-F238E27FC236}">
              <a16:creationId xmlns:a16="http://schemas.microsoft.com/office/drawing/2014/main" id="{C8E52396-E098-48AB-867E-AEB0D1452800}"/>
            </a:ext>
          </a:extLst>
        </xdr:cNvPr>
        <xdr:cNvCxnSpPr/>
      </xdr:nvCxnSpPr>
      <xdr:spPr>
        <a:xfrm>
          <a:off x="4546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102887</xdr:rowOff>
    </xdr:from>
    <xdr:ext cx="405111" cy="259045"/>
    <xdr:sp macro="" textlink="">
      <xdr:nvSpPr>
        <xdr:cNvPr id="60" name="【道路】&#10;有形固定資産減価償却率最大値テキスト">
          <a:extLst>
            <a:ext uri="{FF2B5EF4-FFF2-40B4-BE49-F238E27FC236}">
              <a16:creationId xmlns:a16="http://schemas.microsoft.com/office/drawing/2014/main" id="{76F00D33-B1CC-48ED-B786-0DB1943E58C6}"/>
            </a:ext>
          </a:extLst>
        </xdr:cNvPr>
        <xdr:cNvSpPr txBox="1"/>
      </xdr:nvSpPr>
      <xdr:spPr>
        <a:xfrm>
          <a:off x="4673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156210</xdr:rowOff>
    </xdr:from>
    <xdr:to>
      <xdr:col>24</xdr:col>
      <xdr:colOff>152400</xdr:colOff>
      <xdr:row>33</xdr:row>
      <xdr:rowOff>156210</xdr:rowOff>
    </xdr:to>
    <xdr:cxnSp macro="">
      <xdr:nvCxnSpPr>
        <xdr:cNvPr id="61" name="直線コネクタ 60">
          <a:extLst>
            <a:ext uri="{FF2B5EF4-FFF2-40B4-BE49-F238E27FC236}">
              <a16:creationId xmlns:a16="http://schemas.microsoft.com/office/drawing/2014/main" id="{5258C0E6-47C0-4845-A4F9-2B5A1D442527}"/>
            </a:ext>
          </a:extLst>
        </xdr:cNvPr>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164482</xdr:rowOff>
    </xdr:from>
    <xdr:ext cx="405111" cy="259045"/>
    <xdr:sp macro="" textlink="">
      <xdr:nvSpPr>
        <xdr:cNvPr id="62" name="【道路】&#10;有形固定資産減価償却率平均値テキスト">
          <a:extLst>
            <a:ext uri="{FF2B5EF4-FFF2-40B4-BE49-F238E27FC236}">
              <a16:creationId xmlns:a16="http://schemas.microsoft.com/office/drawing/2014/main" id="{2A968E0A-007E-4CC1-A3AB-9D2CFB4F20DC}"/>
            </a:ext>
          </a:extLst>
        </xdr:cNvPr>
        <xdr:cNvSpPr txBox="1"/>
      </xdr:nvSpPr>
      <xdr:spPr>
        <a:xfrm>
          <a:off x="4673600" y="6336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141605</xdr:rowOff>
    </xdr:from>
    <xdr:to>
      <xdr:col>24</xdr:col>
      <xdr:colOff>114300</xdr:colOff>
      <xdr:row>38</xdr:row>
      <xdr:rowOff>71755</xdr:rowOff>
    </xdr:to>
    <xdr:sp macro="" textlink="">
      <xdr:nvSpPr>
        <xdr:cNvPr id="63" name="フローチャート: 判断 62">
          <a:extLst>
            <a:ext uri="{FF2B5EF4-FFF2-40B4-BE49-F238E27FC236}">
              <a16:creationId xmlns:a16="http://schemas.microsoft.com/office/drawing/2014/main" id="{2A2322F2-223A-491B-8133-EA8A774D7FC1}"/>
            </a:ext>
          </a:extLst>
        </xdr:cNvPr>
        <xdr:cNvSpPr/>
      </xdr:nvSpPr>
      <xdr:spPr>
        <a:xfrm>
          <a:off x="45847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114935</xdr:rowOff>
    </xdr:from>
    <xdr:to>
      <xdr:col>20</xdr:col>
      <xdr:colOff>38100</xdr:colOff>
      <xdr:row>38</xdr:row>
      <xdr:rowOff>45085</xdr:rowOff>
    </xdr:to>
    <xdr:sp macro="" textlink="">
      <xdr:nvSpPr>
        <xdr:cNvPr id="64" name="フローチャート: 判断 63">
          <a:extLst>
            <a:ext uri="{FF2B5EF4-FFF2-40B4-BE49-F238E27FC236}">
              <a16:creationId xmlns:a16="http://schemas.microsoft.com/office/drawing/2014/main" id="{9AD1C9BD-DF02-4659-A6A0-354966815286}"/>
            </a:ext>
          </a:extLst>
        </xdr:cNvPr>
        <xdr:cNvSpPr/>
      </xdr:nvSpPr>
      <xdr:spPr>
        <a:xfrm>
          <a:off x="3746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80645</xdr:rowOff>
    </xdr:from>
    <xdr:to>
      <xdr:col>15</xdr:col>
      <xdr:colOff>101600</xdr:colOff>
      <xdr:row>38</xdr:row>
      <xdr:rowOff>10795</xdr:rowOff>
    </xdr:to>
    <xdr:sp macro="" textlink="">
      <xdr:nvSpPr>
        <xdr:cNvPr id="65" name="フローチャート: 判断 64">
          <a:extLst>
            <a:ext uri="{FF2B5EF4-FFF2-40B4-BE49-F238E27FC236}">
              <a16:creationId xmlns:a16="http://schemas.microsoft.com/office/drawing/2014/main" id="{2CDF4451-F3D3-41A1-BF19-79B227BF9276}"/>
            </a:ext>
          </a:extLst>
        </xdr:cNvPr>
        <xdr:cNvSpPr/>
      </xdr:nvSpPr>
      <xdr:spPr>
        <a:xfrm>
          <a:off x="2857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34925</xdr:rowOff>
    </xdr:from>
    <xdr:to>
      <xdr:col>10</xdr:col>
      <xdr:colOff>165100</xdr:colOff>
      <xdr:row>37</xdr:row>
      <xdr:rowOff>136525</xdr:rowOff>
    </xdr:to>
    <xdr:sp macro="" textlink="">
      <xdr:nvSpPr>
        <xdr:cNvPr id="66" name="フローチャート: 判断 65">
          <a:extLst>
            <a:ext uri="{FF2B5EF4-FFF2-40B4-BE49-F238E27FC236}">
              <a16:creationId xmlns:a16="http://schemas.microsoft.com/office/drawing/2014/main" id="{728626BF-7659-4EAB-91B6-63700A799F0C}"/>
            </a:ext>
          </a:extLst>
        </xdr:cNvPr>
        <xdr:cNvSpPr/>
      </xdr:nvSpPr>
      <xdr:spPr>
        <a:xfrm>
          <a:off x="1968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7" name="フローチャート: 判断 66">
          <a:extLst>
            <a:ext uri="{FF2B5EF4-FFF2-40B4-BE49-F238E27FC236}">
              <a16:creationId xmlns:a16="http://schemas.microsoft.com/office/drawing/2014/main" id="{07B37CB6-D414-4AC2-9919-8F200166B5AF}"/>
            </a:ext>
          </a:extLst>
        </xdr:cNvPr>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81D6691F-BC95-4BB1-8433-650A01D4D42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F936696-D29A-4A3A-9FEC-4BCB1203279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4400EC2-D28D-4932-98C6-1D63921A619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D632FBC-11F9-4051-B623-E0CE23F4A1F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4D56EC4-BB8B-4210-8D17-8D9BB4512BB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34925</xdr:rowOff>
    </xdr:from>
    <xdr:to>
      <xdr:col>24</xdr:col>
      <xdr:colOff>114300</xdr:colOff>
      <xdr:row>38</xdr:row>
      <xdr:rowOff>136525</xdr:rowOff>
    </xdr:to>
    <xdr:sp macro="" textlink="">
      <xdr:nvSpPr>
        <xdr:cNvPr id="73" name="楕円 72">
          <a:extLst>
            <a:ext uri="{FF2B5EF4-FFF2-40B4-BE49-F238E27FC236}">
              <a16:creationId xmlns:a16="http://schemas.microsoft.com/office/drawing/2014/main" id="{059F4CAC-829A-4329-8AB5-31A08D29D165}"/>
            </a:ext>
          </a:extLst>
        </xdr:cNvPr>
        <xdr:cNvSpPr/>
      </xdr:nvSpPr>
      <xdr:spPr>
        <a:xfrm>
          <a:off x="45847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13352</xdr:rowOff>
    </xdr:from>
    <xdr:ext cx="405111" cy="259045"/>
    <xdr:sp macro="" textlink="">
      <xdr:nvSpPr>
        <xdr:cNvPr id="74" name="【道路】&#10;有形固定資産減価償却率該当値テキスト">
          <a:extLst>
            <a:ext uri="{FF2B5EF4-FFF2-40B4-BE49-F238E27FC236}">
              <a16:creationId xmlns:a16="http://schemas.microsoft.com/office/drawing/2014/main" id="{2F03EC56-CA23-43B1-9833-EB1A821CD187}"/>
            </a:ext>
          </a:extLst>
        </xdr:cNvPr>
        <xdr:cNvSpPr txBox="1"/>
      </xdr:nvSpPr>
      <xdr:spPr>
        <a:xfrm>
          <a:off x="4673600"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635</xdr:rowOff>
    </xdr:from>
    <xdr:to>
      <xdr:col>20</xdr:col>
      <xdr:colOff>38100</xdr:colOff>
      <xdr:row>38</xdr:row>
      <xdr:rowOff>102235</xdr:rowOff>
    </xdr:to>
    <xdr:sp macro="" textlink="">
      <xdr:nvSpPr>
        <xdr:cNvPr id="75" name="楕円 74">
          <a:extLst>
            <a:ext uri="{FF2B5EF4-FFF2-40B4-BE49-F238E27FC236}">
              <a16:creationId xmlns:a16="http://schemas.microsoft.com/office/drawing/2014/main" id="{B1861489-F05D-4E6C-BBA8-52E38E11EDEE}"/>
            </a:ext>
          </a:extLst>
        </xdr:cNvPr>
        <xdr:cNvSpPr/>
      </xdr:nvSpPr>
      <xdr:spPr>
        <a:xfrm>
          <a:off x="37465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51435</xdr:rowOff>
    </xdr:from>
    <xdr:to>
      <xdr:col>24</xdr:col>
      <xdr:colOff>63500</xdr:colOff>
      <xdr:row>38</xdr:row>
      <xdr:rowOff>85725</xdr:rowOff>
    </xdr:to>
    <xdr:cxnSp macro="">
      <xdr:nvCxnSpPr>
        <xdr:cNvPr id="76" name="直線コネクタ 75">
          <a:extLst>
            <a:ext uri="{FF2B5EF4-FFF2-40B4-BE49-F238E27FC236}">
              <a16:creationId xmlns:a16="http://schemas.microsoft.com/office/drawing/2014/main" id="{344F0447-AFD0-4FB0-BFB7-BAB8DA587096}"/>
            </a:ext>
          </a:extLst>
        </xdr:cNvPr>
        <xdr:cNvCxnSpPr/>
      </xdr:nvCxnSpPr>
      <xdr:spPr>
        <a:xfrm>
          <a:off x="3797300" y="656653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137795</xdr:rowOff>
    </xdr:from>
    <xdr:to>
      <xdr:col>15</xdr:col>
      <xdr:colOff>101600</xdr:colOff>
      <xdr:row>38</xdr:row>
      <xdr:rowOff>67945</xdr:rowOff>
    </xdr:to>
    <xdr:sp macro="" textlink="">
      <xdr:nvSpPr>
        <xdr:cNvPr id="77" name="楕円 76">
          <a:extLst>
            <a:ext uri="{FF2B5EF4-FFF2-40B4-BE49-F238E27FC236}">
              <a16:creationId xmlns:a16="http://schemas.microsoft.com/office/drawing/2014/main" id="{521F8510-B339-4A24-BDA8-8B688A5DB1B5}"/>
            </a:ext>
          </a:extLst>
        </xdr:cNvPr>
        <xdr:cNvSpPr/>
      </xdr:nvSpPr>
      <xdr:spPr>
        <a:xfrm>
          <a:off x="28575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17145</xdr:rowOff>
    </xdr:from>
    <xdr:to>
      <xdr:col>19</xdr:col>
      <xdr:colOff>177800</xdr:colOff>
      <xdr:row>38</xdr:row>
      <xdr:rowOff>51435</xdr:rowOff>
    </xdr:to>
    <xdr:cxnSp macro="">
      <xdr:nvCxnSpPr>
        <xdr:cNvPr id="78" name="直線コネクタ 77">
          <a:extLst>
            <a:ext uri="{FF2B5EF4-FFF2-40B4-BE49-F238E27FC236}">
              <a16:creationId xmlns:a16="http://schemas.microsoft.com/office/drawing/2014/main" id="{5AF61497-5A8D-42D7-8AB8-D45CD66F2CA6}"/>
            </a:ext>
          </a:extLst>
        </xdr:cNvPr>
        <xdr:cNvCxnSpPr/>
      </xdr:nvCxnSpPr>
      <xdr:spPr>
        <a:xfrm>
          <a:off x="2908300" y="65322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105410</xdr:rowOff>
    </xdr:from>
    <xdr:to>
      <xdr:col>10</xdr:col>
      <xdr:colOff>165100</xdr:colOff>
      <xdr:row>38</xdr:row>
      <xdr:rowOff>35560</xdr:rowOff>
    </xdr:to>
    <xdr:sp macro="" textlink="">
      <xdr:nvSpPr>
        <xdr:cNvPr id="79" name="楕円 78">
          <a:extLst>
            <a:ext uri="{FF2B5EF4-FFF2-40B4-BE49-F238E27FC236}">
              <a16:creationId xmlns:a16="http://schemas.microsoft.com/office/drawing/2014/main" id="{C44922BF-47E6-4B1F-81EB-751D764459B4}"/>
            </a:ext>
          </a:extLst>
        </xdr:cNvPr>
        <xdr:cNvSpPr/>
      </xdr:nvSpPr>
      <xdr:spPr>
        <a:xfrm>
          <a:off x="1968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156210</xdr:rowOff>
    </xdr:from>
    <xdr:to>
      <xdr:col>15</xdr:col>
      <xdr:colOff>50800</xdr:colOff>
      <xdr:row>38</xdr:row>
      <xdr:rowOff>17145</xdr:rowOff>
    </xdr:to>
    <xdr:cxnSp macro="">
      <xdr:nvCxnSpPr>
        <xdr:cNvPr id="80" name="直線コネクタ 79">
          <a:extLst>
            <a:ext uri="{FF2B5EF4-FFF2-40B4-BE49-F238E27FC236}">
              <a16:creationId xmlns:a16="http://schemas.microsoft.com/office/drawing/2014/main" id="{309D0436-35FC-4DCF-A72C-D247CC495D50}"/>
            </a:ext>
          </a:extLst>
        </xdr:cNvPr>
        <xdr:cNvCxnSpPr/>
      </xdr:nvCxnSpPr>
      <xdr:spPr>
        <a:xfrm>
          <a:off x="2019300" y="649986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61612</xdr:rowOff>
    </xdr:from>
    <xdr:ext cx="405111" cy="259045"/>
    <xdr:sp macro="" textlink="">
      <xdr:nvSpPr>
        <xdr:cNvPr id="81" name="n_1aveValue【道路】&#10;有形固定資産減価償却率">
          <a:extLst>
            <a:ext uri="{FF2B5EF4-FFF2-40B4-BE49-F238E27FC236}">
              <a16:creationId xmlns:a16="http://schemas.microsoft.com/office/drawing/2014/main" id="{2F286E07-1D05-48AF-AEF0-D7ECEE73A3EA}"/>
            </a:ext>
          </a:extLst>
        </xdr:cNvPr>
        <xdr:cNvSpPr txBox="1"/>
      </xdr:nvSpPr>
      <xdr:spPr>
        <a:xfrm>
          <a:off x="35820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27322</xdr:rowOff>
    </xdr:from>
    <xdr:ext cx="405111" cy="259045"/>
    <xdr:sp macro="" textlink="">
      <xdr:nvSpPr>
        <xdr:cNvPr id="82" name="n_2aveValue【道路】&#10;有形固定資産減価償却率">
          <a:extLst>
            <a:ext uri="{FF2B5EF4-FFF2-40B4-BE49-F238E27FC236}">
              <a16:creationId xmlns:a16="http://schemas.microsoft.com/office/drawing/2014/main" id="{7CAF9BED-21E2-408C-8047-6A3EF04379CE}"/>
            </a:ext>
          </a:extLst>
        </xdr:cNvPr>
        <xdr:cNvSpPr txBox="1"/>
      </xdr:nvSpPr>
      <xdr:spPr>
        <a:xfrm>
          <a:off x="2705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153052</xdr:rowOff>
    </xdr:from>
    <xdr:ext cx="405111" cy="259045"/>
    <xdr:sp macro="" textlink="">
      <xdr:nvSpPr>
        <xdr:cNvPr id="83" name="n_3aveValue【道路】&#10;有形固定資産減価償却率">
          <a:extLst>
            <a:ext uri="{FF2B5EF4-FFF2-40B4-BE49-F238E27FC236}">
              <a16:creationId xmlns:a16="http://schemas.microsoft.com/office/drawing/2014/main" id="{D8DB6FB1-4D04-4C49-9DF2-4377C5ED470F}"/>
            </a:ext>
          </a:extLst>
        </xdr:cNvPr>
        <xdr:cNvSpPr txBox="1"/>
      </xdr:nvSpPr>
      <xdr:spPr>
        <a:xfrm>
          <a:off x="18167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4" name="n_4aveValue【道路】&#10;有形固定資産減価償却率">
          <a:extLst>
            <a:ext uri="{FF2B5EF4-FFF2-40B4-BE49-F238E27FC236}">
              <a16:creationId xmlns:a16="http://schemas.microsoft.com/office/drawing/2014/main" id="{5134413E-0B97-4964-8B1C-7F6D96A1BCE9}"/>
            </a:ext>
          </a:extLst>
        </xdr:cNvPr>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93362</xdr:rowOff>
    </xdr:from>
    <xdr:ext cx="405111" cy="259045"/>
    <xdr:sp macro="" textlink="">
      <xdr:nvSpPr>
        <xdr:cNvPr id="85" name="n_1mainValue【道路】&#10;有形固定資産減価償却率">
          <a:extLst>
            <a:ext uri="{FF2B5EF4-FFF2-40B4-BE49-F238E27FC236}">
              <a16:creationId xmlns:a16="http://schemas.microsoft.com/office/drawing/2014/main" id="{64DE0865-B302-4EC8-B873-82F07A2B2200}"/>
            </a:ext>
          </a:extLst>
        </xdr:cNvPr>
        <xdr:cNvSpPr txBox="1"/>
      </xdr:nvSpPr>
      <xdr:spPr>
        <a:xfrm>
          <a:off x="358204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59072</xdr:rowOff>
    </xdr:from>
    <xdr:ext cx="405111" cy="259045"/>
    <xdr:sp macro="" textlink="">
      <xdr:nvSpPr>
        <xdr:cNvPr id="86" name="n_2mainValue【道路】&#10;有形固定資産減価償却率">
          <a:extLst>
            <a:ext uri="{FF2B5EF4-FFF2-40B4-BE49-F238E27FC236}">
              <a16:creationId xmlns:a16="http://schemas.microsoft.com/office/drawing/2014/main" id="{076224E3-5B27-42D2-8467-25F5777B67F0}"/>
            </a:ext>
          </a:extLst>
        </xdr:cNvPr>
        <xdr:cNvSpPr txBox="1"/>
      </xdr:nvSpPr>
      <xdr:spPr>
        <a:xfrm>
          <a:off x="2705744" y="657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26687</xdr:rowOff>
    </xdr:from>
    <xdr:ext cx="405111" cy="259045"/>
    <xdr:sp macro="" textlink="">
      <xdr:nvSpPr>
        <xdr:cNvPr id="87" name="n_3mainValue【道路】&#10;有形固定資産減価償却率">
          <a:extLst>
            <a:ext uri="{FF2B5EF4-FFF2-40B4-BE49-F238E27FC236}">
              <a16:creationId xmlns:a16="http://schemas.microsoft.com/office/drawing/2014/main" id="{185083D3-4E9A-4EF9-A797-A9BF82672826}"/>
            </a:ext>
          </a:extLst>
        </xdr:cNvPr>
        <xdr:cNvSpPr txBox="1"/>
      </xdr:nvSpPr>
      <xdr:spPr>
        <a:xfrm>
          <a:off x="1816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2B4C2628-DF55-4117-AF75-EA6252AC72E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C259F98E-2969-44E7-B637-8E5201CA9B2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A45F76F0-0972-404C-866A-F448B75A259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EDB0F0A7-6C8E-4F2C-8AE8-6C624B20858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F7C4F200-1080-410C-A687-2F2B82D0BC0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168BF34A-AA86-4528-B462-12898A66BAA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C6C8B24E-4432-484C-ACA3-1FAD56F9C68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B516735E-1193-4561-97CD-0697879CA81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52336D22-FE1E-4F87-AA92-D4D32D9F506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26267D9A-7DF8-4EA9-BE14-E13C1C96C83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a:extLst>
            <a:ext uri="{FF2B5EF4-FFF2-40B4-BE49-F238E27FC236}">
              <a16:creationId xmlns:a16="http://schemas.microsoft.com/office/drawing/2014/main" id="{CE600D7F-7738-4B77-B29F-6C5E8B0D0BCE}"/>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a:extLst>
            <a:ext uri="{FF2B5EF4-FFF2-40B4-BE49-F238E27FC236}">
              <a16:creationId xmlns:a16="http://schemas.microsoft.com/office/drawing/2014/main" id="{BC7BB5B9-3D97-4B3D-B133-059AFD48CC26}"/>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a:extLst>
            <a:ext uri="{FF2B5EF4-FFF2-40B4-BE49-F238E27FC236}">
              <a16:creationId xmlns:a16="http://schemas.microsoft.com/office/drawing/2014/main" id="{576837A4-D7A7-45CF-A6FB-BB103DBF33B8}"/>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1" name="テキスト ボックス 100">
          <a:extLst>
            <a:ext uri="{FF2B5EF4-FFF2-40B4-BE49-F238E27FC236}">
              <a16:creationId xmlns:a16="http://schemas.microsoft.com/office/drawing/2014/main" id="{5CD1190F-99D1-4791-936D-1DCDA66422C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a:extLst>
            <a:ext uri="{FF2B5EF4-FFF2-40B4-BE49-F238E27FC236}">
              <a16:creationId xmlns:a16="http://schemas.microsoft.com/office/drawing/2014/main" id="{4C6A326F-37A6-46A0-9472-994427DE9D6E}"/>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3" name="テキスト ボックス 102">
          <a:extLst>
            <a:ext uri="{FF2B5EF4-FFF2-40B4-BE49-F238E27FC236}">
              <a16:creationId xmlns:a16="http://schemas.microsoft.com/office/drawing/2014/main" id="{E57FFB6F-B341-4DA8-89C4-9188C93E0224}"/>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a:extLst>
            <a:ext uri="{FF2B5EF4-FFF2-40B4-BE49-F238E27FC236}">
              <a16:creationId xmlns:a16="http://schemas.microsoft.com/office/drawing/2014/main" id="{8A7A3EEB-D15B-4F95-8CA7-ADE0FABB48AB}"/>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5" name="テキスト ボックス 104">
          <a:extLst>
            <a:ext uri="{FF2B5EF4-FFF2-40B4-BE49-F238E27FC236}">
              <a16:creationId xmlns:a16="http://schemas.microsoft.com/office/drawing/2014/main" id="{51BD98C0-06A2-44FE-AC7F-ACFF5E51EDE8}"/>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27815E77-7BE1-444E-85B2-C0F7A673F13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a:extLst>
            <a:ext uri="{FF2B5EF4-FFF2-40B4-BE49-F238E27FC236}">
              <a16:creationId xmlns:a16="http://schemas.microsoft.com/office/drawing/2014/main" id="{43AD4ACC-BDE3-4E77-8FED-4C7EDC0780A3}"/>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2179441B-6335-487E-BF0F-FD0474C3DB9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142494</xdr:rowOff>
    </xdr:from>
    <xdr:to>
      <xdr:col>54</xdr:col>
      <xdr:colOff>189865</xdr:colOff>
      <xdr:row>41</xdr:row>
      <xdr:rowOff>67879</xdr:rowOff>
    </xdr:to>
    <xdr:cxnSp macro="">
      <xdr:nvCxnSpPr>
        <xdr:cNvPr id="109" name="直線コネクタ 108">
          <a:extLst>
            <a:ext uri="{FF2B5EF4-FFF2-40B4-BE49-F238E27FC236}">
              <a16:creationId xmlns:a16="http://schemas.microsoft.com/office/drawing/2014/main" id="{EA895E51-894F-49C0-93DD-38B52D8F55D6}"/>
            </a:ext>
          </a:extLst>
        </xdr:cNvPr>
        <xdr:cNvCxnSpPr/>
      </xdr:nvCxnSpPr>
      <xdr:spPr>
        <a:xfrm flipV="1">
          <a:off x="10476865" y="5800344"/>
          <a:ext cx="0" cy="1296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71706</xdr:rowOff>
    </xdr:from>
    <xdr:ext cx="469744" cy="259045"/>
    <xdr:sp macro="" textlink="">
      <xdr:nvSpPr>
        <xdr:cNvPr id="110" name="【道路】&#10;一人当たり延長最小値テキスト">
          <a:extLst>
            <a:ext uri="{FF2B5EF4-FFF2-40B4-BE49-F238E27FC236}">
              <a16:creationId xmlns:a16="http://schemas.microsoft.com/office/drawing/2014/main" id="{A96893E1-00EB-43D9-8B3A-A2E7785FB352}"/>
            </a:ext>
          </a:extLst>
        </xdr:cNvPr>
        <xdr:cNvSpPr txBox="1"/>
      </xdr:nvSpPr>
      <xdr:spPr>
        <a:xfrm>
          <a:off x="10515600" y="710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67879</xdr:rowOff>
    </xdr:from>
    <xdr:to>
      <xdr:col>55</xdr:col>
      <xdr:colOff>88900</xdr:colOff>
      <xdr:row>41</xdr:row>
      <xdr:rowOff>67879</xdr:rowOff>
    </xdr:to>
    <xdr:cxnSp macro="">
      <xdr:nvCxnSpPr>
        <xdr:cNvPr id="111" name="直線コネクタ 110">
          <a:extLst>
            <a:ext uri="{FF2B5EF4-FFF2-40B4-BE49-F238E27FC236}">
              <a16:creationId xmlns:a16="http://schemas.microsoft.com/office/drawing/2014/main" id="{6894D4FF-ADE0-4DB6-9B77-1267542EC1E1}"/>
            </a:ext>
          </a:extLst>
        </xdr:cNvPr>
        <xdr:cNvCxnSpPr/>
      </xdr:nvCxnSpPr>
      <xdr:spPr>
        <a:xfrm>
          <a:off x="10388600" y="7097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89171</xdr:rowOff>
    </xdr:from>
    <xdr:ext cx="534377" cy="259045"/>
    <xdr:sp macro="" textlink="">
      <xdr:nvSpPr>
        <xdr:cNvPr id="112" name="【道路】&#10;一人当たり延長最大値テキスト">
          <a:extLst>
            <a:ext uri="{FF2B5EF4-FFF2-40B4-BE49-F238E27FC236}">
              <a16:creationId xmlns:a16="http://schemas.microsoft.com/office/drawing/2014/main" id="{C25B7DDD-E165-4F8E-93C8-64395129E997}"/>
            </a:ext>
          </a:extLst>
        </xdr:cNvPr>
        <xdr:cNvSpPr txBox="1"/>
      </xdr:nvSpPr>
      <xdr:spPr>
        <a:xfrm>
          <a:off x="10515600" y="557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142494</xdr:rowOff>
    </xdr:from>
    <xdr:to>
      <xdr:col>55</xdr:col>
      <xdr:colOff>88900</xdr:colOff>
      <xdr:row>33</xdr:row>
      <xdr:rowOff>142494</xdr:rowOff>
    </xdr:to>
    <xdr:cxnSp macro="">
      <xdr:nvCxnSpPr>
        <xdr:cNvPr id="113" name="直線コネクタ 112">
          <a:extLst>
            <a:ext uri="{FF2B5EF4-FFF2-40B4-BE49-F238E27FC236}">
              <a16:creationId xmlns:a16="http://schemas.microsoft.com/office/drawing/2014/main" id="{1C101D4B-AD47-4DD2-996B-35B0E2105A3D}"/>
            </a:ext>
          </a:extLst>
        </xdr:cNvPr>
        <xdr:cNvCxnSpPr/>
      </xdr:nvCxnSpPr>
      <xdr:spPr>
        <a:xfrm>
          <a:off x="10388600" y="580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149227</xdr:rowOff>
    </xdr:from>
    <xdr:ext cx="469744" cy="259045"/>
    <xdr:sp macro="" textlink="">
      <xdr:nvSpPr>
        <xdr:cNvPr id="114" name="【道路】&#10;一人当たり延長平均値テキスト">
          <a:extLst>
            <a:ext uri="{FF2B5EF4-FFF2-40B4-BE49-F238E27FC236}">
              <a16:creationId xmlns:a16="http://schemas.microsoft.com/office/drawing/2014/main" id="{B1E64A3F-17F1-4FD7-9DB4-EC032FF3CB43}"/>
            </a:ext>
          </a:extLst>
        </xdr:cNvPr>
        <xdr:cNvSpPr txBox="1"/>
      </xdr:nvSpPr>
      <xdr:spPr>
        <a:xfrm>
          <a:off x="10515600" y="66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126350</xdr:rowOff>
    </xdr:from>
    <xdr:to>
      <xdr:col>55</xdr:col>
      <xdr:colOff>50800</xdr:colOff>
      <xdr:row>40</xdr:row>
      <xdr:rowOff>56500</xdr:rowOff>
    </xdr:to>
    <xdr:sp macro="" textlink="">
      <xdr:nvSpPr>
        <xdr:cNvPr id="115" name="フローチャート: 判断 114">
          <a:extLst>
            <a:ext uri="{FF2B5EF4-FFF2-40B4-BE49-F238E27FC236}">
              <a16:creationId xmlns:a16="http://schemas.microsoft.com/office/drawing/2014/main" id="{C90C54C2-D944-4C7E-B56C-C53F12D91717}"/>
            </a:ext>
          </a:extLst>
        </xdr:cNvPr>
        <xdr:cNvSpPr/>
      </xdr:nvSpPr>
      <xdr:spPr>
        <a:xfrm>
          <a:off x="10426700" y="68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126578</xdr:rowOff>
    </xdr:from>
    <xdr:to>
      <xdr:col>50</xdr:col>
      <xdr:colOff>165100</xdr:colOff>
      <xdr:row>40</xdr:row>
      <xdr:rowOff>56728</xdr:rowOff>
    </xdr:to>
    <xdr:sp macro="" textlink="">
      <xdr:nvSpPr>
        <xdr:cNvPr id="116" name="フローチャート: 判断 115">
          <a:extLst>
            <a:ext uri="{FF2B5EF4-FFF2-40B4-BE49-F238E27FC236}">
              <a16:creationId xmlns:a16="http://schemas.microsoft.com/office/drawing/2014/main" id="{47358800-4DF1-4669-8178-111A780A44FB}"/>
            </a:ext>
          </a:extLst>
        </xdr:cNvPr>
        <xdr:cNvSpPr/>
      </xdr:nvSpPr>
      <xdr:spPr>
        <a:xfrm>
          <a:off x="9588500" y="68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142855</xdr:rowOff>
    </xdr:from>
    <xdr:to>
      <xdr:col>46</xdr:col>
      <xdr:colOff>38100</xdr:colOff>
      <xdr:row>40</xdr:row>
      <xdr:rowOff>73005</xdr:rowOff>
    </xdr:to>
    <xdr:sp macro="" textlink="">
      <xdr:nvSpPr>
        <xdr:cNvPr id="117" name="フローチャート: 判断 116">
          <a:extLst>
            <a:ext uri="{FF2B5EF4-FFF2-40B4-BE49-F238E27FC236}">
              <a16:creationId xmlns:a16="http://schemas.microsoft.com/office/drawing/2014/main" id="{EA37FF41-B3C4-4EB3-9F5F-69D54C6766EE}"/>
            </a:ext>
          </a:extLst>
        </xdr:cNvPr>
        <xdr:cNvSpPr/>
      </xdr:nvSpPr>
      <xdr:spPr>
        <a:xfrm>
          <a:off x="8699500" y="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165440</xdr:rowOff>
    </xdr:from>
    <xdr:to>
      <xdr:col>41</xdr:col>
      <xdr:colOff>101600</xdr:colOff>
      <xdr:row>40</xdr:row>
      <xdr:rowOff>95590</xdr:rowOff>
    </xdr:to>
    <xdr:sp macro="" textlink="">
      <xdr:nvSpPr>
        <xdr:cNvPr id="118" name="フローチャート: 判断 117">
          <a:extLst>
            <a:ext uri="{FF2B5EF4-FFF2-40B4-BE49-F238E27FC236}">
              <a16:creationId xmlns:a16="http://schemas.microsoft.com/office/drawing/2014/main" id="{7D0602F0-64CC-469E-A216-0A1014009A66}"/>
            </a:ext>
          </a:extLst>
        </xdr:cNvPr>
        <xdr:cNvSpPr/>
      </xdr:nvSpPr>
      <xdr:spPr>
        <a:xfrm>
          <a:off x="7810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2266</xdr:rowOff>
    </xdr:from>
    <xdr:to>
      <xdr:col>36</xdr:col>
      <xdr:colOff>165100</xdr:colOff>
      <xdr:row>40</xdr:row>
      <xdr:rowOff>103866</xdr:rowOff>
    </xdr:to>
    <xdr:sp macro="" textlink="">
      <xdr:nvSpPr>
        <xdr:cNvPr id="119" name="フローチャート: 判断 118">
          <a:extLst>
            <a:ext uri="{FF2B5EF4-FFF2-40B4-BE49-F238E27FC236}">
              <a16:creationId xmlns:a16="http://schemas.microsoft.com/office/drawing/2014/main" id="{D35CEBB8-72D1-49F7-83E6-180351653CFD}"/>
            </a:ext>
          </a:extLst>
        </xdr:cNvPr>
        <xdr:cNvSpPr/>
      </xdr:nvSpPr>
      <xdr:spPr>
        <a:xfrm>
          <a:off x="6921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EB90FBB8-80F3-4CF1-9D2F-93089A08053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35014A2F-5307-4AE7-834B-9669F2DD0FB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94B7183D-7EDE-42B9-98FA-8C20B661BD5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EAC81BEF-E743-4D2A-A562-4018049E2D8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3EEB69E0-626E-4D63-A13D-868ACFD0E01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61564</xdr:rowOff>
    </xdr:from>
    <xdr:to>
      <xdr:col>55</xdr:col>
      <xdr:colOff>50800</xdr:colOff>
      <xdr:row>40</xdr:row>
      <xdr:rowOff>163164</xdr:rowOff>
    </xdr:to>
    <xdr:sp macro="" textlink="">
      <xdr:nvSpPr>
        <xdr:cNvPr id="125" name="楕円 124">
          <a:extLst>
            <a:ext uri="{FF2B5EF4-FFF2-40B4-BE49-F238E27FC236}">
              <a16:creationId xmlns:a16="http://schemas.microsoft.com/office/drawing/2014/main" id="{D29583DB-09F1-4FF8-BD01-4B9F776537CE}"/>
            </a:ext>
          </a:extLst>
        </xdr:cNvPr>
        <xdr:cNvSpPr/>
      </xdr:nvSpPr>
      <xdr:spPr>
        <a:xfrm>
          <a:off x="10426700" y="69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147941</xdr:rowOff>
    </xdr:from>
    <xdr:ext cx="469744" cy="259045"/>
    <xdr:sp macro="" textlink="">
      <xdr:nvSpPr>
        <xdr:cNvPr id="126" name="【道路】&#10;一人当たり延長該当値テキスト">
          <a:extLst>
            <a:ext uri="{FF2B5EF4-FFF2-40B4-BE49-F238E27FC236}">
              <a16:creationId xmlns:a16="http://schemas.microsoft.com/office/drawing/2014/main" id="{945B61C2-7D51-4818-8D6C-ADC033450E2F}"/>
            </a:ext>
          </a:extLst>
        </xdr:cNvPr>
        <xdr:cNvSpPr txBox="1"/>
      </xdr:nvSpPr>
      <xdr:spPr>
        <a:xfrm>
          <a:off x="10515600" y="6834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61976</xdr:rowOff>
    </xdr:from>
    <xdr:to>
      <xdr:col>50</xdr:col>
      <xdr:colOff>165100</xdr:colOff>
      <xdr:row>40</xdr:row>
      <xdr:rowOff>163576</xdr:rowOff>
    </xdr:to>
    <xdr:sp macro="" textlink="">
      <xdr:nvSpPr>
        <xdr:cNvPr id="127" name="楕円 126">
          <a:extLst>
            <a:ext uri="{FF2B5EF4-FFF2-40B4-BE49-F238E27FC236}">
              <a16:creationId xmlns:a16="http://schemas.microsoft.com/office/drawing/2014/main" id="{5647747D-F833-4E2F-81C0-32B72704E980}"/>
            </a:ext>
          </a:extLst>
        </xdr:cNvPr>
        <xdr:cNvSpPr/>
      </xdr:nvSpPr>
      <xdr:spPr>
        <a:xfrm>
          <a:off x="9588500" y="69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112364</xdr:rowOff>
    </xdr:from>
    <xdr:to>
      <xdr:col>55</xdr:col>
      <xdr:colOff>0</xdr:colOff>
      <xdr:row>40</xdr:row>
      <xdr:rowOff>112776</xdr:rowOff>
    </xdr:to>
    <xdr:cxnSp macro="">
      <xdr:nvCxnSpPr>
        <xdr:cNvPr id="128" name="直線コネクタ 127">
          <a:extLst>
            <a:ext uri="{FF2B5EF4-FFF2-40B4-BE49-F238E27FC236}">
              <a16:creationId xmlns:a16="http://schemas.microsoft.com/office/drawing/2014/main" id="{34E79122-FC7E-48D1-8AA0-A00DACBD3F1B}"/>
            </a:ext>
          </a:extLst>
        </xdr:cNvPr>
        <xdr:cNvCxnSpPr/>
      </xdr:nvCxnSpPr>
      <xdr:spPr>
        <a:xfrm flipV="1">
          <a:off x="9639300" y="6970364"/>
          <a:ext cx="8382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61702</xdr:rowOff>
    </xdr:from>
    <xdr:to>
      <xdr:col>46</xdr:col>
      <xdr:colOff>38100</xdr:colOff>
      <xdr:row>40</xdr:row>
      <xdr:rowOff>163302</xdr:rowOff>
    </xdr:to>
    <xdr:sp macro="" textlink="">
      <xdr:nvSpPr>
        <xdr:cNvPr id="129" name="楕円 128">
          <a:extLst>
            <a:ext uri="{FF2B5EF4-FFF2-40B4-BE49-F238E27FC236}">
              <a16:creationId xmlns:a16="http://schemas.microsoft.com/office/drawing/2014/main" id="{1F9D0F10-C3F2-4D97-A701-1B43279E0660}"/>
            </a:ext>
          </a:extLst>
        </xdr:cNvPr>
        <xdr:cNvSpPr/>
      </xdr:nvSpPr>
      <xdr:spPr>
        <a:xfrm>
          <a:off x="8699500" y="691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112502</xdr:rowOff>
    </xdr:from>
    <xdr:to>
      <xdr:col>50</xdr:col>
      <xdr:colOff>114300</xdr:colOff>
      <xdr:row>40</xdr:row>
      <xdr:rowOff>112776</xdr:rowOff>
    </xdr:to>
    <xdr:cxnSp macro="">
      <xdr:nvCxnSpPr>
        <xdr:cNvPr id="130" name="直線コネクタ 129">
          <a:extLst>
            <a:ext uri="{FF2B5EF4-FFF2-40B4-BE49-F238E27FC236}">
              <a16:creationId xmlns:a16="http://schemas.microsoft.com/office/drawing/2014/main" id="{6A3D4310-B5F8-4B42-8BF6-CB1BAD070FA2}"/>
            </a:ext>
          </a:extLst>
        </xdr:cNvPr>
        <xdr:cNvCxnSpPr/>
      </xdr:nvCxnSpPr>
      <xdr:spPr>
        <a:xfrm>
          <a:off x="8750300" y="6970502"/>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61793</xdr:rowOff>
    </xdr:from>
    <xdr:to>
      <xdr:col>41</xdr:col>
      <xdr:colOff>101600</xdr:colOff>
      <xdr:row>40</xdr:row>
      <xdr:rowOff>163393</xdr:rowOff>
    </xdr:to>
    <xdr:sp macro="" textlink="">
      <xdr:nvSpPr>
        <xdr:cNvPr id="131" name="楕円 130">
          <a:extLst>
            <a:ext uri="{FF2B5EF4-FFF2-40B4-BE49-F238E27FC236}">
              <a16:creationId xmlns:a16="http://schemas.microsoft.com/office/drawing/2014/main" id="{31123F5A-ECC8-48B8-8897-C1DEDC768D44}"/>
            </a:ext>
          </a:extLst>
        </xdr:cNvPr>
        <xdr:cNvSpPr/>
      </xdr:nvSpPr>
      <xdr:spPr>
        <a:xfrm>
          <a:off x="7810500" y="691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112502</xdr:rowOff>
    </xdr:from>
    <xdr:to>
      <xdr:col>45</xdr:col>
      <xdr:colOff>177800</xdr:colOff>
      <xdr:row>40</xdr:row>
      <xdr:rowOff>112593</xdr:rowOff>
    </xdr:to>
    <xdr:cxnSp macro="">
      <xdr:nvCxnSpPr>
        <xdr:cNvPr id="132" name="直線コネクタ 131">
          <a:extLst>
            <a:ext uri="{FF2B5EF4-FFF2-40B4-BE49-F238E27FC236}">
              <a16:creationId xmlns:a16="http://schemas.microsoft.com/office/drawing/2014/main" id="{50B56B67-7B6A-4CBB-A9F2-C4CA4D782BFF}"/>
            </a:ext>
          </a:extLst>
        </xdr:cNvPr>
        <xdr:cNvCxnSpPr/>
      </xdr:nvCxnSpPr>
      <xdr:spPr>
        <a:xfrm flipV="1">
          <a:off x="7861300" y="6970502"/>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73255</xdr:rowOff>
    </xdr:from>
    <xdr:ext cx="469744" cy="259045"/>
    <xdr:sp macro="" textlink="">
      <xdr:nvSpPr>
        <xdr:cNvPr id="133" name="n_1aveValue【道路】&#10;一人当たり延長">
          <a:extLst>
            <a:ext uri="{FF2B5EF4-FFF2-40B4-BE49-F238E27FC236}">
              <a16:creationId xmlns:a16="http://schemas.microsoft.com/office/drawing/2014/main" id="{DBAC9F2D-A51D-49D0-8C4B-719CF5481BF3}"/>
            </a:ext>
          </a:extLst>
        </xdr:cNvPr>
        <xdr:cNvSpPr txBox="1"/>
      </xdr:nvSpPr>
      <xdr:spPr>
        <a:xfrm>
          <a:off x="9391727" y="65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89532</xdr:rowOff>
    </xdr:from>
    <xdr:ext cx="469744" cy="259045"/>
    <xdr:sp macro="" textlink="">
      <xdr:nvSpPr>
        <xdr:cNvPr id="134" name="n_2aveValue【道路】&#10;一人当たり延長">
          <a:extLst>
            <a:ext uri="{FF2B5EF4-FFF2-40B4-BE49-F238E27FC236}">
              <a16:creationId xmlns:a16="http://schemas.microsoft.com/office/drawing/2014/main" id="{B4B027CA-E3A8-4D80-9717-1D90C41543DB}"/>
            </a:ext>
          </a:extLst>
        </xdr:cNvPr>
        <xdr:cNvSpPr txBox="1"/>
      </xdr:nvSpPr>
      <xdr:spPr>
        <a:xfrm>
          <a:off x="8515427" y="660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112117</xdr:rowOff>
    </xdr:from>
    <xdr:ext cx="469744" cy="259045"/>
    <xdr:sp macro="" textlink="">
      <xdr:nvSpPr>
        <xdr:cNvPr id="135" name="n_3aveValue【道路】&#10;一人当たり延長">
          <a:extLst>
            <a:ext uri="{FF2B5EF4-FFF2-40B4-BE49-F238E27FC236}">
              <a16:creationId xmlns:a16="http://schemas.microsoft.com/office/drawing/2014/main" id="{5D3D6486-4483-4E14-967C-A4F5E460319C}"/>
            </a:ext>
          </a:extLst>
        </xdr:cNvPr>
        <xdr:cNvSpPr txBox="1"/>
      </xdr:nvSpPr>
      <xdr:spPr>
        <a:xfrm>
          <a:off x="7626427" y="662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120393</xdr:rowOff>
    </xdr:from>
    <xdr:ext cx="469744" cy="259045"/>
    <xdr:sp macro="" textlink="">
      <xdr:nvSpPr>
        <xdr:cNvPr id="136" name="n_4aveValue【道路】&#10;一人当たり延長">
          <a:extLst>
            <a:ext uri="{FF2B5EF4-FFF2-40B4-BE49-F238E27FC236}">
              <a16:creationId xmlns:a16="http://schemas.microsoft.com/office/drawing/2014/main" id="{9B0C6862-E5D0-424D-A1D7-54B0BF07CF9D}"/>
            </a:ext>
          </a:extLst>
        </xdr:cNvPr>
        <xdr:cNvSpPr txBox="1"/>
      </xdr:nvSpPr>
      <xdr:spPr>
        <a:xfrm>
          <a:off x="6737427" y="663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154703</xdr:rowOff>
    </xdr:from>
    <xdr:ext cx="469744" cy="259045"/>
    <xdr:sp macro="" textlink="">
      <xdr:nvSpPr>
        <xdr:cNvPr id="137" name="n_1mainValue【道路】&#10;一人当たり延長">
          <a:extLst>
            <a:ext uri="{FF2B5EF4-FFF2-40B4-BE49-F238E27FC236}">
              <a16:creationId xmlns:a16="http://schemas.microsoft.com/office/drawing/2014/main" id="{36F519B7-5309-445E-B51E-F3AC2B7F6E80}"/>
            </a:ext>
          </a:extLst>
        </xdr:cNvPr>
        <xdr:cNvSpPr txBox="1"/>
      </xdr:nvSpPr>
      <xdr:spPr>
        <a:xfrm>
          <a:off x="9391727" y="701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154429</xdr:rowOff>
    </xdr:from>
    <xdr:ext cx="469744" cy="259045"/>
    <xdr:sp macro="" textlink="">
      <xdr:nvSpPr>
        <xdr:cNvPr id="138" name="n_2mainValue【道路】&#10;一人当たり延長">
          <a:extLst>
            <a:ext uri="{FF2B5EF4-FFF2-40B4-BE49-F238E27FC236}">
              <a16:creationId xmlns:a16="http://schemas.microsoft.com/office/drawing/2014/main" id="{A415240A-289A-4288-B0D2-DA49536C8AD0}"/>
            </a:ext>
          </a:extLst>
        </xdr:cNvPr>
        <xdr:cNvSpPr txBox="1"/>
      </xdr:nvSpPr>
      <xdr:spPr>
        <a:xfrm>
          <a:off x="8515427" y="7012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154520</xdr:rowOff>
    </xdr:from>
    <xdr:ext cx="469744" cy="259045"/>
    <xdr:sp macro="" textlink="">
      <xdr:nvSpPr>
        <xdr:cNvPr id="139" name="n_3mainValue【道路】&#10;一人当たり延長">
          <a:extLst>
            <a:ext uri="{FF2B5EF4-FFF2-40B4-BE49-F238E27FC236}">
              <a16:creationId xmlns:a16="http://schemas.microsoft.com/office/drawing/2014/main" id="{857D17E6-3356-4FF5-A695-A2C4C4077351}"/>
            </a:ext>
          </a:extLst>
        </xdr:cNvPr>
        <xdr:cNvSpPr txBox="1"/>
      </xdr:nvSpPr>
      <xdr:spPr>
        <a:xfrm>
          <a:off x="7626427" y="701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C1FD67DF-10BF-49B3-8EB0-94F760C0F76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8C587E7C-CAA7-4691-9451-FA4F18436D8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A38ADF35-F0C7-4316-AC78-674D6B71D50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1689D059-0861-4E6F-B5D7-340F114D7C4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680F41EB-BC67-4102-97FC-2F694F5ED22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2BB14713-9284-42E4-9D52-1C58E3D9A7A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7A21D601-B1F7-4623-96AE-F697298A6AB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4408C3FF-DA2C-4BA1-AE91-DC18162A818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976BF287-3F84-45BE-B2B7-F2ECF5FD249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DD3483A2-D5C5-4A1C-8444-EEF894F12E7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0" name="テキスト ボックス 149">
          <a:extLst>
            <a:ext uri="{FF2B5EF4-FFF2-40B4-BE49-F238E27FC236}">
              <a16:creationId xmlns:a16="http://schemas.microsoft.com/office/drawing/2014/main" id="{8FEC6423-D31E-4C90-861A-56C6607A326A}"/>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a:extLst>
            <a:ext uri="{FF2B5EF4-FFF2-40B4-BE49-F238E27FC236}">
              <a16:creationId xmlns:a16="http://schemas.microsoft.com/office/drawing/2014/main" id="{0312595E-A0CD-4DD5-8F44-ADA0C306633B}"/>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2" name="テキスト ボックス 151">
          <a:extLst>
            <a:ext uri="{FF2B5EF4-FFF2-40B4-BE49-F238E27FC236}">
              <a16:creationId xmlns:a16="http://schemas.microsoft.com/office/drawing/2014/main" id="{EA8B9DF1-589C-4376-AF7B-54F73397F6DF}"/>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a:extLst>
            <a:ext uri="{FF2B5EF4-FFF2-40B4-BE49-F238E27FC236}">
              <a16:creationId xmlns:a16="http://schemas.microsoft.com/office/drawing/2014/main" id="{491B3357-DFF5-45A7-AD68-E5E67564B1C1}"/>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a:extLst>
            <a:ext uri="{FF2B5EF4-FFF2-40B4-BE49-F238E27FC236}">
              <a16:creationId xmlns:a16="http://schemas.microsoft.com/office/drawing/2014/main" id="{A8C6D5D8-CE0E-4A63-B859-F8FBE97312BF}"/>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a:extLst>
            <a:ext uri="{FF2B5EF4-FFF2-40B4-BE49-F238E27FC236}">
              <a16:creationId xmlns:a16="http://schemas.microsoft.com/office/drawing/2014/main" id="{A1715C18-84E6-4CF7-8F6B-FFDBC8D03AAA}"/>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a:extLst>
            <a:ext uri="{FF2B5EF4-FFF2-40B4-BE49-F238E27FC236}">
              <a16:creationId xmlns:a16="http://schemas.microsoft.com/office/drawing/2014/main" id="{33EC26D3-5973-4D57-94CF-EA452B548114}"/>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a:extLst>
            <a:ext uri="{FF2B5EF4-FFF2-40B4-BE49-F238E27FC236}">
              <a16:creationId xmlns:a16="http://schemas.microsoft.com/office/drawing/2014/main" id="{AF9F4482-9EF2-4D5E-86CD-EF29804FAC54}"/>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a:extLst>
            <a:ext uri="{FF2B5EF4-FFF2-40B4-BE49-F238E27FC236}">
              <a16:creationId xmlns:a16="http://schemas.microsoft.com/office/drawing/2014/main" id="{C2ECEF69-1E36-4F53-95C4-91EB385A434F}"/>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a:extLst>
            <a:ext uri="{FF2B5EF4-FFF2-40B4-BE49-F238E27FC236}">
              <a16:creationId xmlns:a16="http://schemas.microsoft.com/office/drawing/2014/main" id="{D189A856-CF44-4EF6-8136-B2C94FBF8835}"/>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0" name="テキスト ボックス 159">
          <a:extLst>
            <a:ext uri="{FF2B5EF4-FFF2-40B4-BE49-F238E27FC236}">
              <a16:creationId xmlns:a16="http://schemas.microsoft.com/office/drawing/2014/main" id="{134237B0-A8FA-4DA6-A06F-47120A7C0BC7}"/>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a:extLst>
            <a:ext uri="{FF2B5EF4-FFF2-40B4-BE49-F238E27FC236}">
              <a16:creationId xmlns:a16="http://schemas.microsoft.com/office/drawing/2014/main" id="{F018CD0B-24CF-4C8B-BED8-044B0FD1CA9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2" name="テキスト ボックス 161">
          <a:extLst>
            <a:ext uri="{FF2B5EF4-FFF2-40B4-BE49-F238E27FC236}">
              <a16:creationId xmlns:a16="http://schemas.microsoft.com/office/drawing/2014/main" id="{6470B93E-5F77-4E1A-ABBD-70D76AA8A6F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a:extLst>
            <a:ext uri="{FF2B5EF4-FFF2-40B4-BE49-F238E27FC236}">
              <a16:creationId xmlns:a16="http://schemas.microsoft.com/office/drawing/2014/main" id="{D2123056-3818-421F-89D0-0D70CF33B60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64</xdr:row>
      <xdr:rowOff>118110</xdr:rowOff>
    </xdr:to>
    <xdr:cxnSp macro="">
      <xdr:nvCxnSpPr>
        <xdr:cNvPr id="164" name="直線コネクタ 163">
          <a:extLst>
            <a:ext uri="{FF2B5EF4-FFF2-40B4-BE49-F238E27FC236}">
              <a16:creationId xmlns:a16="http://schemas.microsoft.com/office/drawing/2014/main" id="{662DEC8C-73C1-49CA-9490-A0BF3C0CA2A7}"/>
            </a:ext>
          </a:extLst>
        </xdr:cNvPr>
        <xdr:cNvCxnSpPr/>
      </xdr:nvCxnSpPr>
      <xdr:spPr>
        <a:xfrm flipV="1">
          <a:off x="4634865" y="965835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121937</xdr:rowOff>
    </xdr:from>
    <xdr:ext cx="405111" cy="259045"/>
    <xdr:sp macro="" textlink="">
      <xdr:nvSpPr>
        <xdr:cNvPr id="165" name="【橋りょう・トンネル】&#10;有形固定資産減価償却率最小値テキスト">
          <a:extLst>
            <a:ext uri="{FF2B5EF4-FFF2-40B4-BE49-F238E27FC236}">
              <a16:creationId xmlns:a16="http://schemas.microsoft.com/office/drawing/2014/main" id="{2606FBFF-9911-48BA-B545-1FE8A75ADADC}"/>
            </a:ext>
          </a:extLst>
        </xdr:cNvPr>
        <xdr:cNvSpPr txBox="1"/>
      </xdr:nvSpPr>
      <xdr:spPr>
        <a:xfrm>
          <a:off x="4673600" y="1109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118110</xdr:rowOff>
    </xdr:from>
    <xdr:to>
      <xdr:col>24</xdr:col>
      <xdr:colOff>152400</xdr:colOff>
      <xdr:row>64</xdr:row>
      <xdr:rowOff>118110</xdr:rowOff>
    </xdr:to>
    <xdr:cxnSp macro="">
      <xdr:nvCxnSpPr>
        <xdr:cNvPr id="166" name="直線コネクタ 165">
          <a:extLst>
            <a:ext uri="{FF2B5EF4-FFF2-40B4-BE49-F238E27FC236}">
              <a16:creationId xmlns:a16="http://schemas.microsoft.com/office/drawing/2014/main" id="{4092DF76-EF05-4A13-B25C-E936A0734D3A}"/>
            </a:ext>
          </a:extLst>
        </xdr:cNvPr>
        <xdr:cNvCxnSpPr/>
      </xdr:nvCxnSpPr>
      <xdr:spPr>
        <a:xfrm>
          <a:off x="4546600" y="1109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405111" cy="259045"/>
    <xdr:sp macro="" textlink="">
      <xdr:nvSpPr>
        <xdr:cNvPr id="167" name="【橋りょう・トンネル】&#10;有形固定資産減価償却率最大値テキスト">
          <a:extLst>
            <a:ext uri="{FF2B5EF4-FFF2-40B4-BE49-F238E27FC236}">
              <a16:creationId xmlns:a16="http://schemas.microsoft.com/office/drawing/2014/main" id="{3546F808-E860-41E1-A3D0-C1D8DD91FFB2}"/>
            </a:ext>
          </a:extLst>
        </xdr:cNvPr>
        <xdr:cNvSpPr txBox="1"/>
      </xdr:nvSpPr>
      <xdr:spPr>
        <a:xfrm>
          <a:off x="46736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68" name="直線コネクタ 167">
          <a:extLst>
            <a:ext uri="{FF2B5EF4-FFF2-40B4-BE49-F238E27FC236}">
              <a16:creationId xmlns:a16="http://schemas.microsoft.com/office/drawing/2014/main" id="{F05D5E8B-1C4C-463E-A40C-A93714E326C4}"/>
            </a:ext>
          </a:extLst>
        </xdr:cNvPr>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124477</xdr:rowOff>
    </xdr:from>
    <xdr:ext cx="405111" cy="259045"/>
    <xdr:sp macro="" textlink="">
      <xdr:nvSpPr>
        <xdr:cNvPr id="169" name="【橋りょう・トンネル】&#10;有形固定資産減価償却率平均値テキスト">
          <a:extLst>
            <a:ext uri="{FF2B5EF4-FFF2-40B4-BE49-F238E27FC236}">
              <a16:creationId xmlns:a16="http://schemas.microsoft.com/office/drawing/2014/main" id="{2BF8EDBB-818A-432E-B383-8C1DCC2DD925}"/>
            </a:ext>
          </a:extLst>
        </xdr:cNvPr>
        <xdr:cNvSpPr txBox="1"/>
      </xdr:nvSpPr>
      <xdr:spPr>
        <a:xfrm>
          <a:off x="4673600" y="10068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101600</xdr:rowOff>
    </xdr:from>
    <xdr:to>
      <xdr:col>24</xdr:col>
      <xdr:colOff>114300</xdr:colOff>
      <xdr:row>60</xdr:row>
      <xdr:rowOff>31750</xdr:rowOff>
    </xdr:to>
    <xdr:sp macro="" textlink="">
      <xdr:nvSpPr>
        <xdr:cNvPr id="170" name="フローチャート: 判断 169">
          <a:extLst>
            <a:ext uri="{FF2B5EF4-FFF2-40B4-BE49-F238E27FC236}">
              <a16:creationId xmlns:a16="http://schemas.microsoft.com/office/drawing/2014/main" id="{767AB1A2-467E-4095-8F02-7F301EC6E05D}"/>
            </a:ext>
          </a:extLst>
        </xdr:cNvPr>
        <xdr:cNvSpPr/>
      </xdr:nvSpPr>
      <xdr:spPr>
        <a:xfrm>
          <a:off x="4584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21590</xdr:rowOff>
    </xdr:from>
    <xdr:to>
      <xdr:col>20</xdr:col>
      <xdr:colOff>38100</xdr:colOff>
      <xdr:row>59</xdr:row>
      <xdr:rowOff>123190</xdr:rowOff>
    </xdr:to>
    <xdr:sp macro="" textlink="">
      <xdr:nvSpPr>
        <xdr:cNvPr id="171" name="フローチャート: 判断 170">
          <a:extLst>
            <a:ext uri="{FF2B5EF4-FFF2-40B4-BE49-F238E27FC236}">
              <a16:creationId xmlns:a16="http://schemas.microsoft.com/office/drawing/2014/main" id="{30A379CE-6811-432A-89FB-DEA2253B0E37}"/>
            </a:ext>
          </a:extLst>
        </xdr:cNvPr>
        <xdr:cNvSpPr/>
      </xdr:nvSpPr>
      <xdr:spPr>
        <a:xfrm>
          <a:off x="3746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120650</xdr:rowOff>
    </xdr:from>
    <xdr:to>
      <xdr:col>15</xdr:col>
      <xdr:colOff>101600</xdr:colOff>
      <xdr:row>59</xdr:row>
      <xdr:rowOff>50800</xdr:rowOff>
    </xdr:to>
    <xdr:sp macro="" textlink="">
      <xdr:nvSpPr>
        <xdr:cNvPr id="172" name="フローチャート: 判断 171">
          <a:extLst>
            <a:ext uri="{FF2B5EF4-FFF2-40B4-BE49-F238E27FC236}">
              <a16:creationId xmlns:a16="http://schemas.microsoft.com/office/drawing/2014/main" id="{B9F10933-81EC-4286-9273-AD3638BFC6B0}"/>
            </a:ext>
          </a:extLst>
        </xdr:cNvPr>
        <xdr:cNvSpPr/>
      </xdr:nvSpPr>
      <xdr:spPr>
        <a:xfrm>
          <a:off x="2857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52070</xdr:rowOff>
    </xdr:from>
    <xdr:to>
      <xdr:col>10</xdr:col>
      <xdr:colOff>165100</xdr:colOff>
      <xdr:row>58</xdr:row>
      <xdr:rowOff>153670</xdr:rowOff>
    </xdr:to>
    <xdr:sp macro="" textlink="">
      <xdr:nvSpPr>
        <xdr:cNvPr id="173" name="フローチャート: 判断 172">
          <a:extLst>
            <a:ext uri="{FF2B5EF4-FFF2-40B4-BE49-F238E27FC236}">
              <a16:creationId xmlns:a16="http://schemas.microsoft.com/office/drawing/2014/main" id="{5B13F03C-A11D-4572-9B11-5CC3729359D7}"/>
            </a:ext>
          </a:extLst>
        </xdr:cNvPr>
        <xdr:cNvSpPr/>
      </xdr:nvSpPr>
      <xdr:spPr>
        <a:xfrm>
          <a:off x="1968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52070</xdr:rowOff>
    </xdr:from>
    <xdr:to>
      <xdr:col>6</xdr:col>
      <xdr:colOff>38100</xdr:colOff>
      <xdr:row>57</xdr:row>
      <xdr:rowOff>153670</xdr:rowOff>
    </xdr:to>
    <xdr:sp macro="" textlink="">
      <xdr:nvSpPr>
        <xdr:cNvPr id="174" name="フローチャート: 判断 173">
          <a:extLst>
            <a:ext uri="{FF2B5EF4-FFF2-40B4-BE49-F238E27FC236}">
              <a16:creationId xmlns:a16="http://schemas.microsoft.com/office/drawing/2014/main" id="{8CE443E2-ACDD-4152-8DB1-46DBC3A8BA2F}"/>
            </a:ext>
          </a:extLst>
        </xdr:cNvPr>
        <xdr:cNvSpPr/>
      </xdr:nvSpPr>
      <xdr:spPr>
        <a:xfrm>
          <a:off x="1079500" y="982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3A7125D-D510-4A06-94D7-64293F64D3F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858AFA51-CE47-496A-AB3F-0550B4B569C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179FF27E-227C-4285-A0E2-3225FBEA3BD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28AD6A12-C275-4AA3-8C32-D7B18B31BBB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7543F839-CCA5-433D-B7D8-349C52A8138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67310</xdr:rowOff>
    </xdr:from>
    <xdr:to>
      <xdr:col>24</xdr:col>
      <xdr:colOff>114300</xdr:colOff>
      <xdr:row>64</xdr:row>
      <xdr:rowOff>168910</xdr:rowOff>
    </xdr:to>
    <xdr:sp macro="" textlink="">
      <xdr:nvSpPr>
        <xdr:cNvPr id="180" name="楕円 179">
          <a:extLst>
            <a:ext uri="{FF2B5EF4-FFF2-40B4-BE49-F238E27FC236}">
              <a16:creationId xmlns:a16="http://schemas.microsoft.com/office/drawing/2014/main" id="{9EA55B37-8026-4336-B684-120D1CE710EC}"/>
            </a:ext>
          </a:extLst>
        </xdr:cNvPr>
        <xdr:cNvSpPr/>
      </xdr:nvSpPr>
      <xdr:spPr>
        <a:xfrm>
          <a:off x="4584700" y="1104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153687</xdr:rowOff>
    </xdr:from>
    <xdr:ext cx="405111" cy="259045"/>
    <xdr:sp macro="" textlink="">
      <xdr:nvSpPr>
        <xdr:cNvPr id="181" name="【橋りょう・トンネル】&#10;有形固定資産減価償却率該当値テキスト">
          <a:extLst>
            <a:ext uri="{FF2B5EF4-FFF2-40B4-BE49-F238E27FC236}">
              <a16:creationId xmlns:a16="http://schemas.microsoft.com/office/drawing/2014/main" id="{4EB6CB30-3ADD-4107-ABE2-DE9C5A1C4DB7}"/>
            </a:ext>
          </a:extLst>
        </xdr:cNvPr>
        <xdr:cNvSpPr txBox="1"/>
      </xdr:nvSpPr>
      <xdr:spPr>
        <a:xfrm>
          <a:off x="4673600" y="10955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29210</xdr:rowOff>
    </xdr:from>
    <xdr:to>
      <xdr:col>20</xdr:col>
      <xdr:colOff>38100</xdr:colOff>
      <xdr:row>64</xdr:row>
      <xdr:rowOff>130810</xdr:rowOff>
    </xdr:to>
    <xdr:sp macro="" textlink="">
      <xdr:nvSpPr>
        <xdr:cNvPr id="182" name="楕円 181">
          <a:extLst>
            <a:ext uri="{FF2B5EF4-FFF2-40B4-BE49-F238E27FC236}">
              <a16:creationId xmlns:a16="http://schemas.microsoft.com/office/drawing/2014/main" id="{E4BF7076-5803-42FF-99D8-3691AEFAB967}"/>
            </a:ext>
          </a:extLst>
        </xdr:cNvPr>
        <xdr:cNvSpPr/>
      </xdr:nvSpPr>
      <xdr:spPr>
        <a:xfrm>
          <a:off x="3746500" y="1100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80010</xdr:rowOff>
    </xdr:from>
    <xdr:to>
      <xdr:col>24</xdr:col>
      <xdr:colOff>63500</xdr:colOff>
      <xdr:row>64</xdr:row>
      <xdr:rowOff>118110</xdr:rowOff>
    </xdr:to>
    <xdr:cxnSp macro="">
      <xdr:nvCxnSpPr>
        <xdr:cNvPr id="183" name="直線コネクタ 182">
          <a:extLst>
            <a:ext uri="{FF2B5EF4-FFF2-40B4-BE49-F238E27FC236}">
              <a16:creationId xmlns:a16="http://schemas.microsoft.com/office/drawing/2014/main" id="{678392BC-A703-4C86-BBA5-3718976EEFA1}"/>
            </a:ext>
          </a:extLst>
        </xdr:cNvPr>
        <xdr:cNvCxnSpPr/>
      </xdr:nvCxnSpPr>
      <xdr:spPr>
        <a:xfrm>
          <a:off x="3797300" y="1105281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154940</xdr:rowOff>
    </xdr:from>
    <xdr:to>
      <xdr:col>15</xdr:col>
      <xdr:colOff>101600</xdr:colOff>
      <xdr:row>64</xdr:row>
      <xdr:rowOff>85090</xdr:rowOff>
    </xdr:to>
    <xdr:sp macro="" textlink="">
      <xdr:nvSpPr>
        <xdr:cNvPr id="184" name="楕円 183">
          <a:extLst>
            <a:ext uri="{FF2B5EF4-FFF2-40B4-BE49-F238E27FC236}">
              <a16:creationId xmlns:a16="http://schemas.microsoft.com/office/drawing/2014/main" id="{0F6C7995-EC49-4E30-AC0A-9ADED6FAACBC}"/>
            </a:ext>
          </a:extLst>
        </xdr:cNvPr>
        <xdr:cNvSpPr/>
      </xdr:nvSpPr>
      <xdr:spPr>
        <a:xfrm>
          <a:off x="2857500" y="1095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34290</xdr:rowOff>
    </xdr:from>
    <xdr:to>
      <xdr:col>19</xdr:col>
      <xdr:colOff>177800</xdr:colOff>
      <xdr:row>64</xdr:row>
      <xdr:rowOff>80010</xdr:rowOff>
    </xdr:to>
    <xdr:cxnSp macro="">
      <xdr:nvCxnSpPr>
        <xdr:cNvPr id="185" name="直線コネクタ 184">
          <a:extLst>
            <a:ext uri="{FF2B5EF4-FFF2-40B4-BE49-F238E27FC236}">
              <a16:creationId xmlns:a16="http://schemas.microsoft.com/office/drawing/2014/main" id="{4D64382B-CF4D-43DE-A9DC-AB6715EEA1B5}"/>
            </a:ext>
          </a:extLst>
        </xdr:cNvPr>
        <xdr:cNvCxnSpPr/>
      </xdr:nvCxnSpPr>
      <xdr:spPr>
        <a:xfrm>
          <a:off x="2908300" y="110070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128270</xdr:rowOff>
    </xdr:from>
    <xdr:to>
      <xdr:col>10</xdr:col>
      <xdr:colOff>165100</xdr:colOff>
      <xdr:row>64</xdr:row>
      <xdr:rowOff>58420</xdr:rowOff>
    </xdr:to>
    <xdr:sp macro="" textlink="">
      <xdr:nvSpPr>
        <xdr:cNvPr id="186" name="楕円 185">
          <a:extLst>
            <a:ext uri="{FF2B5EF4-FFF2-40B4-BE49-F238E27FC236}">
              <a16:creationId xmlns:a16="http://schemas.microsoft.com/office/drawing/2014/main" id="{DCAFEC53-AB25-4425-BB82-275F1C9B8F39}"/>
            </a:ext>
          </a:extLst>
        </xdr:cNvPr>
        <xdr:cNvSpPr/>
      </xdr:nvSpPr>
      <xdr:spPr>
        <a:xfrm>
          <a:off x="1968500" y="1092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7620</xdr:rowOff>
    </xdr:from>
    <xdr:to>
      <xdr:col>15</xdr:col>
      <xdr:colOff>50800</xdr:colOff>
      <xdr:row>64</xdr:row>
      <xdr:rowOff>34290</xdr:rowOff>
    </xdr:to>
    <xdr:cxnSp macro="">
      <xdr:nvCxnSpPr>
        <xdr:cNvPr id="187" name="直線コネクタ 186">
          <a:extLst>
            <a:ext uri="{FF2B5EF4-FFF2-40B4-BE49-F238E27FC236}">
              <a16:creationId xmlns:a16="http://schemas.microsoft.com/office/drawing/2014/main" id="{0C80663A-21A8-4D4D-A28C-2ACE5C0B3B38}"/>
            </a:ext>
          </a:extLst>
        </xdr:cNvPr>
        <xdr:cNvCxnSpPr/>
      </xdr:nvCxnSpPr>
      <xdr:spPr>
        <a:xfrm>
          <a:off x="2019300" y="109804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139717</xdr:rowOff>
    </xdr:from>
    <xdr:ext cx="405111" cy="259045"/>
    <xdr:sp macro="" textlink="">
      <xdr:nvSpPr>
        <xdr:cNvPr id="188" name="n_1aveValue【橋りょう・トンネル】&#10;有形固定資産減価償却率">
          <a:extLst>
            <a:ext uri="{FF2B5EF4-FFF2-40B4-BE49-F238E27FC236}">
              <a16:creationId xmlns:a16="http://schemas.microsoft.com/office/drawing/2014/main" id="{B4B52BB5-6187-4806-A838-09779214D717}"/>
            </a:ext>
          </a:extLst>
        </xdr:cNvPr>
        <xdr:cNvSpPr txBox="1"/>
      </xdr:nvSpPr>
      <xdr:spPr>
        <a:xfrm>
          <a:off x="35820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67327</xdr:rowOff>
    </xdr:from>
    <xdr:ext cx="405111" cy="259045"/>
    <xdr:sp macro="" textlink="">
      <xdr:nvSpPr>
        <xdr:cNvPr id="189" name="n_2aveValue【橋りょう・トンネル】&#10;有形固定資産減価償却率">
          <a:extLst>
            <a:ext uri="{FF2B5EF4-FFF2-40B4-BE49-F238E27FC236}">
              <a16:creationId xmlns:a16="http://schemas.microsoft.com/office/drawing/2014/main" id="{2CF2E717-B0DE-4610-9488-7A384073C95F}"/>
            </a:ext>
          </a:extLst>
        </xdr:cNvPr>
        <xdr:cNvSpPr txBox="1"/>
      </xdr:nvSpPr>
      <xdr:spPr>
        <a:xfrm>
          <a:off x="27057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170197</xdr:rowOff>
    </xdr:from>
    <xdr:ext cx="405111" cy="259045"/>
    <xdr:sp macro="" textlink="">
      <xdr:nvSpPr>
        <xdr:cNvPr id="190" name="n_3aveValue【橋りょう・トンネル】&#10;有形固定資産減価償却率">
          <a:extLst>
            <a:ext uri="{FF2B5EF4-FFF2-40B4-BE49-F238E27FC236}">
              <a16:creationId xmlns:a16="http://schemas.microsoft.com/office/drawing/2014/main" id="{F5A60611-DDDA-4932-A939-F4381A687E36}"/>
            </a:ext>
          </a:extLst>
        </xdr:cNvPr>
        <xdr:cNvSpPr txBox="1"/>
      </xdr:nvSpPr>
      <xdr:spPr>
        <a:xfrm>
          <a:off x="1816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170197</xdr:rowOff>
    </xdr:from>
    <xdr:ext cx="405111" cy="259045"/>
    <xdr:sp macro="" textlink="">
      <xdr:nvSpPr>
        <xdr:cNvPr id="191" name="n_4aveValue【橋りょう・トンネル】&#10;有形固定資産減価償却率">
          <a:extLst>
            <a:ext uri="{FF2B5EF4-FFF2-40B4-BE49-F238E27FC236}">
              <a16:creationId xmlns:a16="http://schemas.microsoft.com/office/drawing/2014/main" id="{7DC267FC-5C52-4389-BAC5-C27A597FB63D}"/>
            </a:ext>
          </a:extLst>
        </xdr:cNvPr>
        <xdr:cNvSpPr txBox="1"/>
      </xdr:nvSpPr>
      <xdr:spPr>
        <a:xfrm>
          <a:off x="92774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121937</xdr:rowOff>
    </xdr:from>
    <xdr:ext cx="405111" cy="259045"/>
    <xdr:sp macro="" textlink="">
      <xdr:nvSpPr>
        <xdr:cNvPr id="192" name="n_1mainValue【橋りょう・トンネル】&#10;有形固定資産減価償却率">
          <a:extLst>
            <a:ext uri="{FF2B5EF4-FFF2-40B4-BE49-F238E27FC236}">
              <a16:creationId xmlns:a16="http://schemas.microsoft.com/office/drawing/2014/main" id="{C6380ADE-4EDE-4C66-844D-F9CC0992EABF}"/>
            </a:ext>
          </a:extLst>
        </xdr:cNvPr>
        <xdr:cNvSpPr txBox="1"/>
      </xdr:nvSpPr>
      <xdr:spPr>
        <a:xfrm>
          <a:off x="3582044" y="1109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76217</xdr:rowOff>
    </xdr:from>
    <xdr:ext cx="405111" cy="259045"/>
    <xdr:sp macro="" textlink="">
      <xdr:nvSpPr>
        <xdr:cNvPr id="193" name="n_2mainValue【橋りょう・トンネル】&#10;有形固定資産減価償却率">
          <a:extLst>
            <a:ext uri="{FF2B5EF4-FFF2-40B4-BE49-F238E27FC236}">
              <a16:creationId xmlns:a16="http://schemas.microsoft.com/office/drawing/2014/main" id="{F5DAB834-A23F-41A9-B2A8-9A406D41F58C}"/>
            </a:ext>
          </a:extLst>
        </xdr:cNvPr>
        <xdr:cNvSpPr txBox="1"/>
      </xdr:nvSpPr>
      <xdr:spPr>
        <a:xfrm>
          <a:off x="2705744" y="1104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49547</xdr:rowOff>
    </xdr:from>
    <xdr:ext cx="405111" cy="259045"/>
    <xdr:sp macro="" textlink="">
      <xdr:nvSpPr>
        <xdr:cNvPr id="194" name="n_3mainValue【橋りょう・トンネル】&#10;有形固定資産減価償却率">
          <a:extLst>
            <a:ext uri="{FF2B5EF4-FFF2-40B4-BE49-F238E27FC236}">
              <a16:creationId xmlns:a16="http://schemas.microsoft.com/office/drawing/2014/main" id="{7DB55124-C36A-4F74-971E-F9AFF6C86EB4}"/>
            </a:ext>
          </a:extLst>
        </xdr:cNvPr>
        <xdr:cNvSpPr txBox="1"/>
      </xdr:nvSpPr>
      <xdr:spPr>
        <a:xfrm>
          <a:off x="1816744"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a:extLst>
            <a:ext uri="{FF2B5EF4-FFF2-40B4-BE49-F238E27FC236}">
              <a16:creationId xmlns:a16="http://schemas.microsoft.com/office/drawing/2014/main" id="{24C0C981-428F-4358-9D3E-ABC60754FBC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a:extLst>
            <a:ext uri="{FF2B5EF4-FFF2-40B4-BE49-F238E27FC236}">
              <a16:creationId xmlns:a16="http://schemas.microsoft.com/office/drawing/2014/main" id="{4B79C9D9-CB7D-4FD9-8982-DEF80846A30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a:extLst>
            <a:ext uri="{FF2B5EF4-FFF2-40B4-BE49-F238E27FC236}">
              <a16:creationId xmlns:a16="http://schemas.microsoft.com/office/drawing/2014/main" id="{09A0BB95-7F2E-43E2-A2AF-59E75370479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a:extLst>
            <a:ext uri="{FF2B5EF4-FFF2-40B4-BE49-F238E27FC236}">
              <a16:creationId xmlns:a16="http://schemas.microsoft.com/office/drawing/2014/main" id="{D6E54467-1607-4A0C-8D2D-6E23FF0139E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a:extLst>
            <a:ext uri="{FF2B5EF4-FFF2-40B4-BE49-F238E27FC236}">
              <a16:creationId xmlns:a16="http://schemas.microsoft.com/office/drawing/2014/main" id="{EEF9BB76-468E-431B-8AF8-63CECA6C0C9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a:extLst>
            <a:ext uri="{FF2B5EF4-FFF2-40B4-BE49-F238E27FC236}">
              <a16:creationId xmlns:a16="http://schemas.microsoft.com/office/drawing/2014/main" id="{5AD2D10D-8134-4129-8802-DBF9407CA36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a:extLst>
            <a:ext uri="{FF2B5EF4-FFF2-40B4-BE49-F238E27FC236}">
              <a16:creationId xmlns:a16="http://schemas.microsoft.com/office/drawing/2014/main" id="{FCEC93B0-96AC-4251-8B34-C3E765B688E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a:extLst>
            <a:ext uri="{FF2B5EF4-FFF2-40B4-BE49-F238E27FC236}">
              <a16:creationId xmlns:a16="http://schemas.microsoft.com/office/drawing/2014/main" id="{76C60F6F-ABE8-4C69-9758-0DD7E4D331C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a:extLst>
            <a:ext uri="{FF2B5EF4-FFF2-40B4-BE49-F238E27FC236}">
              <a16:creationId xmlns:a16="http://schemas.microsoft.com/office/drawing/2014/main" id="{696BFD1D-3D17-4E78-8AC4-D1D84BADF10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a:extLst>
            <a:ext uri="{FF2B5EF4-FFF2-40B4-BE49-F238E27FC236}">
              <a16:creationId xmlns:a16="http://schemas.microsoft.com/office/drawing/2014/main" id="{09538C1F-7BBB-4815-9E5C-B64D0524F51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05" name="直線コネクタ 204">
          <a:extLst>
            <a:ext uri="{FF2B5EF4-FFF2-40B4-BE49-F238E27FC236}">
              <a16:creationId xmlns:a16="http://schemas.microsoft.com/office/drawing/2014/main" id="{3B28AB6F-EB49-4B8A-8B3D-D573950EE86D}"/>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06" name="テキスト ボックス 205">
          <a:extLst>
            <a:ext uri="{FF2B5EF4-FFF2-40B4-BE49-F238E27FC236}">
              <a16:creationId xmlns:a16="http://schemas.microsoft.com/office/drawing/2014/main" id="{43EA8707-119E-42F8-8BDB-76F1022222B6}"/>
            </a:ext>
          </a:extLst>
        </xdr:cNvPr>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a:extLst>
            <a:ext uri="{FF2B5EF4-FFF2-40B4-BE49-F238E27FC236}">
              <a16:creationId xmlns:a16="http://schemas.microsoft.com/office/drawing/2014/main" id="{A86677BA-0D0F-46A2-B8F0-BA79654C2ACD}"/>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8" name="テキスト ボックス 207">
          <a:extLst>
            <a:ext uri="{FF2B5EF4-FFF2-40B4-BE49-F238E27FC236}">
              <a16:creationId xmlns:a16="http://schemas.microsoft.com/office/drawing/2014/main" id="{28961F90-DC61-4697-A835-D02E57241B1A}"/>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09" name="直線コネクタ 208">
          <a:extLst>
            <a:ext uri="{FF2B5EF4-FFF2-40B4-BE49-F238E27FC236}">
              <a16:creationId xmlns:a16="http://schemas.microsoft.com/office/drawing/2014/main" id="{D6E7A1AF-2ED3-438B-9433-C88FAD87533D}"/>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10" name="テキスト ボックス 209">
          <a:extLst>
            <a:ext uri="{FF2B5EF4-FFF2-40B4-BE49-F238E27FC236}">
              <a16:creationId xmlns:a16="http://schemas.microsoft.com/office/drawing/2014/main" id="{4803B6D8-B908-4A9F-BAAA-CF3A65A228D2}"/>
            </a:ext>
          </a:extLst>
        </xdr:cNvPr>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a:extLst>
            <a:ext uri="{FF2B5EF4-FFF2-40B4-BE49-F238E27FC236}">
              <a16:creationId xmlns:a16="http://schemas.microsoft.com/office/drawing/2014/main" id="{C5F86128-145E-4AB8-80D3-8413FD82A32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2" name="テキスト ボックス 211">
          <a:extLst>
            <a:ext uri="{FF2B5EF4-FFF2-40B4-BE49-F238E27FC236}">
              <a16:creationId xmlns:a16="http://schemas.microsoft.com/office/drawing/2014/main" id="{24C69FE8-6698-4675-ABD3-A62C0440033C}"/>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a:extLst>
            <a:ext uri="{FF2B5EF4-FFF2-40B4-BE49-F238E27FC236}">
              <a16:creationId xmlns:a16="http://schemas.microsoft.com/office/drawing/2014/main" id="{BEDD15B3-EFD3-4736-AA9A-0FC6339C59A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117935</xdr:rowOff>
    </xdr:from>
    <xdr:to>
      <xdr:col>54</xdr:col>
      <xdr:colOff>189865</xdr:colOff>
      <xdr:row>63</xdr:row>
      <xdr:rowOff>51487</xdr:rowOff>
    </xdr:to>
    <xdr:cxnSp macro="">
      <xdr:nvCxnSpPr>
        <xdr:cNvPr id="214" name="直線コネクタ 213">
          <a:extLst>
            <a:ext uri="{FF2B5EF4-FFF2-40B4-BE49-F238E27FC236}">
              <a16:creationId xmlns:a16="http://schemas.microsoft.com/office/drawing/2014/main" id="{1497523E-BB09-4420-AB2C-FE71652D9847}"/>
            </a:ext>
          </a:extLst>
        </xdr:cNvPr>
        <xdr:cNvCxnSpPr/>
      </xdr:nvCxnSpPr>
      <xdr:spPr>
        <a:xfrm flipV="1">
          <a:off x="10476865" y="9547685"/>
          <a:ext cx="0" cy="1305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55314</xdr:rowOff>
    </xdr:from>
    <xdr:ext cx="378565" cy="259045"/>
    <xdr:sp macro="" textlink="">
      <xdr:nvSpPr>
        <xdr:cNvPr id="215" name="【橋りょう・トンネル】&#10;一人当たり有形固定資産（償却資産）額最小値テキスト">
          <a:extLst>
            <a:ext uri="{FF2B5EF4-FFF2-40B4-BE49-F238E27FC236}">
              <a16:creationId xmlns:a16="http://schemas.microsoft.com/office/drawing/2014/main" id="{B3402C32-67EA-41BC-8410-11CBDD489076}"/>
            </a:ext>
          </a:extLst>
        </xdr:cNvPr>
        <xdr:cNvSpPr txBox="1"/>
      </xdr:nvSpPr>
      <xdr:spPr>
        <a:xfrm>
          <a:off x="10515600" y="10856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51487</xdr:rowOff>
    </xdr:from>
    <xdr:to>
      <xdr:col>55</xdr:col>
      <xdr:colOff>88900</xdr:colOff>
      <xdr:row>63</xdr:row>
      <xdr:rowOff>51487</xdr:rowOff>
    </xdr:to>
    <xdr:cxnSp macro="">
      <xdr:nvCxnSpPr>
        <xdr:cNvPr id="216" name="直線コネクタ 215">
          <a:extLst>
            <a:ext uri="{FF2B5EF4-FFF2-40B4-BE49-F238E27FC236}">
              <a16:creationId xmlns:a16="http://schemas.microsoft.com/office/drawing/2014/main" id="{05109C08-9182-439C-9FD7-680312FB1F5C}"/>
            </a:ext>
          </a:extLst>
        </xdr:cNvPr>
        <xdr:cNvCxnSpPr/>
      </xdr:nvCxnSpPr>
      <xdr:spPr>
        <a:xfrm>
          <a:off x="10388600" y="10852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64612</xdr:rowOff>
    </xdr:from>
    <xdr:ext cx="599010" cy="259045"/>
    <xdr:sp macro="" textlink="">
      <xdr:nvSpPr>
        <xdr:cNvPr id="217" name="【橋りょう・トンネル】&#10;一人当たり有形固定資産（償却資産）額最大値テキスト">
          <a:extLst>
            <a:ext uri="{FF2B5EF4-FFF2-40B4-BE49-F238E27FC236}">
              <a16:creationId xmlns:a16="http://schemas.microsoft.com/office/drawing/2014/main" id="{6C3D2699-8BB2-4034-ADDC-6F0A04F8C86D}"/>
            </a:ext>
          </a:extLst>
        </xdr:cNvPr>
        <xdr:cNvSpPr txBox="1"/>
      </xdr:nvSpPr>
      <xdr:spPr>
        <a:xfrm>
          <a:off x="10515600" y="932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117935</xdr:rowOff>
    </xdr:from>
    <xdr:to>
      <xdr:col>55</xdr:col>
      <xdr:colOff>88900</xdr:colOff>
      <xdr:row>55</xdr:row>
      <xdr:rowOff>117935</xdr:rowOff>
    </xdr:to>
    <xdr:cxnSp macro="">
      <xdr:nvCxnSpPr>
        <xdr:cNvPr id="218" name="直線コネクタ 217">
          <a:extLst>
            <a:ext uri="{FF2B5EF4-FFF2-40B4-BE49-F238E27FC236}">
              <a16:creationId xmlns:a16="http://schemas.microsoft.com/office/drawing/2014/main" id="{8D569181-9F2B-4DE0-BBD1-5A4A05C5A3E7}"/>
            </a:ext>
          </a:extLst>
        </xdr:cNvPr>
        <xdr:cNvCxnSpPr/>
      </xdr:nvCxnSpPr>
      <xdr:spPr>
        <a:xfrm>
          <a:off x="10388600" y="954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60895</xdr:rowOff>
    </xdr:from>
    <xdr:ext cx="534377" cy="259045"/>
    <xdr:sp macro="" textlink="">
      <xdr:nvSpPr>
        <xdr:cNvPr id="219" name="【橋りょう・トンネル】&#10;一人当たり有形固定資産（償却資産）額平均値テキスト">
          <a:extLst>
            <a:ext uri="{FF2B5EF4-FFF2-40B4-BE49-F238E27FC236}">
              <a16:creationId xmlns:a16="http://schemas.microsoft.com/office/drawing/2014/main" id="{166873CD-CFD6-4E20-827A-C60F7973B9F8}"/>
            </a:ext>
          </a:extLst>
        </xdr:cNvPr>
        <xdr:cNvSpPr txBox="1"/>
      </xdr:nvSpPr>
      <xdr:spPr>
        <a:xfrm>
          <a:off x="10515600" y="10347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82468</xdr:rowOff>
    </xdr:from>
    <xdr:to>
      <xdr:col>55</xdr:col>
      <xdr:colOff>50800</xdr:colOff>
      <xdr:row>61</xdr:row>
      <xdr:rowOff>12618</xdr:rowOff>
    </xdr:to>
    <xdr:sp macro="" textlink="">
      <xdr:nvSpPr>
        <xdr:cNvPr id="220" name="フローチャート: 判断 219">
          <a:extLst>
            <a:ext uri="{FF2B5EF4-FFF2-40B4-BE49-F238E27FC236}">
              <a16:creationId xmlns:a16="http://schemas.microsoft.com/office/drawing/2014/main" id="{E92D9273-5F90-4394-A443-C1F832114BB8}"/>
            </a:ext>
          </a:extLst>
        </xdr:cNvPr>
        <xdr:cNvSpPr/>
      </xdr:nvSpPr>
      <xdr:spPr>
        <a:xfrm>
          <a:off x="10426700" y="1036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62751</xdr:rowOff>
    </xdr:from>
    <xdr:to>
      <xdr:col>50</xdr:col>
      <xdr:colOff>165100</xdr:colOff>
      <xdr:row>60</xdr:row>
      <xdr:rowOff>164351</xdr:rowOff>
    </xdr:to>
    <xdr:sp macro="" textlink="">
      <xdr:nvSpPr>
        <xdr:cNvPr id="221" name="フローチャート: 判断 220">
          <a:extLst>
            <a:ext uri="{FF2B5EF4-FFF2-40B4-BE49-F238E27FC236}">
              <a16:creationId xmlns:a16="http://schemas.microsoft.com/office/drawing/2014/main" id="{C4AA4FAC-6734-4D73-8ADC-EA13F106AEFA}"/>
            </a:ext>
          </a:extLst>
        </xdr:cNvPr>
        <xdr:cNvSpPr/>
      </xdr:nvSpPr>
      <xdr:spPr>
        <a:xfrm>
          <a:off x="9588500" y="1034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49904</xdr:rowOff>
    </xdr:from>
    <xdr:to>
      <xdr:col>46</xdr:col>
      <xdr:colOff>38100</xdr:colOff>
      <xdr:row>60</xdr:row>
      <xdr:rowOff>151504</xdr:rowOff>
    </xdr:to>
    <xdr:sp macro="" textlink="">
      <xdr:nvSpPr>
        <xdr:cNvPr id="222" name="フローチャート: 判断 221">
          <a:extLst>
            <a:ext uri="{FF2B5EF4-FFF2-40B4-BE49-F238E27FC236}">
              <a16:creationId xmlns:a16="http://schemas.microsoft.com/office/drawing/2014/main" id="{5C54C9E4-9012-4957-BA56-09A40DD1DD70}"/>
            </a:ext>
          </a:extLst>
        </xdr:cNvPr>
        <xdr:cNvSpPr/>
      </xdr:nvSpPr>
      <xdr:spPr>
        <a:xfrm>
          <a:off x="8699500" y="1033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63529</xdr:rowOff>
    </xdr:from>
    <xdr:to>
      <xdr:col>41</xdr:col>
      <xdr:colOff>101600</xdr:colOff>
      <xdr:row>60</xdr:row>
      <xdr:rowOff>165129</xdr:rowOff>
    </xdr:to>
    <xdr:sp macro="" textlink="">
      <xdr:nvSpPr>
        <xdr:cNvPr id="223" name="フローチャート: 判断 222">
          <a:extLst>
            <a:ext uri="{FF2B5EF4-FFF2-40B4-BE49-F238E27FC236}">
              <a16:creationId xmlns:a16="http://schemas.microsoft.com/office/drawing/2014/main" id="{688025FE-750C-4C7D-90F1-C12EC795A09D}"/>
            </a:ext>
          </a:extLst>
        </xdr:cNvPr>
        <xdr:cNvSpPr/>
      </xdr:nvSpPr>
      <xdr:spPr>
        <a:xfrm>
          <a:off x="7810500" y="1035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125022</xdr:rowOff>
    </xdr:from>
    <xdr:to>
      <xdr:col>36</xdr:col>
      <xdr:colOff>165100</xdr:colOff>
      <xdr:row>61</xdr:row>
      <xdr:rowOff>55172</xdr:rowOff>
    </xdr:to>
    <xdr:sp macro="" textlink="">
      <xdr:nvSpPr>
        <xdr:cNvPr id="224" name="フローチャート: 判断 223">
          <a:extLst>
            <a:ext uri="{FF2B5EF4-FFF2-40B4-BE49-F238E27FC236}">
              <a16:creationId xmlns:a16="http://schemas.microsoft.com/office/drawing/2014/main" id="{028BC2CE-6539-42DE-A346-4CD00FD471BC}"/>
            </a:ext>
          </a:extLst>
        </xdr:cNvPr>
        <xdr:cNvSpPr/>
      </xdr:nvSpPr>
      <xdr:spPr>
        <a:xfrm>
          <a:off x="6921500" y="1041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D72DC897-CCF0-4C21-BFE1-E5CDE9BEB16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4A532774-AB58-4574-9BC6-18C6A49177C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5FA51938-B6AA-49B4-8A88-495A3F42267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3D89AB8D-E288-48FE-86E2-FB6AA136F4D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BFC98914-4BC2-4052-AD7D-2C6329EC18B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85794</xdr:rowOff>
    </xdr:from>
    <xdr:to>
      <xdr:col>55</xdr:col>
      <xdr:colOff>50800</xdr:colOff>
      <xdr:row>59</xdr:row>
      <xdr:rowOff>15944</xdr:rowOff>
    </xdr:to>
    <xdr:sp macro="" textlink="">
      <xdr:nvSpPr>
        <xdr:cNvPr id="230" name="楕円 229">
          <a:extLst>
            <a:ext uri="{FF2B5EF4-FFF2-40B4-BE49-F238E27FC236}">
              <a16:creationId xmlns:a16="http://schemas.microsoft.com/office/drawing/2014/main" id="{16E510DA-969C-4001-89FA-ABED9183B036}"/>
            </a:ext>
          </a:extLst>
        </xdr:cNvPr>
        <xdr:cNvSpPr/>
      </xdr:nvSpPr>
      <xdr:spPr>
        <a:xfrm>
          <a:off x="10426700" y="1002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108671</xdr:rowOff>
    </xdr:from>
    <xdr:ext cx="599010" cy="259045"/>
    <xdr:sp macro="" textlink="">
      <xdr:nvSpPr>
        <xdr:cNvPr id="231" name="【橋りょう・トンネル】&#10;一人当たり有形固定資産（償却資産）額該当値テキスト">
          <a:extLst>
            <a:ext uri="{FF2B5EF4-FFF2-40B4-BE49-F238E27FC236}">
              <a16:creationId xmlns:a16="http://schemas.microsoft.com/office/drawing/2014/main" id="{5FE3326F-96B2-42A4-9F62-78F6027102AC}"/>
            </a:ext>
          </a:extLst>
        </xdr:cNvPr>
        <xdr:cNvSpPr txBox="1"/>
      </xdr:nvSpPr>
      <xdr:spPr>
        <a:xfrm>
          <a:off x="10515600" y="9881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91938</xdr:rowOff>
    </xdr:from>
    <xdr:to>
      <xdr:col>50</xdr:col>
      <xdr:colOff>165100</xdr:colOff>
      <xdr:row>59</xdr:row>
      <xdr:rowOff>22088</xdr:rowOff>
    </xdr:to>
    <xdr:sp macro="" textlink="">
      <xdr:nvSpPr>
        <xdr:cNvPr id="232" name="楕円 231">
          <a:extLst>
            <a:ext uri="{FF2B5EF4-FFF2-40B4-BE49-F238E27FC236}">
              <a16:creationId xmlns:a16="http://schemas.microsoft.com/office/drawing/2014/main" id="{35415721-389B-4AE8-B98F-142F5D1D64EE}"/>
            </a:ext>
          </a:extLst>
        </xdr:cNvPr>
        <xdr:cNvSpPr/>
      </xdr:nvSpPr>
      <xdr:spPr>
        <a:xfrm>
          <a:off x="9588500" y="1003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136594</xdr:rowOff>
    </xdr:from>
    <xdr:to>
      <xdr:col>55</xdr:col>
      <xdr:colOff>0</xdr:colOff>
      <xdr:row>58</xdr:row>
      <xdr:rowOff>142738</xdr:rowOff>
    </xdr:to>
    <xdr:cxnSp macro="">
      <xdr:nvCxnSpPr>
        <xdr:cNvPr id="233" name="直線コネクタ 232">
          <a:extLst>
            <a:ext uri="{FF2B5EF4-FFF2-40B4-BE49-F238E27FC236}">
              <a16:creationId xmlns:a16="http://schemas.microsoft.com/office/drawing/2014/main" id="{9D1A22E2-8F59-4A1B-A4BB-A4FA258F2D79}"/>
            </a:ext>
          </a:extLst>
        </xdr:cNvPr>
        <xdr:cNvCxnSpPr/>
      </xdr:nvCxnSpPr>
      <xdr:spPr>
        <a:xfrm flipV="1">
          <a:off x="9639300" y="10080694"/>
          <a:ext cx="838200" cy="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92275</xdr:rowOff>
    </xdr:from>
    <xdr:to>
      <xdr:col>46</xdr:col>
      <xdr:colOff>38100</xdr:colOff>
      <xdr:row>59</xdr:row>
      <xdr:rowOff>22425</xdr:rowOff>
    </xdr:to>
    <xdr:sp macro="" textlink="">
      <xdr:nvSpPr>
        <xdr:cNvPr id="234" name="楕円 233">
          <a:extLst>
            <a:ext uri="{FF2B5EF4-FFF2-40B4-BE49-F238E27FC236}">
              <a16:creationId xmlns:a16="http://schemas.microsoft.com/office/drawing/2014/main" id="{C0FF6517-25BE-4FFF-9054-01BCA03A3642}"/>
            </a:ext>
          </a:extLst>
        </xdr:cNvPr>
        <xdr:cNvSpPr/>
      </xdr:nvSpPr>
      <xdr:spPr>
        <a:xfrm>
          <a:off x="8699500" y="1003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142738</xdr:rowOff>
    </xdr:from>
    <xdr:to>
      <xdr:col>50</xdr:col>
      <xdr:colOff>114300</xdr:colOff>
      <xdr:row>58</xdr:row>
      <xdr:rowOff>143075</xdr:rowOff>
    </xdr:to>
    <xdr:cxnSp macro="">
      <xdr:nvCxnSpPr>
        <xdr:cNvPr id="235" name="直線コネクタ 234">
          <a:extLst>
            <a:ext uri="{FF2B5EF4-FFF2-40B4-BE49-F238E27FC236}">
              <a16:creationId xmlns:a16="http://schemas.microsoft.com/office/drawing/2014/main" id="{9ADFAFC6-3126-447C-BACC-B3369872732C}"/>
            </a:ext>
          </a:extLst>
        </xdr:cNvPr>
        <xdr:cNvCxnSpPr/>
      </xdr:nvCxnSpPr>
      <xdr:spPr>
        <a:xfrm flipV="1">
          <a:off x="8750300" y="10086838"/>
          <a:ext cx="889000" cy="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101110</xdr:rowOff>
    </xdr:from>
    <xdr:to>
      <xdr:col>41</xdr:col>
      <xdr:colOff>101600</xdr:colOff>
      <xdr:row>59</xdr:row>
      <xdr:rowOff>31260</xdr:rowOff>
    </xdr:to>
    <xdr:sp macro="" textlink="">
      <xdr:nvSpPr>
        <xdr:cNvPr id="236" name="楕円 235">
          <a:extLst>
            <a:ext uri="{FF2B5EF4-FFF2-40B4-BE49-F238E27FC236}">
              <a16:creationId xmlns:a16="http://schemas.microsoft.com/office/drawing/2014/main" id="{AE4B5ABE-1C07-43A4-A7BC-F7F3D38A3B78}"/>
            </a:ext>
          </a:extLst>
        </xdr:cNvPr>
        <xdr:cNvSpPr/>
      </xdr:nvSpPr>
      <xdr:spPr>
        <a:xfrm>
          <a:off x="7810500" y="1004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143075</xdr:rowOff>
    </xdr:from>
    <xdr:to>
      <xdr:col>45</xdr:col>
      <xdr:colOff>177800</xdr:colOff>
      <xdr:row>58</xdr:row>
      <xdr:rowOff>151910</xdr:rowOff>
    </xdr:to>
    <xdr:cxnSp macro="">
      <xdr:nvCxnSpPr>
        <xdr:cNvPr id="237" name="直線コネクタ 236">
          <a:extLst>
            <a:ext uri="{FF2B5EF4-FFF2-40B4-BE49-F238E27FC236}">
              <a16:creationId xmlns:a16="http://schemas.microsoft.com/office/drawing/2014/main" id="{6143163C-B1C6-486E-A147-0AF2572A4844}"/>
            </a:ext>
          </a:extLst>
        </xdr:cNvPr>
        <xdr:cNvCxnSpPr/>
      </xdr:nvCxnSpPr>
      <xdr:spPr>
        <a:xfrm flipV="1">
          <a:off x="7861300" y="10087175"/>
          <a:ext cx="889000" cy="8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155478</xdr:rowOff>
    </xdr:from>
    <xdr:ext cx="534377" cy="259045"/>
    <xdr:sp macro="" textlink="">
      <xdr:nvSpPr>
        <xdr:cNvPr id="238" name="n_1aveValue【橋りょう・トンネル】&#10;一人当たり有形固定資産（償却資産）額">
          <a:extLst>
            <a:ext uri="{FF2B5EF4-FFF2-40B4-BE49-F238E27FC236}">
              <a16:creationId xmlns:a16="http://schemas.microsoft.com/office/drawing/2014/main" id="{AA783FCB-F21D-48C3-AE3F-77EBF1120EA6}"/>
            </a:ext>
          </a:extLst>
        </xdr:cNvPr>
        <xdr:cNvSpPr txBox="1"/>
      </xdr:nvSpPr>
      <xdr:spPr>
        <a:xfrm>
          <a:off x="9359411" y="1044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142631</xdr:rowOff>
    </xdr:from>
    <xdr:ext cx="534377" cy="259045"/>
    <xdr:sp macro="" textlink="">
      <xdr:nvSpPr>
        <xdr:cNvPr id="239" name="n_2aveValue【橋りょう・トンネル】&#10;一人当たり有形固定資産（償却資産）額">
          <a:extLst>
            <a:ext uri="{FF2B5EF4-FFF2-40B4-BE49-F238E27FC236}">
              <a16:creationId xmlns:a16="http://schemas.microsoft.com/office/drawing/2014/main" id="{4A3B0C85-DE5F-47E1-A74A-214E92B28297}"/>
            </a:ext>
          </a:extLst>
        </xdr:cNvPr>
        <xdr:cNvSpPr txBox="1"/>
      </xdr:nvSpPr>
      <xdr:spPr>
        <a:xfrm>
          <a:off x="8483111" y="1042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156256</xdr:rowOff>
    </xdr:from>
    <xdr:ext cx="534377" cy="259045"/>
    <xdr:sp macro="" textlink="">
      <xdr:nvSpPr>
        <xdr:cNvPr id="240" name="n_3aveValue【橋りょう・トンネル】&#10;一人当たり有形固定資産（償却資産）額">
          <a:extLst>
            <a:ext uri="{FF2B5EF4-FFF2-40B4-BE49-F238E27FC236}">
              <a16:creationId xmlns:a16="http://schemas.microsoft.com/office/drawing/2014/main" id="{201EF44B-32F9-4EDB-99A6-51334049A393}"/>
            </a:ext>
          </a:extLst>
        </xdr:cNvPr>
        <xdr:cNvSpPr txBox="1"/>
      </xdr:nvSpPr>
      <xdr:spPr>
        <a:xfrm>
          <a:off x="7594111" y="1044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59</xdr:row>
      <xdr:rowOff>71699</xdr:rowOff>
    </xdr:from>
    <xdr:ext cx="534377" cy="259045"/>
    <xdr:sp macro="" textlink="">
      <xdr:nvSpPr>
        <xdr:cNvPr id="241" name="n_4aveValue【橋りょう・トンネル】&#10;一人当たり有形固定資産（償却資産）額">
          <a:extLst>
            <a:ext uri="{FF2B5EF4-FFF2-40B4-BE49-F238E27FC236}">
              <a16:creationId xmlns:a16="http://schemas.microsoft.com/office/drawing/2014/main" id="{FD7996E8-B2CC-4CBA-A2DA-7036B498CD85}"/>
            </a:ext>
          </a:extLst>
        </xdr:cNvPr>
        <xdr:cNvSpPr txBox="1"/>
      </xdr:nvSpPr>
      <xdr:spPr>
        <a:xfrm>
          <a:off x="6705111" y="1018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38615</xdr:rowOff>
    </xdr:from>
    <xdr:ext cx="599010" cy="259045"/>
    <xdr:sp macro="" textlink="">
      <xdr:nvSpPr>
        <xdr:cNvPr id="242" name="n_1mainValue【橋りょう・トンネル】&#10;一人当たり有形固定資産（償却資産）額">
          <a:extLst>
            <a:ext uri="{FF2B5EF4-FFF2-40B4-BE49-F238E27FC236}">
              <a16:creationId xmlns:a16="http://schemas.microsoft.com/office/drawing/2014/main" id="{636D49A9-E8A6-4602-B1AF-063C491BB4BB}"/>
            </a:ext>
          </a:extLst>
        </xdr:cNvPr>
        <xdr:cNvSpPr txBox="1"/>
      </xdr:nvSpPr>
      <xdr:spPr>
        <a:xfrm>
          <a:off x="9327095" y="9811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38952</xdr:rowOff>
    </xdr:from>
    <xdr:ext cx="599010" cy="259045"/>
    <xdr:sp macro="" textlink="">
      <xdr:nvSpPr>
        <xdr:cNvPr id="243" name="n_2mainValue【橋りょう・トンネル】&#10;一人当たり有形固定資産（償却資産）額">
          <a:extLst>
            <a:ext uri="{FF2B5EF4-FFF2-40B4-BE49-F238E27FC236}">
              <a16:creationId xmlns:a16="http://schemas.microsoft.com/office/drawing/2014/main" id="{607D7BEB-8829-4E5F-AEBC-B6BCE9F5446F}"/>
            </a:ext>
          </a:extLst>
        </xdr:cNvPr>
        <xdr:cNvSpPr txBox="1"/>
      </xdr:nvSpPr>
      <xdr:spPr>
        <a:xfrm>
          <a:off x="8450795" y="9811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47787</xdr:rowOff>
    </xdr:from>
    <xdr:ext cx="599010" cy="259045"/>
    <xdr:sp macro="" textlink="">
      <xdr:nvSpPr>
        <xdr:cNvPr id="244" name="n_3mainValue【橋りょう・トンネル】&#10;一人当たり有形固定資産（償却資産）額">
          <a:extLst>
            <a:ext uri="{FF2B5EF4-FFF2-40B4-BE49-F238E27FC236}">
              <a16:creationId xmlns:a16="http://schemas.microsoft.com/office/drawing/2014/main" id="{76C204E4-E325-443B-90F6-6DEB0B7E7308}"/>
            </a:ext>
          </a:extLst>
        </xdr:cNvPr>
        <xdr:cNvSpPr txBox="1"/>
      </xdr:nvSpPr>
      <xdr:spPr>
        <a:xfrm>
          <a:off x="7561795" y="9820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a:extLst>
            <a:ext uri="{FF2B5EF4-FFF2-40B4-BE49-F238E27FC236}">
              <a16:creationId xmlns:a16="http://schemas.microsoft.com/office/drawing/2014/main" id="{C4178A8A-1173-421B-B866-050C3B6E41D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a:extLst>
            <a:ext uri="{FF2B5EF4-FFF2-40B4-BE49-F238E27FC236}">
              <a16:creationId xmlns:a16="http://schemas.microsoft.com/office/drawing/2014/main" id="{E0A935CB-BEC5-47C2-A806-910DCEB4283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a:extLst>
            <a:ext uri="{FF2B5EF4-FFF2-40B4-BE49-F238E27FC236}">
              <a16:creationId xmlns:a16="http://schemas.microsoft.com/office/drawing/2014/main" id="{B6D7ABC2-BB6D-4D24-B13F-1B06D11B244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a:extLst>
            <a:ext uri="{FF2B5EF4-FFF2-40B4-BE49-F238E27FC236}">
              <a16:creationId xmlns:a16="http://schemas.microsoft.com/office/drawing/2014/main" id="{C16C8F1B-AC66-4508-A988-66DB39C2C39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a:extLst>
            <a:ext uri="{FF2B5EF4-FFF2-40B4-BE49-F238E27FC236}">
              <a16:creationId xmlns:a16="http://schemas.microsoft.com/office/drawing/2014/main" id="{7F491AA3-DBB4-45F3-ADC3-AA3A5955FBA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a:extLst>
            <a:ext uri="{FF2B5EF4-FFF2-40B4-BE49-F238E27FC236}">
              <a16:creationId xmlns:a16="http://schemas.microsoft.com/office/drawing/2014/main" id="{72BBB9FC-1D89-45C3-A414-DC7595392AF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a:extLst>
            <a:ext uri="{FF2B5EF4-FFF2-40B4-BE49-F238E27FC236}">
              <a16:creationId xmlns:a16="http://schemas.microsoft.com/office/drawing/2014/main" id="{03F332AF-2A68-487D-B36F-8162346A48B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a:extLst>
            <a:ext uri="{FF2B5EF4-FFF2-40B4-BE49-F238E27FC236}">
              <a16:creationId xmlns:a16="http://schemas.microsoft.com/office/drawing/2014/main" id="{38C22D7E-6E4D-41D0-A9EF-9C17E691135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a:extLst>
            <a:ext uri="{FF2B5EF4-FFF2-40B4-BE49-F238E27FC236}">
              <a16:creationId xmlns:a16="http://schemas.microsoft.com/office/drawing/2014/main" id="{A0A164ED-8FFE-45E3-9452-EE883D94D9D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a:extLst>
            <a:ext uri="{FF2B5EF4-FFF2-40B4-BE49-F238E27FC236}">
              <a16:creationId xmlns:a16="http://schemas.microsoft.com/office/drawing/2014/main" id="{4847B6A2-722E-4CCC-B1C6-0B49B0C8A51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5" name="テキスト ボックス 254">
          <a:extLst>
            <a:ext uri="{FF2B5EF4-FFF2-40B4-BE49-F238E27FC236}">
              <a16:creationId xmlns:a16="http://schemas.microsoft.com/office/drawing/2014/main" id="{412D2A23-22EF-428F-80C5-5EFDAFD8370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6" name="直線コネクタ 255">
          <a:extLst>
            <a:ext uri="{FF2B5EF4-FFF2-40B4-BE49-F238E27FC236}">
              <a16:creationId xmlns:a16="http://schemas.microsoft.com/office/drawing/2014/main" id="{0845DEA2-98F6-4943-9BD8-1B528E5C5329}"/>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57" name="テキスト ボックス 256">
          <a:extLst>
            <a:ext uri="{FF2B5EF4-FFF2-40B4-BE49-F238E27FC236}">
              <a16:creationId xmlns:a16="http://schemas.microsoft.com/office/drawing/2014/main" id="{CDC57F0D-1009-4DD9-B560-E1716C46538E}"/>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8" name="直線コネクタ 257">
          <a:extLst>
            <a:ext uri="{FF2B5EF4-FFF2-40B4-BE49-F238E27FC236}">
              <a16:creationId xmlns:a16="http://schemas.microsoft.com/office/drawing/2014/main" id="{FC5802F7-15DB-4E2A-9C99-A8F80A250A77}"/>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9" name="テキスト ボックス 258">
          <a:extLst>
            <a:ext uri="{FF2B5EF4-FFF2-40B4-BE49-F238E27FC236}">
              <a16:creationId xmlns:a16="http://schemas.microsoft.com/office/drawing/2014/main" id="{5AE11CDD-3A6B-43A7-8684-CE24EECBF9B3}"/>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0" name="直線コネクタ 259">
          <a:extLst>
            <a:ext uri="{FF2B5EF4-FFF2-40B4-BE49-F238E27FC236}">
              <a16:creationId xmlns:a16="http://schemas.microsoft.com/office/drawing/2014/main" id="{F38CA3AB-AE59-4FD0-875D-9A61EF4A1D5A}"/>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1" name="テキスト ボックス 260">
          <a:extLst>
            <a:ext uri="{FF2B5EF4-FFF2-40B4-BE49-F238E27FC236}">
              <a16:creationId xmlns:a16="http://schemas.microsoft.com/office/drawing/2014/main" id="{3F2F0AFF-C2A9-4C2B-AE5A-BF6DD0130A0C}"/>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2" name="直線コネクタ 261">
          <a:extLst>
            <a:ext uri="{FF2B5EF4-FFF2-40B4-BE49-F238E27FC236}">
              <a16:creationId xmlns:a16="http://schemas.microsoft.com/office/drawing/2014/main" id="{4163544D-D544-4683-89BF-07533A7E3962}"/>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3" name="テキスト ボックス 262">
          <a:extLst>
            <a:ext uri="{FF2B5EF4-FFF2-40B4-BE49-F238E27FC236}">
              <a16:creationId xmlns:a16="http://schemas.microsoft.com/office/drawing/2014/main" id="{0CF72079-E6A4-4491-8949-0A06F6B99969}"/>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a:extLst>
            <a:ext uri="{FF2B5EF4-FFF2-40B4-BE49-F238E27FC236}">
              <a16:creationId xmlns:a16="http://schemas.microsoft.com/office/drawing/2014/main" id="{FC2D9537-BC1F-42DF-9771-7654422BD05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5" name="テキスト ボックス 264">
          <a:extLst>
            <a:ext uri="{FF2B5EF4-FFF2-40B4-BE49-F238E27FC236}">
              <a16:creationId xmlns:a16="http://schemas.microsoft.com/office/drawing/2014/main" id="{7696455A-0C77-488B-ADB0-B8096D5F2E98}"/>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a:extLst>
            <a:ext uri="{FF2B5EF4-FFF2-40B4-BE49-F238E27FC236}">
              <a16:creationId xmlns:a16="http://schemas.microsoft.com/office/drawing/2014/main" id="{7F39EB19-3B2C-44AE-B9AB-BC89A74AD4A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138685</xdr:rowOff>
    </xdr:from>
    <xdr:to>
      <xdr:col>24</xdr:col>
      <xdr:colOff>62865</xdr:colOff>
      <xdr:row>86</xdr:row>
      <xdr:rowOff>28956</xdr:rowOff>
    </xdr:to>
    <xdr:cxnSp macro="">
      <xdr:nvCxnSpPr>
        <xdr:cNvPr id="267" name="直線コネクタ 266">
          <a:extLst>
            <a:ext uri="{FF2B5EF4-FFF2-40B4-BE49-F238E27FC236}">
              <a16:creationId xmlns:a16="http://schemas.microsoft.com/office/drawing/2014/main" id="{EB868DCF-040F-4C3A-B9DD-1AA06569C3D9}"/>
            </a:ext>
          </a:extLst>
        </xdr:cNvPr>
        <xdr:cNvCxnSpPr/>
      </xdr:nvCxnSpPr>
      <xdr:spPr>
        <a:xfrm flipV="1">
          <a:off x="4634865" y="13340335"/>
          <a:ext cx="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32783</xdr:rowOff>
    </xdr:from>
    <xdr:ext cx="405111" cy="259045"/>
    <xdr:sp macro="" textlink="">
      <xdr:nvSpPr>
        <xdr:cNvPr id="268" name="【公営住宅】&#10;有形固定資産減価償却率最小値テキスト">
          <a:extLst>
            <a:ext uri="{FF2B5EF4-FFF2-40B4-BE49-F238E27FC236}">
              <a16:creationId xmlns:a16="http://schemas.microsoft.com/office/drawing/2014/main" id="{5B92BD3C-74DA-48E0-A367-8B51F9ADD012}"/>
            </a:ext>
          </a:extLst>
        </xdr:cNvPr>
        <xdr:cNvSpPr txBox="1"/>
      </xdr:nvSpPr>
      <xdr:spPr>
        <a:xfrm>
          <a:off x="4673600" y="1477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28956</xdr:rowOff>
    </xdr:from>
    <xdr:to>
      <xdr:col>24</xdr:col>
      <xdr:colOff>152400</xdr:colOff>
      <xdr:row>86</xdr:row>
      <xdr:rowOff>28956</xdr:rowOff>
    </xdr:to>
    <xdr:cxnSp macro="">
      <xdr:nvCxnSpPr>
        <xdr:cNvPr id="269" name="直線コネクタ 268">
          <a:extLst>
            <a:ext uri="{FF2B5EF4-FFF2-40B4-BE49-F238E27FC236}">
              <a16:creationId xmlns:a16="http://schemas.microsoft.com/office/drawing/2014/main" id="{7F9CF638-D390-4AF9-A291-A38D117B1F74}"/>
            </a:ext>
          </a:extLst>
        </xdr:cNvPr>
        <xdr:cNvCxnSpPr/>
      </xdr:nvCxnSpPr>
      <xdr:spPr>
        <a:xfrm>
          <a:off x="4546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85362</xdr:rowOff>
    </xdr:from>
    <xdr:ext cx="405111" cy="259045"/>
    <xdr:sp macro="" textlink="">
      <xdr:nvSpPr>
        <xdr:cNvPr id="270" name="【公営住宅】&#10;有形固定資産減価償却率最大値テキスト">
          <a:extLst>
            <a:ext uri="{FF2B5EF4-FFF2-40B4-BE49-F238E27FC236}">
              <a16:creationId xmlns:a16="http://schemas.microsoft.com/office/drawing/2014/main" id="{1255CE46-B89E-4312-8E79-660801C13826}"/>
            </a:ext>
          </a:extLst>
        </xdr:cNvPr>
        <xdr:cNvSpPr txBox="1"/>
      </xdr:nvSpPr>
      <xdr:spPr>
        <a:xfrm>
          <a:off x="4673600" y="1311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138685</xdr:rowOff>
    </xdr:from>
    <xdr:to>
      <xdr:col>24</xdr:col>
      <xdr:colOff>152400</xdr:colOff>
      <xdr:row>77</xdr:row>
      <xdr:rowOff>138685</xdr:rowOff>
    </xdr:to>
    <xdr:cxnSp macro="">
      <xdr:nvCxnSpPr>
        <xdr:cNvPr id="271" name="直線コネクタ 270">
          <a:extLst>
            <a:ext uri="{FF2B5EF4-FFF2-40B4-BE49-F238E27FC236}">
              <a16:creationId xmlns:a16="http://schemas.microsoft.com/office/drawing/2014/main" id="{1D6789B5-BA7F-4E05-8EFE-EF41DA4EEBB5}"/>
            </a:ext>
          </a:extLst>
        </xdr:cNvPr>
        <xdr:cNvCxnSpPr/>
      </xdr:nvCxnSpPr>
      <xdr:spPr>
        <a:xfrm>
          <a:off x="4546600" y="1334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148607</xdr:rowOff>
    </xdr:from>
    <xdr:ext cx="405111" cy="259045"/>
    <xdr:sp macro="" textlink="">
      <xdr:nvSpPr>
        <xdr:cNvPr id="272" name="【公営住宅】&#10;有形固定資産減価償却率平均値テキスト">
          <a:extLst>
            <a:ext uri="{FF2B5EF4-FFF2-40B4-BE49-F238E27FC236}">
              <a16:creationId xmlns:a16="http://schemas.microsoft.com/office/drawing/2014/main" id="{75AC95FA-7FFE-419B-99FB-461BC3629A86}"/>
            </a:ext>
          </a:extLst>
        </xdr:cNvPr>
        <xdr:cNvSpPr txBox="1"/>
      </xdr:nvSpPr>
      <xdr:spPr>
        <a:xfrm>
          <a:off x="4673600" y="1386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273" name="フローチャート: 判断 272">
          <a:extLst>
            <a:ext uri="{FF2B5EF4-FFF2-40B4-BE49-F238E27FC236}">
              <a16:creationId xmlns:a16="http://schemas.microsoft.com/office/drawing/2014/main" id="{4D3F04BE-99CF-4F7B-BEBC-6D1B14E5EBB6}"/>
            </a:ext>
          </a:extLst>
        </xdr:cNvPr>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138176</xdr:rowOff>
    </xdr:from>
    <xdr:to>
      <xdr:col>20</xdr:col>
      <xdr:colOff>38100</xdr:colOff>
      <xdr:row>81</xdr:row>
      <xdr:rowOff>68326</xdr:rowOff>
    </xdr:to>
    <xdr:sp macro="" textlink="">
      <xdr:nvSpPr>
        <xdr:cNvPr id="274" name="フローチャート: 判断 273">
          <a:extLst>
            <a:ext uri="{FF2B5EF4-FFF2-40B4-BE49-F238E27FC236}">
              <a16:creationId xmlns:a16="http://schemas.microsoft.com/office/drawing/2014/main" id="{276FBB15-0170-421E-B361-FACE10CF256C}"/>
            </a:ext>
          </a:extLst>
        </xdr:cNvPr>
        <xdr:cNvSpPr/>
      </xdr:nvSpPr>
      <xdr:spPr>
        <a:xfrm>
          <a:off x="37465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129032</xdr:rowOff>
    </xdr:from>
    <xdr:to>
      <xdr:col>15</xdr:col>
      <xdr:colOff>101600</xdr:colOff>
      <xdr:row>81</xdr:row>
      <xdr:rowOff>59182</xdr:rowOff>
    </xdr:to>
    <xdr:sp macro="" textlink="">
      <xdr:nvSpPr>
        <xdr:cNvPr id="275" name="フローチャート: 判断 274">
          <a:extLst>
            <a:ext uri="{FF2B5EF4-FFF2-40B4-BE49-F238E27FC236}">
              <a16:creationId xmlns:a16="http://schemas.microsoft.com/office/drawing/2014/main" id="{B5975EB1-11C4-4B71-B03B-3CA7C8AAFDD5}"/>
            </a:ext>
          </a:extLst>
        </xdr:cNvPr>
        <xdr:cNvSpPr/>
      </xdr:nvSpPr>
      <xdr:spPr>
        <a:xfrm>
          <a:off x="2857500" y="138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135889</xdr:rowOff>
    </xdr:from>
    <xdr:to>
      <xdr:col>10</xdr:col>
      <xdr:colOff>165100</xdr:colOff>
      <xdr:row>81</xdr:row>
      <xdr:rowOff>66039</xdr:rowOff>
    </xdr:to>
    <xdr:sp macro="" textlink="">
      <xdr:nvSpPr>
        <xdr:cNvPr id="276" name="フローチャート: 判断 275">
          <a:extLst>
            <a:ext uri="{FF2B5EF4-FFF2-40B4-BE49-F238E27FC236}">
              <a16:creationId xmlns:a16="http://schemas.microsoft.com/office/drawing/2014/main" id="{5BB31D9F-2D45-4DD7-8BF0-13557A873EDD}"/>
            </a:ext>
          </a:extLst>
        </xdr:cNvPr>
        <xdr:cNvSpPr/>
      </xdr:nvSpPr>
      <xdr:spPr>
        <a:xfrm>
          <a:off x="1968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55880</xdr:rowOff>
    </xdr:from>
    <xdr:to>
      <xdr:col>6</xdr:col>
      <xdr:colOff>38100</xdr:colOff>
      <xdr:row>80</xdr:row>
      <xdr:rowOff>157480</xdr:rowOff>
    </xdr:to>
    <xdr:sp macro="" textlink="">
      <xdr:nvSpPr>
        <xdr:cNvPr id="277" name="フローチャート: 判断 276">
          <a:extLst>
            <a:ext uri="{FF2B5EF4-FFF2-40B4-BE49-F238E27FC236}">
              <a16:creationId xmlns:a16="http://schemas.microsoft.com/office/drawing/2014/main" id="{419E80B6-B1AF-4D22-8A21-69E286BA94BE}"/>
            </a:ext>
          </a:extLst>
        </xdr:cNvPr>
        <xdr:cNvSpPr/>
      </xdr:nvSpPr>
      <xdr:spPr>
        <a:xfrm>
          <a:off x="1079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68B03C79-9582-47A2-90E9-F41E85E0379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C4B36C3E-E51E-4D71-9915-AA4A205DFD9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5AAC9C09-FB18-4B95-AF8B-34042E7BA9E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EBB3E3B0-D1BC-49D3-B33C-323CCF94387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D9254AEB-B0AB-40F7-9200-C90B8386E4C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117602</xdr:rowOff>
    </xdr:from>
    <xdr:to>
      <xdr:col>24</xdr:col>
      <xdr:colOff>114300</xdr:colOff>
      <xdr:row>79</xdr:row>
      <xdr:rowOff>47752</xdr:rowOff>
    </xdr:to>
    <xdr:sp macro="" textlink="">
      <xdr:nvSpPr>
        <xdr:cNvPr id="283" name="楕円 282">
          <a:extLst>
            <a:ext uri="{FF2B5EF4-FFF2-40B4-BE49-F238E27FC236}">
              <a16:creationId xmlns:a16="http://schemas.microsoft.com/office/drawing/2014/main" id="{B01239D2-9D57-4970-B695-0FA8947AC0CE}"/>
            </a:ext>
          </a:extLst>
        </xdr:cNvPr>
        <xdr:cNvSpPr/>
      </xdr:nvSpPr>
      <xdr:spPr>
        <a:xfrm>
          <a:off x="4584700" y="1349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140479</xdr:rowOff>
    </xdr:from>
    <xdr:ext cx="405111" cy="259045"/>
    <xdr:sp macro="" textlink="">
      <xdr:nvSpPr>
        <xdr:cNvPr id="284" name="【公営住宅】&#10;有形固定資産減価償却率該当値テキスト">
          <a:extLst>
            <a:ext uri="{FF2B5EF4-FFF2-40B4-BE49-F238E27FC236}">
              <a16:creationId xmlns:a16="http://schemas.microsoft.com/office/drawing/2014/main" id="{5BB3F6CC-B0F9-4881-B68E-5A1D7CB2128B}"/>
            </a:ext>
          </a:extLst>
        </xdr:cNvPr>
        <xdr:cNvSpPr txBox="1"/>
      </xdr:nvSpPr>
      <xdr:spPr>
        <a:xfrm>
          <a:off x="4673600" y="13342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92456</xdr:rowOff>
    </xdr:from>
    <xdr:to>
      <xdr:col>20</xdr:col>
      <xdr:colOff>38100</xdr:colOff>
      <xdr:row>79</xdr:row>
      <xdr:rowOff>22606</xdr:rowOff>
    </xdr:to>
    <xdr:sp macro="" textlink="">
      <xdr:nvSpPr>
        <xdr:cNvPr id="285" name="楕円 284">
          <a:extLst>
            <a:ext uri="{FF2B5EF4-FFF2-40B4-BE49-F238E27FC236}">
              <a16:creationId xmlns:a16="http://schemas.microsoft.com/office/drawing/2014/main" id="{0F28798C-9230-4A08-AAC4-1C27C8D123CD}"/>
            </a:ext>
          </a:extLst>
        </xdr:cNvPr>
        <xdr:cNvSpPr/>
      </xdr:nvSpPr>
      <xdr:spPr>
        <a:xfrm>
          <a:off x="3746500" y="1346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143256</xdr:rowOff>
    </xdr:from>
    <xdr:to>
      <xdr:col>24</xdr:col>
      <xdr:colOff>63500</xdr:colOff>
      <xdr:row>78</xdr:row>
      <xdr:rowOff>168402</xdr:rowOff>
    </xdr:to>
    <xdr:cxnSp macro="">
      <xdr:nvCxnSpPr>
        <xdr:cNvPr id="286" name="直線コネクタ 285">
          <a:extLst>
            <a:ext uri="{FF2B5EF4-FFF2-40B4-BE49-F238E27FC236}">
              <a16:creationId xmlns:a16="http://schemas.microsoft.com/office/drawing/2014/main" id="{BDBD0BC8-2024-45E1-8884-EBFF66266C88}"/>
            </a:ext>
          </a:extLst>
        </xdr:cNvPr>
        <xdr:cNvCxnSpPr/>
      </xdr:nvCxnSpPr>
      <xdr:spPr>
        <a:xfrm>
          <a:off x="3797300" y="13516356"/>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76454</xdr:rowOff>
    </xdr:from>
    <xdr:to>
      <xdr:col>15</xdr:col>
      <xdr:colOff>101600</xdr:colOff>
      <xdr:row>79</xdr:row>
      <xdr:rowOff>6604</xdr:rowOff>
    </xdr:to>
    <xdr:sp macro="" textlink="">
      <xdr:nvSpPr>
        <xdr:cNvPr id="287" name="楕円 286">
          <a:extLst>
            <a:ext uri="{FF2B5EF4-FFF2-40B4-BE49-F238E27FC236}">
              <a16:creationId xmlns:a16="http://schemas.microsoft.com/office/drawing/2014/main" id="{45ABEE2D-49EC-4E12-8B48-FE5872F255D9}"/>
            </a:ext>
          </a:extLst>
        </xdr:cNvPr>
        <xdr:cNvSpPr/>
      </xdr:nvSpPr>
      <xdr:spPr>
        <a:xfrm>
          <a:off x="2857500" y="1344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127254</xdr:rowOff>
    </xdr:from>
    <xdr:to>
      <xdr:col>19</xdr:col>
      <xdr:colOff>177800</xdr:colOff>
      <xdr:row>78</xdr:row>
      <xdr:rowOff>143256</xdr:rowOff>
    </xdr:to>
    <xdr:cxnSp macro="">
      <xdr:nvCxnSpPr>
        <xdr:cNvPr id="288" name="直線コネクタ 287">
          <a:extLst>
            <a:ext uri="{FF2B5EF4-FFF2-40B4-BE49-F238E27FC236}">
              <a16:creationId xmlns:a16="http://schemas.microsoft.com/office/drawing/2014/main" id="{CA853912-4C6B-4832-8B9B-639DA421FDA6}"/>
            </a:ext>
          </a:extLst>
        </xdr:cNvPr>
        <xdr:cNvCxnSpPr/>
      </xdr:nvCxnSpPr>
      <xdr:spPr>
        <a:xfrm>
          <a:off x="2908300" y="1350035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65024</xdr:rowOff>
    </xdr:from>
    <xdr:to>
      <xdr:col>10</xdr:col>
      <xdr:colOff>165100</xdr:colOff>
      <xdr:row>78</xdr:row>
      <xdr:rowOff>166624</xdr:rowOff>
    </xdr:to>
    <xdr:sp macro="" textlink="">
      <xdr:nvSpPr>
        <xdr:cNvPr id="289" name="楕円 288">
          <a:extLst>
            <a:ext uri="{FF2B5EF4-FFF2-40B4-BE49-F238E27FC236}">
              <a16:creationId xmlns:a16="http://schemas.microsoft.com/office/drawing/2014/main" id="{D0E29788-F56A-4F90-AC8C-D7C2096A35F0}"/>
            </a:ext>
          </a:extLst>
        </xdr:cNvPr>
        <xdr:cNvSpPr/>
      </xdr:nvSpPr>
      <xdr:spPr>
        <a:xfrm>
          <a:off x="1968500" y="1343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115824</xdr:rowOff>
    </xdr:from>
    <xdr:to>
      <xdr:col>15</xdr:col>
      <xdr:colOff>50800</xdr:colOff>
      <xdr:row>78</xdr:row>
      <xdr:rowOff>127254</xdr:rowOff>
    </xdr:to>
    <xdr:cxnSp macro="">
      <xdr:nvCxnSpPr>
        <xdr:cNvPr id="290" name="直線コネクタ 289">
          <a:extLst>
            <a:ext uri="{FF2B5EF4-FFF2-40B4-BE49-F238E27FC236}">
              <a16:creationId xmlns:a16="http://schemas.microsoft.com/office/drawing/2014/main" id="{F34F81F6-EA2A-4438-8747-EEE6B0DBFED7}"/>
            </a:ext>
          </a:extLst>
        </xdr:cNvPr>
        <xdr:cNvCxnSpPr/>
      </xdr:nvCxnSpPr>
      <xdr:spPr>
        <a:xfrm>
          <a:off x="2019300" y="1348892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59453</xdr:rowOff>
    </xdr:from>
    <xdr:ext cx="405111" cy="259045"/>
    <xdr:sp macro="" textlink="">
      <xdr:nvSpPr>
        <xdr:cNvPr id="291" name="n_1aveValue【公営住宅】&#10;有形固定資産減価償却率">
          <a:extLst>
            <a:ext uri="{FF2B5EF4-FFF2-40B4-BE49-F238E27FC236}">
              <a16:creationId xmlns:a16="http://schemas.microsoft.com/office/drawing/2014/main" id="{4D40AB41-8E9A-447A-84C1-002DF7912BCE}"/>
            </a:ext>
          </a:extLst>
        </xdr:cNvPr>
        <xdr:cNvSpPr txBox="1"/>
      </xdr:nvSpPr>
      <xdr:spPr>
        <a:xfrm>
          <a:off x="3582044" y="13946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50309</xdr:rowOff>
    </xdr:from>
    <xdr:ext cx="405111" cy="259045"/>
    <xdr:sp macro="" textlink="">
      <xdr:nvSpPr>
        <xdr:cNvPr id="292" name="n_2aveValue【公営住宅】&#10;有形固定資産減価償却率">
          <a:extLst>
            <a:ext uri="{FF2B5EF4-FFF2-40B4-BE49-F238E27FC236}">
              <a16:creationId xmlns:a16="http://schemas.microsoft.com/office/drawing/2014/main" id="{309EF141-8ADA-4E26-BBA5-758929081848}"/>
            </a:ext>
          </a:extLst>
        </xdr:cNvPr>
        <xdr:cNvSpPr txBox="1"/>
      </xdr:nvSpPr>
      <xdr:spPr>
        <a:xfrm>
          <a:off x="2705744" y="1393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57166</xdr:rowOff>
    </xdr:from>
    <xdr:ext cx="405111" cy="259045"/>
    <xdr:sp macro="" textlink="">
      <xdr:nvSpPr>
        <xdr:cNvPr id="293" name="n_3aveValue【公営住宅】&#10;有形固定資産減価償却率">
          <a:extLst>
            <a:ext uri="{FF2B5EF4-FFF2-40B4-BE49-F238E27FC236}">
              <a16:creationId xmlns:a16="http://schemas.microsoft.com/office/drawing/2014/main" id="{975305EE-8CCC-43B8-A785-5E00A5772AF9}"/>
            </a:ext>
          </a:extLst>
        </xdr:cNvPr>
        <xdr:cNvSpPr txBox="1"/>
      </xdr:nvSpPr>
      <xdr:spPr>
        <a:xfrm>
          <a:off x="1816744" y="1394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2557</xdr:rowOff>
    </xdr:from>
    <xdr:ext cx="405111" cy="259045"/>
    <xdr:sp macro="" textlink="">
      <xdr:nvSpPr>
        <xdr:cNvPr id="294" name="n_4aveValue【公営住宅】&#10;有形固定資産減価償却率">
          <a:extLst>
            <a:ext uri="{FF2B5EF4-FFF2-40B4-BE49-F238E27FC236}">
              <a16:creationId xmlns:a16="http://schemas.microsoft.com/office/drawing/2014/main" id="{F7B521E0-9470-42AE-8734-08A160CFA82E}"/>
            </a:ext>
          </a:extLst>
        </xdr:cNvPr>
        <xdr:cNvSpPr txBox="1"/>
      </xdr:nvSpPr>
      <xdr:spPr>
        <a:xfrm>
          <a:off x="927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39133</xdr:rowOff>
    </xdr:from>
    <xdr:ext cx="405111" cy="259045"/>
    <xdr:sp macro="" textlink="">
      <xdr:nvSpPr>
        <xdr:cNvPr id="295" name="n_1mainValue【公営住宅】&#10;有形固定資産減価償却率">
          <a:extLst>
            <a:ext uri="{FF2B5EF4-FFF2-40B4-BE49-F238E27FC236}">
              <a16:creationId xmlns:a16="http://schemas.microsoft.com/office/drawing/2014/main" id="{DCA2ECAF-390E-437E-9FF5-25C8CE5122D0}"/>
            </a:ext>
          </a:extLst>
        </xdr:cNvPr>
        <xdr:cNvSpPr txBox="1"/>
      </xdr:nvSpPr>
      <xdr:spPr>
        <a:xfrm>
          <a:off x="3582044" y="1324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23131</xdr:rowOff>
    </xdr:from>
    <xdr:ext cx="405111" cy="259045"/>
    <xdr:sp macro="" textlink="">
      <xdr:nvSpPr>
        <xdr:cNvPr id="296" name="n_2mainValue【公営住宅】&#10;有形固定資産減価償却率">
          <a:extLst>
            <a:ext uri="{FF2B5EF4-FFF2-40B4-BE49-F238E27FC236}">
              <a16:creationId xmlns:a16="http://schemas.microsoft.com/office/drawing/2014/main" id="{65B0A453-4DB5-4F98-8309-CB2420F8E98C}"/>
            </a:ext>
          </a:extLst>
        </xdr:cNvPr>
        <xdr:cNvSpPr txBox="1"/>
      </xdr:nvSpPr>
      <xdr:spPr>
        <a:xfrm>
          <a:off x="2705744" y="1322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11701</xdr:rowOff>
    </xdr:from>
    <xdr:ext cx="405111" cy="259045"/>
    <xdr:sp macro="" textlink="">
      <xdr:nvSpPr>
        <xdr:cNvPr id="297" name="n_3mainValue【公営住宅】&#10;有形固定資産減価償却率">
          <a:extLst>
            <a:ext uri="{FF2B5EF4-FFF2-40B4-BE49-F238E27FC236}">
              <a16:creationId xmlns:a16="http://schemas.microsoft.com/office/drawing/2014/main" id="{5AA85E43-D86D-44F8-97D2-1E3ADCFCB422}"/>
            </a:ext>
          </a:extLst>
        </xdr:cNvPr>
        <xdr:cNvSpPr txBox="1"/>
      </xdr:nvSpPr>
      <xdr:spPr>
        <a:xfrm>
          <a:off x="1816744" y="1321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a:extLst>
            <a:ext uri="{FF2B5EF4-FFF2-40B4-BE49-F238E27FC236}">
              <a16:creationId xmlns:a16="http://schemas.microsoft.com/office/drawing/2014/main" id="{E4D7816A-6D89-4E2F-AB7E-A146BC2A937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a:extLst>
            <a:ext uri="{FF2B5EF4-FFF2-40B4-BE49-F238E27FC236}">
              <a16:creationId xmlns:a16="http://schemas.microsoft.com/office/drawing/2014/main" id="{C06E1BFB-C019-444B-87F1-04C91F8130F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a:extLst>
            <a:ext uri="{FF2B5EF4-FFF2-40B4-BE49-F238E27FC236}">
              <a16:creationId xmlns:a16="http://schemas.microsoft.com/office/drawing/2014/main" id="{78D6B1E0-69A5-46B9-8FA1-D6E714C6BF4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a:extLst>
            <a:ext uri="{FF2B5EF4-FFF2-40B4-BE49-F238E27FC236}">
              <a16:creationId xmlns:a16="http://schemas.microsoft.com/office/drawing/2014/main" id="{B88D83CE-DCEB-4F88-9B97-D1165B1B433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a:extLst>
            <a:ext uri="{FF2B5EF4-FFF2-40B4-BE49-F238E27FC236}">
              <a16:creationId xmlns:a16="http://schemas.microsoft.com/office/drawing/2014/main" id="{7E5D8FBE-7453-4AF4-A616-29D84F5EB95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a:extLst>
            <a:ext uri="{FF2B5EF4-FFF2-40B4-BE49-F238E27FC236}">
              <a16:creationId xmlns:a16="http://schemas.microsoft.com/office/drawing/2014/main" id="{3C46E952-115E-4FB5-BB1D-9436E9D2A4D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a:extLst>
            <a:ext uri="{FF2B5EF4-FFF2-40B4-BE49-F238E27FC236}">
              <a16:creationId xmlns:a16="http://schemas.microsoft.com/office/drawing/2014/main" id="{13ABC71E-AB2D-448A-904E-9080F88A052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a:extLst>
            <a:ext uri="{FF2B5EF4-FFF2-40B4-BE49-F238E27FC236}">
              <a16:creationId xmlns:a16="http://schemas.microsoft.com/office/drawing/2014/main" id="{50EB0807-F368-4C8E-9530-99F38C1BE97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a:extLst>
            <a:ext uri="{FF2B5EF4-FFF2-40B4-BE49-F238E27FC236}">
              <a16:creationId xmlns:a16="http://schemas.microsoft.com/office/drawing/2014/main" id="{DFEBA24F-03F7-40D5-9A34-531CC1E53C2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a:extLst>
            <a:ext uri="{FF2B5EF4-FFF2-40B4-BE49-F238E27FC236}">
              <a16:creationId xmlns:a16="http://schemas.microsoft.com/office/drawing/2014/main" id="{0C87C106-D0E9-4AD8-AE19-7C23C5BA86D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8" name="直線コネクタ 307">
          <a:extLst>
            <a:ext uri="{FF2B5EF4-FFF2-40B4-BE49-F238E27FC236}">
              <a16:creationId xmlns:a16="http://schemas.microsoft.com/office/drawing/2014/main" id="{B228E4D9-00BD-4082-8821-44CA223D0F6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9" name="テキスト ボックス 308">
          <a:extLst>
            <a:ext uri="{FF2B5EF4-FFF2-40B4-BE49-F238E27FC236}">
              <a16:creationId xmlns:a16="http://schemas.microsoft.com/office/drawing/2014/main" id="{17D8F5C2-8EAC-4366-86C5-A1B90166B846}"/>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0" name="直線コネクタ 309">
          <a:extLst>
            <a:ext uri="{FF2B5EF4-FFF2-40B4-BE49-F238E27FC236}">
              <a16:creationId xmlns:a16="http://schemas.microsoft.com/office/drawing/2014/main" id="{96142D5A-7C09-4463-AADB-09C5A5AC1B33}"/>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1" name="テキスト ボックス 310">
          <a:extLst>
            <a:ext uri="{FF2B5EF4-FFF2-40B4-BE49-F238E27FC236}">
              <a16:creationId xmlns:a16="http://schemas.microsoft.com/office/drawing/2014/main" id="{7FB67340-E0EF-4EFC-8843-FF9D7981725F}"/>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2" name="直線コネクタ 311">
          <a:extLst>
            <a:ext uri="{FF2B5EF4-FFF2-40B4-BE49-F238E27FC236}">
              <a16:creationId xmlns:a16="http://schemas.microsoft.com/office/drawing/2014/main" id="{04365994-A655-4756-8404-64BFB9EB5233}"/>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3" name="テキスト ボックス 312">
          <a:extLst>
            <a:ext uri="{FF2B5EF4-FFF2-40B4-BE49-F238E27FC236}">
              <a16:creationId xmlns:a16="http://schemas.microsoft.com/office/drawing/2014/main" id="{427E6930-6F77-40B9-A194-B7EFA450DE81}"/>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4" name="直線コネクタ 313">
          <a:extLst>
            <a:ext uri="{FF2B5EF4-FFF2-40B4-BE49-F238E27FC236}">
              <a16:creationId xmlns:a16="http://schemas.microsoft.com/office/drawing/2014/main" id="{E886C9C0-7737-4D1A-8555-B565589E0D1D}"/>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5" name="テキスト ボックス 314">
          <a:extLst>
            <a:ext uri="{FF2B5EF4-FFF2-40B4-BE49-F238E27FC236}">
              <a16:creationId xmlns:a16="http://schemas.microsoft.com/office/drawing/2014/main" id="{B270E2DA-DE89-4D50-B677-287532D1652C}"/>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6" name="直線コネクタ 315">
          <a:extLst>
            <a:ext uri="{FF2B5EF4-FFF2-40B4-BE49-F238E27FC236}">
              <a16:creationId xmlns:a16="http://schemas.microsoft.com/office/drawing/2014/main" id="{8BF7FCA2-1513-4F35-88A9-D1FA097522AF}"/>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7" name="テキスト ボックス 316">
          <a:extLst>
            <a:ext uri="{FF2B5EF4-FFF2-40B4-BE49-F238E27FC236}">
              <a16:creationId xmlns:a16="http://schemas.microsoft.com/office/drawing/2014/main" id="{F618CC07-DBD0-4F87-A175-A229F566B55A}"/>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8" name="直線コネクタ 317">
          <a:extLst>
            <a:ext uri="{FF2B5EF4-FFF2-40B4-BE49-F238E27FC236}">
              <a16:creationId xmlns:a16="http://schemas.microsoft.com/office/drawing/2014/main" id="{E67C133F-4867-4666-B360-591E6241DFD5}"/>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9" name="テキスト ボックス 318">
          <a:extLst>
            <a:ext uri="{FF2B5EF4-FFF2-40B4-BE49-F238E27FC236}">
              <a16:creationId xmlns:a16="http://schemas.microsoft.com/office/drawing/2014/main" id="{BA2B6FF7-B52D-4E8A-914D-E405E4FDE271}"/>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0" name="直線コネクタ 319">
          <a:extLst>
            <a:ext uri="{FF2B5EF4-FFF2-40B4-BE49-F238E27FC236}">
              <a16:creationId xmlns:a16="http://schemas.microsoft.com/office/drawing/2014/main" id="{0F0BE4F9-82F3-41E1-B37C-8AE57A0F493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1" name="テキスト ボックス 320">
          <a:extLst>
            <a:ext uri="{FF2B5EF4-FFF2-40B4-BE49-F238E27FC236}">
              <a16:creationId xmlns:a16="http://schemas.microsoft.com/office/drawing/2014/main" id="{943CEE8F-D315-4F23-A624-01916F80286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2" name="【公営住宅】&#10;一人当たり面積グラフ枠">
          <a:extLst>
            <a:ext uri="{FF2B5EF4-FFF2-40B4-BE49-F238E27FC236}">
              <a16:creationId xmlns:a16="http://schemas.microsoft.com/office/drawing/2014/main" id="{3AF8C165-9E58-4707-8A92-66E028FF432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158931</xdr:rowOff>
    </xdr:from>
    <xdr:to>
      <xdr:col>54</xdr:col>
      <xdr:colOff>189865</xdr:colOff>
      <xdr:row>86</xdr:row>
      <xdr:rowOff>111579</xdr:rowOff>
    </xdr:to>
    <xdr:cxnSp macro="">
      <xdr:nvCxnSpPr>
        <xdr:cNvPr id="323" name="直線コネクタ 322">
          <a:extLst>
            <a:ext uri="{FF2B5EF4-FFF2-40B4-BE49-F238E27FC236}">
              <a16:creationId xmlns:a16="http://schemas.microsoft.com/office/drawing/2014/main" id="{4F15F982-029D-4AD1-9598-6CF4FA081A2D}"/>
            </a:ext>
          </a:extLst>
        </xdr:cNvPr>
        <xdr:cNvCxnSpPr/>
      </xdr:nvCxnSpPr>
      <xdr:spPr>
        <a:xfrm flipV="1">
          <a:off x="10476865" y="13360581"/>
          <a:ext cx="0" cy="1495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115406</xdr:rowOff>
    </xdr:from>
    <xdr:ext cx="469744" cy="259045"/>
    <xdr:sp macro="" textlink="">
      <xdr:nvSpPr>
        <xdr:cNvPr id="324" name="【公営住宅】&#10;一人当たり面積最小値テキスト">
          <a:extLst>
            <a:ext uri="{FF2B5EF4-FFF2-40B4-BE49-F238E27FC236}">
              <a16:creationId xmlns:a16="http://schemas.microsoft.com/office/drawing/2014/main" id="{2B9988F5-CEA5-4229-9B73-57F5C5A877B6}"/>
            </a:ext>
          </a:extLst>
        </xdr:cNvPr>
        <xdr:cNvSpPr txBox="1"/>
      </xdr:nvSpPr>
      <xdr:spPr>
        <a:xfrm>
          <a:off x="10515600" y="1486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111579</xdr:rowOff>
    </xdr:from>
    <xdr:to>
      <xdr:col>55</xdr:col>
      <xdr:colOff>88900</xdr:colOff>
      <xdr:row>86</xdr:row>
      <xdr:rowOff>111579</xdr:rowOff>
    </xdr:to>
    <xdr:cxnSp macro="">
      <xdr:nvCxnSpPr>
        <xdr:cNvPr id="325" name="直線コネクタ 324">
          <a:extLst>
            <a:ext uri="{FF2B5EF4-FFF2-40B4-BE49-F238E27FC236}">
              <a16:creationId xmlns:a16="http://schemas.microsoft.com/office/drawing/2014/main" id="{653051D6-4EC2-4B67-B536-9FCE5280F040}"/>
            </a:ext>
          </a:extLst>
        </xdr:cNvPr>
        <xdr:cNvCxnSpPr/>
      </xdr:nvCxnSpPr>
      <xdr:spPr>
        <a:xfrm>
          <a:off x="10388600" y="1485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105608</xdr:rowOff>
    </xdr:from>
    <xdr:ext cx="469744" cy="259045"/>
    <xdr:sp macro="" textlink="">
      <xdr:nvSpPr>
        <xdr:cNvPr id="326" name="【公営住宅】&#10;一人当たり面積最大値テキスト">
          <a:extLst>
            <a:ext uri="{FF2B5EF4-FFF2-40B4-BE49-F238E27FC236}">
              <a16:creationId xmlns:a16="http://schemas.microsoft.com/office/drawing/2014/main" id="{9CE8668D-1AC3-40F1-903A-DD6460B2CBC5}"/>
            </a:ext>
          </a:extLst>
        </xdr:cNvPr>
        <xdr:cNvSpPr txBox="1"/>
      </xdr:nvSpPr>
      <xdr:spPr>
        <a:xfrm>
          <a:off x="10515600" y="1313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158931</xdr:rowOff>
    </xdr:from>
    <xdr:to>
      <xdr:col>55</xdr:col>
      <xdr:colOff>88900</xdr:colOff>
      <xdr:row>77</xdr:row>
      <xdr:rowOff>158931</xdr:rowOff>
    </xdr:to>
    <xdr:cxnSp macro="">
      <xdr:nvCxnSpPr>
        <xdr:cNvPr id="327" name="直線コネクタ 326">
          <a:extLst>
            <a:ext uri="{FF2B5EF4-FFF2-40B4-BE49-F238E27FC236}">
              <a16:creationId xmlns:a16="http://schemas.microsoft.com/office/drawing/2014/main" id="{7AABE665-F21C-438B-8BCC-D5DB13937E15}"/>
            </a:ext>
          </a:extLst>
        </xdr:cNvPr>
        <xdr:cNvCxnSpPr/>
      </xdr:nvCxnSpPr>
      <xdr:spPr>
        <a:xfrm>
          <a:off x="10388600" y="1336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44466</xdr:rowOff>
    </xdr:from>
    <xdr:ext cx="469744" cy="259045"/>
    <xdr:sp macro="" textlink="">
      <xdr:nvSpPr>
        <xdr:cNvPr id="328" name="【公営住宅】&#10;一人当たり面積平均値テキスト">
          <a:extLst>
            <a:ext uri="{FF2B5EF4-FFF2-40B4-BE49-F238E27FC236}">
              <a16:creationId xmlns:a16="http://schemas.microsoft.com/office/drawing/2014/main" id="{D90ECDE6-908F-434B-A742-9EC591273387}"/>
            </a:ext>
          </a:extLst>
        </xdr:cNvPr>
        <xdr:cNvSpPr txBox="1"/>
      </xdr:nvSpPr>
      <xdr:spPr>
        <a:xfrm>
          <a:off x="10515600" y="1410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21589</xdr:rowOff>
    </xdr:from>
    <xdr:to>
      <xdr:col>55</xdr:col>
      <xdr:colOff>50800</xdr:colOff>
      <xdr:row>83</xdr:row>
      <xdr:rowOff>123189</xdr:rowOff>
    </xdr:to>
    <xdr:sp macro="" textlink="">
      <xdr:nvSpPr>
        <xdr:cNvPr id="329" name="フローチャート: 判断 328">
          <a:extLst>
            <a:ext uri="{FF2B5EF4-FFF2-40B4-BE49-F238E27FC236}">
              <a16:creationId xmlns:a16="http://schemas.microsoft.com/office/drawing/2014/main" id="{9EA1A7EA-2F2B-4402-A2A7-A91DEC1BD31B}"/>
            </a:ext>
          </a:extLst>
        </xdr:cNvPr>
        <xdr:cNvSpPr/>
      </xdr:nvSpPr>
      <xdr:spPr>
        <a:xfrm>
          <a:off x="10426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16692</xdr:rowOff>
    </xdr:from>
    <xdr:to>
      <xdr:col>50</xdr:col>
      <xdr:colOff>165100</xdr:colOff>
      <xdr:row>83</xdr:row>
      <xdr:rowOff>118292</xdr:rowOff>
    </xdr:to>
    <xdr:sp macro="" textlink="">
      <xdr:nvSpPr>
        <xdr:cNvPr id="330" name="フローチャート: 判断 329">
          <a:extLst>
            <a:ext uri="{FF2B5EF4-FFF2-40B4-BE49-F238E27FC236}">
              <a16:creationId xmlns:a16="http://schemas.microsoft.com/office/drawing/2014/main" id="{A921AF93-C0EE-40AB-82F1-627E27132C7F}"/>
            </a:ext>
          </a:extLst>
        </xdr:cNvPr>
        <xdr:cNvSpPr/>
      </xdr:nvSpPr>
      <xdr:spPr>
        <a:xfrm>
          <a:off x="9588500" y="1424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162016</xdr:rowOff>
    </xdr:from>
    <xdr:to>
      <xdr:col>46</xdr:col>
      <xdr:colOff>38100</xdr:colOff>
      <xdr:row>83</xdr:row>
      <xdr:rowOff>92166</xdr:rowOff>
    </xdr:to>
    <xdr:sp macro="" textlink="">
      <xdr:nvSpPr>
        <xdr:cNvPr id="331" name="フローチャート: 判断 330">
          <a:extLst>
            <a:ext uri="{FF2B5EF4-FFF2-40B4-BE49-F238E27FC236}">
              <a16:creationId xmlns:a16="http://schemas.microsoft.com/office/drawing/2014/main" id="{A5E7EA8E-34CF-4901-B8FF-12FFA80C9AE6}"/>
            </a:ext>
          </a:extLst>
        </xdr:cNvPr>
        <xdr:cNvSpPr/>
      </xdr:nvSpPr>
      <xdr:spPr>
        <a:xfrm>
          <a:off x="8699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168548</xdr:rowOff>
    </xdr:from>
    <xdr:to>
      <xdr:col>41</xdr:col>
      <xdr:colOff>101600</xdr:colOff>
      <xdr:row>83</xdr:row>
      <xdr:rowOff>98698</xdr:rowOff>
    </xdr:to>
    <xdr:sp macro="" textlink="">
      <xdr:nvSpPr>
        <xdr:cNvPr id="332" name="フローチャート: 判断 331">
          <a:extLst>
            <a:ext uri="{FF2B5EF4-FFF2-40B4-BE49-F238E27FC236}">
              <a16:creationId xmlns:a16="http://schemas.microsoft.com/office/drawing/2014/main" id="{14923B7F-7ECA-4343-BC0F-CF8768750EE8}"/>
            </a:ext>
          </a:extLst>
        </xdr:cNvPr>
        <xdr:cNvSpPr/>
      </xdr:nvSpPr>
      <xdr:spPr>
        <a:xfrm>
          <a:off x="7810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21589</xdr:rowOff>
    </xdr:from>
    <xdr:to>
      <xdr:col>36</xdr:col>
      <xdr:colOff>165100</xdr:colOff>
      <xdr:row>83</xdr:row>
      <xdr:rowOff>123189</xdr:rowOff>
    </xdr:to>
    <xdr:sp macro="" textlink="">
      <xdr:nvSpPr>
        <xdr:cNvPr id="333" name="フローチャート: 判断 332">
          <a:extLst>
            <a:ext uri="{FF2B5EF4-FFF2-40B4-BE49-F238E27FC236}">
              <a16:creationId xmlns:a16="http://schemas.microsoft.com/office/drawing/2014/main" id="{CA776395-C169-4169-BBDE-8917DB957556}"/>
            </a:ext>
          </a:extLst>
        </xdr:cNvPr>
        <xdr:cNvSpPr/>
      </xdr:nvSpPr>
      <xdr:spPr>
        <a:xfrm>
          <a:off x="6921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4E487CC0-FF4E-4D81-9F6B-E5770182BEC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0EB8F3D7-F516-4510-A171-8A00F2C6CAE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0FBCC1D7-8A3D-467F-9582-560E3994709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43ACF885-C7DF-4B15-BA9C-E0F4256B413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05B8CA10-C65E-41DC-9B7A-5F24C585E4F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59145</xdr:rowOff>
    </xdr:from>
    <xdr:to>
      <xdr:col>55</xdr:col>
      <xdr:colOff>50800</xdr:colOff>
      <xdr:row>85</xdr:row>
      <xdr:rowOff>160745</xdr:rowOff>
    </xdr:to>
    <xdr:sp macro="" textlink="">
      <xdr:nvSpPr>
        <xdr:cNvPr id="339" name="楕円 338">
          <a:extLst>
            <a:ext uri="{FF2B5EF4-FFF2-40B4-BE49-F238E27FC236}">
              <a16:creationId xmlns:a16="http://schemas.microsoft.com/office/drawing/2014/main" id="{7DB00472-82BE-49C4-B508-22FC41469557}"/>
            </a:ext>
          </a:extLst>
        </xdr:cNvPr>
        <xdr:cNvSpPr/>
      </xdr:nvSpPr>
      <xdr:spPr>
        <a:xfrm>
          <a:off x="10426700" y="1463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37572</xdr:rowOff>
    </xdr:from>
    <xdr:ext cx="469744" cy="259045"/>
    <xdr:sp macro="" textlink="">
      <xdr:nvSpPr>
        <xdr:cNvPr id="340" name="【公営住宅】&#10;一人当たり面積該当値テキスト">
          <a:extLst>
            <a:ext uri="{FF2B5EF4-FFF2-40B4-BE49-F238E27FC236}">
              <a16:creationId xmlns:a16="http://schemas.microsoft.com/office/drawing/2014/main" id="{FA7ACA96-B251-4C9E-AAFF-12B8E0D31651}"/>
            </a:ext>
          </a:extLst>
        </xdr:cNvPr>
        <xdr:cNvSpPr txBox="1"/>
      </xdr:nvSpPr>
      <xdr:spPr>
        <a:xfrm>
          <a:off x="10515600" y="1461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59145</xdr:rowOff>
    </xdr:from>
    <xdr:to>
      <xdr:col>50</xdr:col>
      <xdr:colOff>165100</xdr:colOff>
      <xdr:row>85</xdr:row>
      <xdr:rowOff>160745</xdr:rowOff>
    </xdr:to>
    <xdr:sp macro="" textlink="">
      <xdr:nvSpPr>
        <xdr:cNvPr id="341" name="楕円 340">
          <a:extLst>
            <a:ext uri="{FF2B5EF4-FFF2-40B4-BE49-F238E27FC236}">
              <a16:creationId xmlns:a16="http://schemas.microsoft.com/office/drawing/2014/main" id="{774B8E9B-F1EC-41FF-8203-066C99077B67}"/>
            </a:ext>
          </a:extLst>
        </xdr:cNvPr>
        <xdr:cNvSpPr/>
      </xdr:nvSpPr>
      <xdr:spPr>
        <a:xfrm>
          <a:off x="9588500" y="1463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109945</xdr:rowOff>
    </xdr:from>
    <xdr:to>
      <xdr:col>55</xdr:col>
      <xdr:colOff>0</xdr:colOff>
      <xdr:row>85</xdr:row>
      <xdr:rowOff>109945</xdr:rowOff>
    </xdr:to>
    <xdr:cxnSp macro="">
      <xdr:nvCxnSpPr>
        <xdr:cNvPr id="342" name="直線コネクタ 341">
          <a:extLst>
            <a:ext uri="{FF2B5EF4-FFF2-40B4-BE49-F238E27FC236}">
              <a16:creationId xmlns:a16="http://schemas.microsoft.com/office/drawing/2014/main" id="{4AA6C076-9890-481F-AA93-4DD311FEA298}"/>
            </a:ext>
          </a:extLst>
        </xdr:cNvPr>
        <xdr:cNvCxnSpPr/>
      </xdr:nvCxnSpPr>
      <xdr:spPr>
        <a:xfrm>
          <a:off x="9639300" y="146831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59145</xdr:rowOff>
    </xdr:from>
    <xdr:to>
      <xdr:col>46</xdr:col>
      <xdr:colOff>38100</xdr:colOff>
      <xdr:row>85</xdr:row>
      <xdr:rowOff>160745</xdr:rowOff>
    </xdr:to>
    <xdr:sp macro="" textlink="">
      <xdr:nvSpPr>
        <xdr:cNvPr id="343" name="楕円 342">
          <a:extLst>
            <a:ext uri="{FF2B5EF4-FFF2-40B4-BE49-F238E27FC236}">
              <a16:creationId xmlns:a16="http://schemas.microsoft.com/office/drawing/2014/main" id="{8425D195-1F6F-4E6A-94E3-69183FE2A7B2}"/>
            </a:ext>
          </a:extLst>
        </xdr:cNvPr>
        <xdr:cNvSpPr/>
      </xdr:nvSpPr>
      <xdr:spPr>
        <a:xfrm>
          <a:off x="8699500" y="1463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109945</xdr:rowOff>
    </xdr:from>
    <xdr:to>
      <xdr:col>50</xdr:col>
      <xdr:colOff>114300</xdr:colOff>
      <xdr:row>85</xdr:row>
      <xdr:rowOff>109945</xdr:rowOff>
    </xdr:to>
    <xdr:cxnSp macro="">
      <xdr:nvCxnSpPr>
        <xdr:cNvPr id="344" name="直線コネクタ 343">
          <a:extLst>
            <a:ext uri="{FF2B5EF4-FFF2-40B4-BE49-F238E27FC236}">
              <a16:creationId xmlns:a16="http://schemas.microsoft.com/office/drawing/2014/main" id="{DCE2BA3E-4D5C-4298-8811-4F8E80B82B8D}"/>
            </a:ext>
          </a:extLst>
        </xdr:cNvPr>
        <xdr:cNvCxnSpPr/>
      </xdr:nvCxnSpPr>
      <xdr:spPr>
        <a:xfrm>
          <a:off x="8750300" y="14683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49349</xdr:rowOff>
    </xdr:from>
    <xdr:to>
      <xdr:col>41</xdr:col>
      <xdr:colOff>101600</xdr:colOff>
      <xdr:row>85</xdr:row>
      <xdr:rowOff>150949</xdr:rowOff>
    </xdr:to>
    <xdr:sp macro="" textlink="">
      <xdr:nvSpPr>
        <xdr:cNvPr id="345" name="楕円 344">
          <a:extLst>
            <a:ext uri="{FF2B5EF4-FFF2-40B4-BE49-F238E27FC236}">
              <a16:creationId xmlns:a16="http://schemas.microsoft.com/office/drawing/2014/main" id="{65453954-F779-435F-BD03-74A75810DB0C}"/>
            </a:ext>
          </a:extLst>
        </xdr:cNvPr>
        <xdr:cNvSpPr/>
      </xdr:nvSpPr>
      <xdr:spPr>
        <a:xfrm>
          <a:off x="7810500" y="1462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100149</xdr:rowOff>
    </xdr:from>
    <xdr:to>
      <xdr:col>45</xdr:col>
      <xdr:colOff>177800</xdr:colOff>
      <xdr:row>85</xdr:row>
      <xdr:rowOff>109945</xdr:rowOff>
    </xdr:to>
    <xdr:cxnSp macro="">
      <xdr:nvCxnSpPr>
        <xdr:cNvPr id="346" name="直線コネクタ 345">
          <a:extLst>
            <a:ext uri="{FF2B5EF4-FFF2-40B4-BE49-F238E27FC236}">
              <a16:creationId xmlns:a16="http://schemas.microsoft.com/office/drawing/2014/main" id="{86D6CB39-2C58-4A3B-A3CF-4067778BC039}"/>
            </a:ext>
          </a:extLst>
        </xdr:cNvPr>
        <xdr:cNvCxnSpPr/>
      </xdr:nvCxnSpPr>
      <xdr:spPr>
        <a:xfrm>
          <a:off x="7861300" y="14673399"/>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134819</xdr:rowOff>
    </xdr:from>
    <xdr:ext cx="469744" cy="259045"/>
    <xdr:sp macro="" textlink="">
      <xdr:nvSpPr>
        <xdr:cNvPr id="347" name="n_1aveValue【公営住宅】&#10;一人当たり面積">
          <a:extLst>
            <a:ext uri="{FF2B5EF4-FFF2-40B4-BE49-F238E27FC236}">
              <a16:creationId xmlns:a16="http://schemas.microsoft.com/office/drawing/2014/main" id="{DC25A915-BFAC-4A8B-9D5C-43743944F8DE}"/>
            </a:ext>
          </a:extLst>
        </xdr:cNvPr>
        <xdr:cNvSpPr txBox="1"/>
      </xdr:nvSpPr>
      <xdr:spPr>
        <a:xfrm>
          <a:off x="9391727" y="1402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108693</xdr:rowOff>
    </xdr:from>
    <xdr:ext cx="469744" cy="259045"/>
    <xdr:sp macro="" textlink="">
      <xdr:nvSpPr>
        <xdr:cNvPr id="348" name="n_2aveValue【公営住宅】&#10;一人当たり面積">
          <a:extLst>
            <a:ext uri="{FF2B5EF4-FFF2-40B4-BE49-F238E27FC236}">
              <a16:creationId xmlns:a16="http://schemas.microsoft.com/office/drawing/2014/main" id="{21495138-206C-4255-B0C6-9CA2BEC639D4}"/>
            </a:ext>
          </a:extLst>
        </xdr:cNvPr>
        <xdr:cNvSpPr txBox="1"/>
      </xdr:nvSpPr>
      <xdr:spPr>
        <a:xfrm>
          <a:off x="8515427" y="1399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115225</xdr:rowOff>
    </xdr:from>
    <xdr:ext cx="469744" cy="259045"/>
    <xdr:sp macro="" textlink="">
      <xdr:nvSpPr>
        <xdr:cNvPr id="349" name="n_3aveValue【公営住宅】&#10;一人当たり面積">
          <a:extLst>
            <a:ext uri="{FF2B5EF4-FFF2-40B4-BE49-F238E27FC236}">
              <a16:creationId xmlns:a16="http://schemas.microsoft.com/office/drawing/2014/main" id="{F40B94A1-0FA5-4D88-8553-919934E2CB5F}"/>
            </a:ext>
          </a:extLst>
        </xdr:cNvPr>
        <xdr:cNvSpPr txBox="1"/>
      </xdr:nvSpPr>
      <xdr:spPr>
        <a:xfrm>
          <a:off x="7626427" y="1400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139716</xdr:rowOff>
    </xdr:from>
    <xdr:ext cx="469744" cy="259045"/>
    <xdr:sp macro="" textlink="">
      <xdr:nvSpPr>
        <xdr:cNvPr id="350" name="n_4aveValue【公営住宅】&#10;一人当たり面積">
          <a:extLst>
            <a:ext uri="{FF2B5EF4-FFF2-40B4-BE49-F238E27FC236}">
              <a16:creationId xmlns:a16="http://schemas.microsoft.com/office/drawing/2014/main" id="{31905125-F692-4703-BE87-EFFAD4048589}"/>
            </a:ext>
          </a:extLst>
        </xdr:cNvPr>
        <xdr:cNvSpPr txBox="1"/>
      </xdr:nvSpPr>
      <xdr:spPr>
        <a:xfrm>
          <a:off x="6737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151872</xdr:rowOff>
    </xdr:from>
    <xdr:ext cx="469744" cy="259045"/>
    <xdr:sp macro="" textlink="">
      <xdr:nvSpPr>
        <xdr:cNvPr id="351" name="n_1mainValue【公営住宅】&#10;一人当たり面積">
          <a:extLst>
            <a:ext uri="{FF2B5EF4-FFF2-40B4-BE49-F238E27FC236}">
              <a16:creationId xmlns:a16="http://schemas.microsoft.com/office/drawing/2014/main" id="{9169E7F8-E3A3-4C99-A6C5-48953E248B65}"/>
            </a:ext>
          </a:extLst>
        </xdr:cNvPr>
        <xdr:cNvSpPr txBox="1"/>
      </xdr:nvSpPr>
      <xdr:spPr>
        <a:xfrm>
          <a:off x="9391727" y="14725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151872</xdr:rowOff>
    </xdr:from>
    <xdr:ext cx="469744" cy="259045"/>
    <xdr:sp macro="" textlink="">
      <xdr:nvSpPr>
        <xdr:cNvPr id="352" name="n_2mainValue【公営住宅】&#10;一人当たり面積">
          <a:extLst>
            <a:ext uri="{FF2B5EF4-FFF2-40B4-BE49-F238E27FC236}">
              <a16:creationId xmlns:a16="http://schemas.microsoft.com/office/drawing/2014/main" id="{3994D973-D878-481C-88E7-9BDC4A50DAB4}"/>
            </a:ext>
          </a:extLst>
        </xdr:cNvPr>
        <xdr:cNvSpPr txBox="1"/>
      </xdr:nvSpPr>
      <xdr:spPr>
        <a:xfrm>
          <a:off x="8515427" y="14725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142076</xdr:rowOff>
    </xdr:from>
    <xdr:ext cx="469744" cy="259045"/>
    <xdr:sp macro="" textlink="">
      <xdr:nvSpPr>
        <xdr:cNvPr id="353" name="n_3mainValue【公営住宅】&#10;一人当たり面積">
          <a:extLst>
            <a:ext uri="{FF2B5EF4-FFF2-40B4-BE49-F238E27FC236}">
              <a16:creationId xmlns:a16="http://schemas.microsoft.com/office/drawing/2014/main" id="{746F2B04-06EC-4DF2-BA56-85E58C8D530B}"/>
            </a:ext>
          </a:extLst>
        </xdr:cNvPr>
        <xdr:cNvSpPr txBox="1"/>
      </xdr:nvSpPr>
      <xdr:spPr>
        <a:xfrm>
          <a:off x="7626427" y="14715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a:extLst>
            <a:ext uri="{FF2B5EF4-FFF2-40B4-BE49-F238E27FC236}">
              <a16:creationId xmlns:a16="http://schemas.microsoft.com/office/drawing/2014/main" id="{C49237DC-7C5E-4D92-B0E6-14373002228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a:extLst>
            <a:ext uri="{FF2B5EF4-FFF2-40B4-BE49-F238E27FC236}">
              <a16:creationId xmlns:a16="http://schemas.microsoft.com/office/drawing/2014/main" id="{28C9B0C9-C57F-4ED3-988E-2B3B052D8B9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a:extLst>
            <a:ext uri="{FF2B5EF4-FFF2-40B4-BE49-F238E27FC236}">
              <a16:creationId xmlns:a16="http://schemas.microsoft.com/office/drawing/2014/main" id="{68617BBE-A0E2-4BB8-90CA-908EED771B6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a:extLst>
            <a:ext uri="{FF2B5EF4-FFF2-40B4-BE49-F238E27FC236}">
              <a16:creationId xmlns:a16="http://schemas.microsoft.com/office/drawing/2014/main" id="{4B468B3E-6126-4CDD-8517-42F60546FA8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a:extLst>
            <a:ext uri="{FF2B5EF4-FFF2-40B4-BE49-F238E27FC236}">
              <a16:creationId xmlns:a16="http://schemas.microsoft.com/office/drawing/2014/main" id="{32262AB2-8E9C-4194-9C88-286B9221D35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a:extLst>
            <a:ext uri="{FF2B5EF4-FFF2-40B4-BE49-F238E27FC236}">
              <a16:creationId xmlns:a16="http://schemas.microsoft.com/office/drawing/2014/main" id="{CBFAE66C-B5BC-4AFF-AFE0-339A6049AFE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a:extLst>
            <a:ext uri="{FF2B5EF4-FFF2-40B4-BE49-F238E27FC236}">
              <a16:creationId xmlns:a16="http://schemas.microsoft.com/office/drawing/2014/main" id="{12D4B3E5-DC27-4610-84E9-BF85F2F1964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a:extLst>
            <a:ext uri="{FF2B5EF4-FFF2-40B4-BE49-F238E27FC236}">
              <a16:creationId xmlns:a16="http://schemas.microsoft.com/office/drawing/2014/main" id="{14A0441E-E8BA-4802-B3F3-0798E426445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a:extLst>
            <a:ext uri="{FF2B5EF4-FFF2-40B4-BE49-F238E27FC236}">
              <a16:creationId xmlns:a16="http://schemas.microsoft.com/office/drawing/2014/main" id="{BA648866-0A92-41FF-ADCE-D3559DB7C20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a:extLst>
            <a:ext uri="{FF2B5EF4-FFF2-40B4-BE49-F238E27FC236}">
              <a16:creationId xmlns:a16="http://schemas.microsoft.com/office/drawing/2014/main" id="{EA78844E-38D8-414B-B7BD-A1E48C58057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a:extLst>
            <a:ext uri="{FF2B5EF4-FFF2-40B4-BE49-F238E27FC236}">
              <a16:creationId xmlns:a16="http://schemas.microsoft.com/office/drawing/2014/main" id="{2AD7F86B-2E72-42C8-8EA8-0F782F2A274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a:extLst>
            <a:ext uri="{FF2B5EF4-FFF2-40B4-BE49-F238E27FC236}">
              <a16:creationId xmlns:a16="http://schemas.microsoft.com/office/drawing/2014/main" id="{2BE06C64-040F-4C98-9B21-0EC4B9021F5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a:extLst>
            <a:ext uri="{FF2B5EF4-FFF2-40B4-BE49-F238E27FC236}">
              <a16:creationId xmlns:a16="http://schemas.microsoft.com/office/drawing/2014/main" id="{C1F9AE8F-ECB3-4F51-871B-B52EC2C06D6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a:extLst>
            <a:ext uri="{FF2B5EF4-FFF2-40B4-BE49-F238E27FC236}">
              <a16:creationId xmlns:a16="http://schemas.microsoft.com/office/drawing/2014/main" id="{DE8415E2-1178-47F9-A612-3FE8E486706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a:extLst>
            <a:ext uri="{FF2B5EF4-FFF2-40B4-BE49-F238E27FC236}">
              <a16:creationId xmlns:a16="http://schemas.microsoft.com/office/drawing/2014/main" id="{DC3B7AF0-115C-47BE-864F-92B9EB41794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a:extLst>
            <a:ext uri="{FF2B5EF4-FFF2-40B4-BE49-F238E27FC236}">
              <a16:creationId xmlns:a16="http://schemas.microsoft.com/office/drawing/2014/main" id="{2408E275-1A32-4C35-B95E-59BBFB17245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0" name="正方形/長方形 369">
          <a:extLst>
            <a:ext uri="{FF2B5EF4-FFF2-40B4-BE49-F238E27FC236}">
              <a16:creationId xmlns:a16="http://schemas.microsoft.com/office/drawing/2014/main" id="{3A4A2DB0-E56A-43EB-937F-14CFF89350C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1" name="正方形/長方形 370">
          <a:extLst>
            <a:ext uri="{FF2B5EF4-FFF2-40B4-BE49-F238E27FC236}">
              <a16:creationId xmlns:a16="http://schemas.microsoft.com/office/drawing/2014/main" id="{10822127-5A7D-462A-A55B-9BDA8F12F75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2" name="正方形/長方形 371">
          <a:extLst>
            <a:ext uri="{FF2B5EF4-FFF2-40B4-BE49-F238E27FC236}">
              <a16:creationId xmlns:a16="http://schemas.microsoft.com/office/drawing/2014/main" id="{D4270002-C936-491D-BC6C-A67CDBBF7A0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3" name="正方形/長方形 372">
          <a:extLst>
            <a:ext uri="{FF2B5EF4-FFF2-40B4-BE49-F238E27FC236}">
              <a16:creationId xmlns:a16="http://schemas.microsoft.com/office/drawing/2014/main" id="{57D400B0-3566-4172-8F80-DAA95371341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4" name="正方形/長方形 373">
          <a:extLst>
            <a:ext uri="{FF2B5EF4-FFF2-40B4-BE49-F238E27FC236}">
              <a16:creationId xmlns:a16="http://schemas.microsoft.com/office/drawing/2014/main" id="{FDEB7EBD-7520-4643-A9CF-9F1701D39A7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5" name="正方形/長方形 374">
          <a:extLst>
            <a:ext uri="{FF2B5EF4-FFF2-40B4-BE49-F238E27FC236}">
              <a16:creationId xmlns:a16="http://schemas.microsoft.com/office/drawing/2014/main" id="{DAD0AA9C-3D6F-4A07-B519-DF3942BDB55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6" name="正方形/長方形 375">
          <a:extLst>
            <a:ext uri="{FF2B5EF4-FFF2-40B4-BE49-F238E27FC236}">
              <a16:creationId xmlns:a16="http://schemas.microsoft.com/office/drawing/2014/main" id="{F457D0D3-AF81-4960-9DB0-D8B282E8FCB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7" name="正方形/長方形 376">
          <a:extLst>
            <a:ext uri="{FF2B5EF4-FFF2-40B4-BE49-F238E27FC236}">
              <a16:creationId xmlns:a16="http://schemas.microsoft.com/office/drawing/2014/main" id="{E6C2F2AE-C006-45A1-8E1B-A143BD92359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8" name="テキスト ボックス 377">
          <a:extLst>
            <a:ext uri="{FF2B5EF4-FFF2-40B4-BE49-F238E27FC236}">
              <a16:creationId xmlns:a16="http://schemas.microsoft.com/office/drawing/2014/main" id="{17EA5FC5-4F87-45A7-950B-63009ECBF1F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9" name="直線コネクタ 378">
          <a:extLst>
            <a:ext uri="{FF2B5EF4-FFF2-40B4-BE49-F238E27FC236}">
              <a16:creationId xmlns:a16="http://schemas.microsoft.com/office/drawing/2014/main" id="{6F9F44D8-8618-4B8C-B533-B5881A235C6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80" name="テキスト ボックス 379">
          <a:extLst>
            <a:ext uri="{FF2B5EF4-FFF2-40B4-BE49-F238E27FC236}">
              <a16:creationId xmlns:a16="http://schemas.microsoft.com/office/drawing/2014/main" id="{9C658DCC-3387-4FA3-97CC-0401AECA3149}"/>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1" name="直線コネクタ 380">
          <a:extLst>
            <a:ext uri="{FF2B5EF4-FFF2-40B4-BE49-F238E27FC236}">
              <a16:creationId xmlns:a16="http://schemas.microsoft.com/office/drawing/2014/main" id="{95019E2F-2288-42E1-B49D-A693D54A5BCD}"/>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382" name="テキスト ボックス 381">
          <a:extLst>
            <a:ext uri="{FF2B5EF4-FFF2-40B4-BE49-F238E27FC236}">
              <a16:creationId xmlns:a16="http://schemas.microsoft.com/office/drawing/2014/main" id="{51A3241C-E8B9-4BB2-9716-8DCFA65FE128}"/>
            </a:ext>
          </a:extLst>
        </xdr:cNvPr>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3" name="直線コネクタ 382">
          <a:extLst>
            <a:ext uri="{FF2B5EF4-FFF2-40B4-BE49-F238E27FC236}">
              <a16:creationId xmlns:a16="http://schemas.microsoft.com/office/drawing/2014/main" id="{12301D9E-5A6A-43C0-82A0-9FCCCD1F69B4}"/>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4" name="テキスト ボックス 383">
          <a:extLst>
            <a:ext uri="{FF2B5EF4-FFF2-40B4-BE49-F238E27FC236}">
              <a16:creationId xmlns:a16="http://schemas.microsoft.com/office/drawing/2014/main" id="{E7C4E85F-C17F-4145-8CB9-9A9151AF0BF2}"/>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5" name="直線コネクタ 384">
          <a:extLst>
            <a:ext uri="{FF2B5EF4-FFF2-40B4-BE49-F238E27FC236}">
              <a16:creationId xmlns:a16="http://schemas.microsoft.com/office/drawing/2014/main" id="{EB01972A-A771-4449-A627-2220E3594A59}"/>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6" name="テキスト ボックス 385">
          <a:extLst>
            <a:ext uri="{FF2B5EF4-FFF2-40B4-BE49-F238E27FC236}">
              <a16:creationId xmlns:a16="http://schemas.microsoft.com/office/drawing/2014/main" id="{36D2536B-0CF7-4A62-9912-93D24FF3962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7" name="直線コネクタ 386">
          <a:extLst>
            <a:ext uri="{FF2B5EF4-FFF2-40B4-BE49-F238E27FC236}">
              <a16:creationId xmlns:a16="http://schemas.microsoft.com/office/drawing/2014/main" id="{102EEB5A-7150-4BD6-94BE-E46E44F2316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8" name="テキスト ボックス 387">
          <a:extLst>
            <a:ext uri="{FF2B5EF4-FFF2-40B4-BE49-F238E27FC236}">
              <a16:creationId xmlns:a16="http://schemas.microsoft.com/office/drawing/2014/main" id="{826E9FF5-3B45-4B23-B142-3F5FE800FE1F}"/>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9" name="直線コネクタ 388">
          <a:extLst>
            <a:ext uri="{FF2B5EF4-FFF2-40B4-BE49-F238E27FC236}">
              <a16:creationId xmlns:a16="http://schemas.microsoft.com/office/drawing/2014/main" id="{65D7487E-3F3A-4C18-9120-5F8B7103FA8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0" name="テキスト ボックス 389">
          <a:extLst>
            <a:ext uri="{FF2B5EF4-FFF2-40B4-BE49-F238E27FC236}">
              <a16:creationId xmlns:a16="http://schemas.microsoft.com/office/drawing/2014/main" id="{EEA05293-08F6-4669-804E-5D0D86904D28}"/>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1" name="直線コネクタ 390">
          <a:extLst>
            <a:ext uri="{FF2B5EF4-FFF2-40B4-BE49-F238E27FC236}">
              <a16:creationId xmlns:a16="http://schemas.microsoft.com/office/drawing/2014/main" id="{D4205B80-A140-4BA5-996C-DDA1FDB4C962}"/>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392" name="テキスト ボックス 391">
          <a:extLst>
            <a:ext uri="{FF2B5EF4-FFF2-40B4-BE49-F238E27FC236}">
              <a16:creationId xmlns:a16="http://schemas.microsoft.com/office/drawing/2014/main" id="{BBD04944-C841-4184-842C-F2F31F6FEB2A}"/>
            </a:ext>
          </a:extLst>
        </xdr:cNvPr>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3" name="直線コネクタ 392">
          <a:extLst>
            <a:ext uri="{FF2B5EF4-FFF2-40B4-BE49-F238E27FC236}">
              <a16:creationId xmlns:a16="http://schemas.microsoft.com/office/drawing/2014/main" id="{F96C9E09-9749-4EA0-8B8E-F9E442D98E5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94" name="テキスト ボックス 393">
          <a:extLst>
            <a:ext uri="{FF2B5EF4-FFF2-40B4-BE49-F238E27FC236}">
              <a16:creationId xmlns:a16="http://schemas.microsoft.com/office/drawing/2014/main" id="{14D48648-F56B-46DF-90E4-88D6AA35A69E}"/>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5" name="【認定こども園・幼稚園・保育所】&#10;有形固定資産減価償却率グラフ枠">
          <a:extLst>
            <a:ext uri="{FF2B5EF4-FFF2-40B4-BE49-F238E27FC236}">
              <a16:creationId xmlns:a16="http://schemas.microsoft.com/office/drawing/2014/main" id="{B453D0B4-3999-433D-BCB3-2DED09C1479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41</xdr:row>
      <xdr:rowOff>152944</xdr:rowOff>
    </xdr:to>
    <xdr:cxnSp macro="">
      <xdr:nvCxnSpPr>
        <xdr:cNvPr id="396" name="直線コネクタ 395">
          <a:extLst>
            <a:ext uri="{FF2B5EF4-FFF2-40B4-BE49-F238E27FC236}">
              <a16:creationId xmlns:a16="http://schemas.microsoft.com/office/drawing/2014/main" id="{0C84EE7B-B5DC-473E-971E-759AD9F0D970}"/>
            </a:ext>
          </a:extLst>
        </xdr:cNvPr>
        <xdr:cNvCxnSpPr/>
      </xdr:nvCxnSpPr>
      <xdr:spPr>
        <a:xfrm flipV="1">
          <a:off x="16318864" y="5735683"/>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156771</xdr:rowOff>
    </xdr:from>
    <xdr:ext cx="405111" cy="259045"/>
    <xdr:sp macro="" textlink="">
      <xdr:nvSpPr>
        <xdr:cNvPr id="397" name="【認定こども園・幼稚園・保育所】&#10;有形固定資産減価償却率最小値テキスト">
          <a:extLst>
            <a:ext uri="{FF2B5EF4-FFF2-40B4-BE49-F238E27FC236}">
              <a16:creationId xmlns:a16="http://schemas.microsoft.com/office/drawing/2014/main" id="{C893DAF3-D850-452E-B0B7-264977BBCC8E}"/>
            </a:ext>
          </a:extLst>
        </xdr:cNvPr>
        <xdr:cNvSpPr txBox="1"/>
      </xdr:nvSpPr>
      <xdr:spPr>
        <a:xfrm>
          <a:off x="16357600" y="718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152944</xdr:rowOff>
    </xdr:from>
    <xdr:to>
      <xdr:col>86</xdr:col>
      <xdr:colOff>25400</xdr:colOff>
      <xdr:row>41</xdr:row>
      <xdr:rowOff>152944</xdr:rowOff>
    </xdr:to>
    <xdr:cxnSp macro="">
      <xdr:nvCxnSpPr>
        <xdr:cNvPr id="398" name="直線コネクタ 397">
          <a:extLst>
            <a:ext uri="{FF2B5EF4-FFF2-40B4-BE49-F238E27FC236}">
              <a16:creationId xmlns:a16="http://schemas.microsoft.com/office/drawing/2014/main" id="{98D3F1DD-6D34-494F-9578-E1505CB1E1D8}"/>
            </a:ext>
          </a:extLst>
        </xdr:cNvPr>
        <xdr:cNvCxnSpPr/>
      </xdr:nvCxnSpPr>
      <xdr:spPr>
        <a:xfrm>
          <a:off x="16230600" y="718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405111" cy="259045"/>
    <xdr:sp macro="" textlink="">
      <xdr:nvSpPr>
        <xdr:cNvPr id="399" name="【認定こども園・幼稚園・保育所】&#10;有形固定資産減価償却率最大値テキスト">
          <a:extLst>
            <a:ext uri="{FF2B5EF4-FFF2-40B4-BE49-F238E27FC236}">
              <a16:creationId xmlns:a16="http://schemas.microsoft.com/office/drawing/2014/main" id="{C1F2D026-6341-4906-B202-43EF8ED57552}"/>
            </a:ext>
          </a:extLst>
        </xdr:cNvPr>
        <xdr:cNvSpPr txBox="1"/>
      </xdr:nvSpPr>
      <xdr:spPr>
        <a:xfrm>
          <a:off x="16357600" y="551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00" name="直線コネクタ 399">
          <a:extLst>
            <a:ext uri="{FF2B5EF4-FFF2-40B4-BE49-F238E27FC236}">
              <a16:creationId xmlns:a16="http://schemas.microsoft.com/office/drawing/2014/main" id="{9161ADFE-C91F-40A1-B5F8-F49BB71F8A80}"/>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16890</xdr:rowOff>
    </xdr:from>
    <xdr:ext cx="405111" cy="259045"/>
    <xdr:sp macro="" textlink="">
      <xdr:nvSpPr>
        <xdr:cNvPr id="401" name="【認定こども園・幼稚園・保育所】&#10;有形固定資産減価償却率平均値テキスト">
          <a:extLst>
            <a:ext uri="{FF2B5EF4-FFF2-40B4-BE49-F238E27FC236}">
              <a16:creationId xmlns:a16="http://schemas.microsoft.com/office/drawing/2014/main" id="{7A1E123D-2094-4797-B4F9-718EEBB2AA65}"/>
            </a:ext>
          </a:extLst>
        </xdr:cNvPr>
        <xdr:cNvSpPr txBox="1"/>
      </xdr:nvSpPr>
      <xdr:spPr>
        <a:xfrm>
          <a:off x="16357600" y="653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38463</xdr:rowOff>
    </xdr:from>
    <xdr:to>
      <xdr:col>85</xdr:col>
      <xdr:colOff>177800</xdr:colOff>
      <xdr:row>38</xdr:row>
      <xdr:rowOff>140063</xdr:rowOff>
    </xdr:to>
    <xdr:sp macro="" textlink="">
      <xdr:nvSpPr>
        <xdr:cNvPr id="402" name="フローチャート: 判断 401">
          <a:extLst>
            <a:ext uri="{FF2B5EF4-FFF2-40B4-BE49-F238E27FC236}">
              <a16:creationId xmlns:a16="http://schemas.microsoft.com/office/drawing/2014/main" id="{02C32F18-5A1B-4BFD-9562-C3EB92E3555F}"/>
            </a:ext>
          </a:extLst>
        </xdr:cNvPr>
        <xdr:cNvSpPr/>
      </xdr:nvSpPr>
      <xdr:spPr>
        <a:xfrm>
          <a:off x="16268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74385</xdr:rowOff>
    </xdr:from>
    <xdr:to>
      <xdr:col>81</xdr:col>
      <xdr:colOff>101600</xdr:colOff>
      <xdr:row>39</xdr:row>
      <xdr:rowOff>4535</xdr:rowOff>
    </xdr:to>
    <xdr:sp macro="" textlink="">
      <xdr:nvSpPr>
        <xdr:cNvPr id="403" name="フローチャート: 判断 402">
          <a:extLst>
            <a:ext uri="{FF2B5EF4-FFF2-40B4-BE49-F238E27FC236}">
              <a16:creationId xmlns:a16="http://schemas.microsoft.com/office/drawing/2014/main" id="{B1E812EE-57A8-4626-B8E9-7B56E1032155}"/>
            </a:ext>
          </a:extLst>
        </xdr:cNvPr>
        <xdr:cNvSpPr/>
      </xdr:nvSpPr>
      <xdr:spPr>
        <a:xfrm>
          <a:off x="154305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160927</xdr:rowOff>
    </xdr:from>
    <xdr:to>
      <xdr:col>76</xdr:col>
      <xdr:colOff>165100</xdr:colOff>
      <xdr:row>38</xdr:row>
      <xdr:rowOff>91077</xdr:rowOff>
    </xdr:to>
    <xdr:sp macro="" textlink="">
      <xdr:nvSpPr>
        <xdr:cNvPr id="404" name="フローチャート: 判断 403">
          <a:extLst>
            <a:ext uri="{FF2B5EF4-FFF2-40B4-BE49-F238E27FC236}">
              <a16:creationId xmlns:a16="http://schemas.microsoft.com/office/drawing/2014/main" id="{F6A64CF5-FF71-401D-A776-A7AA0BE9DB92}"/>
            </a:ext>
          </a:extLst>
        </xdr:cNvPr>
        <xdr:cNvSpPr/>
      </xdr:nvSpPr>
      <xdr:spPr>
        <a:xfrm>
          <a:off x="14541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31931</xdr:rowOff>
    </xdr:from>
    <xdr:to>
      <xdr:col>72</xdr:col>
      <xdr:colOff>38100</xdr:colOff>
      <xdr:row>38</xdr:row>
      <xdr:rowOff>133531</xdr:rowOff>
    </xdr:to>
    <xdr:sp macro="" textlink="">
      <xdr:nvSpPr>
        <xdr:cNvPr id="405" name="フローチャート: 判断 404">
          <a:extLst>
            <a:ext uri="{FF2B5EF4-FFF2-40B4-BE49-F238E27FC236}">
              <a16:creationId xmlns:a16="http://schemas.microsoft.com/office/drawing/2014/main" id="{04357B58-4AD3-4853-AF62-C91A5466E650}"/>
            </a:ext>
          </a:extLst>
        </xdr:cNvPr>
        <xdr:cNvSpPr/>
      </xdr:nvSpPr>
      <xdr:spPr>
        <a:xfrm>
          <a:off x="13652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138067</xdr:rowOff>
    </xdr:from>
    <xdr:to>
      <xdr:col>67</xdr:col>
      <xdr:colOff>101600</xdr:colOff>
      <xdr:row>38</xdr:row>
      <xdr:rowOff>68218</xdr:rowOff>
    </xdr:to>
    <xdr:sp macro="" textlink="">
      <xdr:nvSpPr>
        <xdr:cNvPr id="406" name="フローチャート: 判断 405">
          <a:extLst>
            <a:ext uri="{FF2B5EF4-FFF2-40B4-BE49-F238E27FC236}">
              <a16:creationId xmlns:a16="http://schemas.microsoft.com/office/drawing/2014/main" id="{DD92583B-9991-4632-8369-27EF55176E34}"/>
            </a:ext>
          </a:extLst>
        </xdr:cNvPr>
        <xdr:cNvSpPr/>
      </xdr:nvSpPr>
      <xdr:spPr>
        <a:xfrm>
          <a:off x="12763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7" name="テキスト ボックス 406">
          <a:extLst>
            <a:ext uri="{FF2B5EF4-FFF2-40B4-BE49-F238E27FC236}">
              <a16:creationId xmlns:a16="http://schemas.microsoft.com/office/drawing/2014/main" id="{BA574408-A6E7-4335-B644-6AA5A5CF0EF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8" name="テキスト ボックス 407">
          <a:extLst>
            <a:ext uri="{FF2B5EF4-FFF2-40B4-BE49-F238E27FC236}">
              <a16:creationId xmlns:a16="http://schemas.microsoft.com/office/drawing/2014/main" id="{F1C1C377-027D-4F09-8308-B934A5D5319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9" name="テキスト ボックス 408">
          <a:extLst>
            <a:ext uri="{FF2B5EF4-FFF2-40B4-BE49-F238E27FC236}">
              <a16:creationId xmlns:a16="http://schemas.microsoft.com/office/drawing/2014/main" id="{1DFF3EFF-4EB2-40DD-BFEC-30AE507B1FB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E25D959E-B6A4-4F79-A913-ECF6768058D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8FF4AEF6-1A92-4235-B768-1D7AB4B813A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5806</xdr:rowOff>
    </xdr:from>
    <xdr:to>
      <xdr:col>85</xdr:col>
      <xdr:colOff>177800</xdr:colOff>
      <xdr:row>38</xdr:row>
      <xdr:rowOff>107406</xdr:rowOff>
    </xdr:to>
    <xdr:sp macro="" textlink="">
      <xdr:nvSpPr>
        <xdr:cNvPr id="412" name="楕円 411">
          <a:extLst>
            <a:ext uri="{FF2B5EF4-FFF2-40B4-BE49-F238E27FC236}">
              <a16:creationId xmlns:a16="http://schemas.microsoft.com/office/drawing/2014/main" id="{899A67FA-6579-4B4C-8CE8-296FF9F9955C}"/>
            </a:ext>
          </a:extLst>
        </xdr:cNvPr>
        <xdr:cNvSpPr/>
      </xdr:nvSpPr>
      <xdr:spPr>
        <a:xfrm>
          <a:off x="162687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28683</xdr:rowOff>
    </xdr:from>
    <xdr:ext cx="405111" cy="259045"/>
    <xdr:sp macro="" textlink="">
      <xdr:nvSpPr>
        <xdr:cNvPr id="413" name="【認定こども園・幼稚園・保育所】&#10;有形固定資産減価償却率該当値テキスト">
          <a:extLst>
            <a:ext uri="{FF2B5EF4-FFF2-40B4-BE49-F238E27FC236}">
              <a16:creationId xmlns:a16="http://schemas.microsoft.com/office/drawing/2014/main" id="{4B5D7800-5C3A-48B1-B35B-AEE9A648E6E0}"/>
            </a:ext>
          </a:extLst>
        </xdr:cNvPr>
        <xdr:cNvSpPr txBox="1"/>
      </xdr:nvSpPr>
      <xdr:spPr>
        <a:xfrm>
          <a:off x="16357600" y="6372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134801</xdr:rowOff>
    </xdr:from>
    <xdr:to>
      <xdr:col>81</xdr:col>
      <xdr:colOff>101600</xdr:colOff>
      <xdr:row>38</xdr:row>
      <xdr:rowOff>64951</xdr:rowOff>
    </xdr:to>
    <xdr:sp macro="" textlink="">
      <xdr:nvSpPr>
        <xdr:cNvPr id="414" name="楕円 413">
          <a:extLst>
            <a:ext uri="{FF2B5EF4-FFF2-40B4-BE49-F238E27FC236}">
              <a16:creationId xmlns:a16="http://schemas.microsoft.com/office/drawing/2014/main" id="{7F7C43C6-B1A8-44E0-B3EB-043EBA2D70E6}"/>
            </a:ext>
          </a:extLst>
        </xdr:cNvPr>
        <xdr:cNvSpPr/>
      </xdr:nvSpPr>
      <xdr:spPr>
        <a:xfrm>
          <a:off x="15430500" y="64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14151</xdr:rowOff>
    </xdr:from>
    <xdr:to>
      <xdr:col>85</xdr:col>
      <xdr:colOff>127000</xdr:colOff>
      <xdr:row>38</xdr:row>
      <xdr:rowOff>56606</xdr:rowOff>
    </xdr:to>
    <xdr:cxnSp macro="">
      <xdr:nvCxnSpPr>
        <xdr:cNvPr id="415" name="直線コネクタ 414">
          <a:extLst>
            <a:ext uri="{FF2B5EF4-FFF2-40B4-BE49-F238E27FC236}">
              <a16:creationId xmlns:a16="http://schemas.microsoft.com/office/drawing/2014/main" id="{ECC1B756-F1F0-4B93-96AA-B870D4520A3E}"/>
            </a:ext>
          </a:extLst>
        </xdr:cNvPr>
        <xdr:cNvCxnSpPr/>
      </xdr:nvCxnSpPr>
      <xdr:spPr>
        <a:xfrm>
          <a:off x="15481300" y="6529251"/>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111942</xdr:rowOff>
    </xdr:from>
    <xdr:to>
      <xdr:col>76</xdr:col>
      <xdr:colOff>165100</xdr:colOff>
      <xdr:row>38</xdr:row>
      <xdr:rowOff>42092</xdr:rowOff>
    </xdr:to>
    <xdr:sp macro="" textlink="">
      <xdr:nvSpPr>
        <xdr:cNvPr id="416" name="楕円 415">
          <a:extLst>
            <a:ext uri="{FF2B5EF4-FFF2-40B4-BE49-F238E27FC236}">
              <a16:creationId xmlns:a16="http://schemas.microsoft.com/office/drawing/2014/main" id="{AE9E5E1B-0683-4C69-BACE-6885F87E1569}"/>
            </a:ext>
          </a:extLst>
        </xdr:cNvPr>
        <xdr:cNvSpPr/>
      </xdr:nvSpPr>
      <xdr:spPr>
        <a:xfrm>
          <a:off x="14541500" y="64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162741</xdr:rowOff>
    </xdr:from>
    <xdr:to>
      <xdr:col>81</xdr:col>
      <xdr:colOff>50800</xdr:colOff>
      <xdr:row>38</xdr:row>
      <xdr:rowOff>14151</xdr:rowOff>
    </xdr:to>
    <xdr:cxnSp macro="">
      <xdr:nvCxnSpPr>
        <xdr:cNvPr id="417" name="直線コネクタ 416">
          <a:extLst>
            <a:ext uri="{FF2B5EF4-FFF2-40B4-BE49-F238E27FC236}">
              <a16:creationId xmlns:a16="http://schemas.microsoft.com/office/drawing/2014/main" id="{83C2ACDC-906C-45E5-8316-480B6CB2AC16}"/>
            </a:ext>
          </a:extLst>
        </xdr:cNvPr>
        <xdr:cNvCxnSpPr/>
      </xdr:nvCxnSpPr>
      <xdr:spPr>
        <a:xfrm>
          <a:off x="14592300" y="650639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98878</xdr:rowOff>
    </xdr:from>
    <xdr:to>
      <xdr:col>72</xdr:col>
      <xdr:colOff>38100</xdr:colOff>
      <xdr:row>38</xdr:row>
      <xdr:rowOff>29028</xdr:rowOff>
    </xdr:to>
    <xdr:sp macro="" textlink="">
      <xdr:nvSpPr>
        <xdr:cNvPr id="418" name="楕円 417">
          <a:extLst>
            <a:ext uri="{FF2B5EF4-FFF2-40B4-BE49-F238E27FC236}">
              <a16:creationId xmlns:a16="http://schemas.microsoft.com/office/drawing/2014/main" id="{35A6E4D3-8FEB-44EA-B7DC-F767CE85E1F2}"/>
            </a:ext>
          </a:extLst>
        </xdr:cNvPr>
        <xdr:cNvSpPr/>
      </xdr:nvSpPr>
      <xdr:spPr>
        <a:xfrm>
          <a:off x="13652500" y="64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149678</xdr:rowOff>
    </xdr:from>
    <xdr:to>
      <xdr:col>76</xdr:col>
      <xdr:colOff>114300</xdr:colOff>
      <xdr:row>37</xdr:row>
      <xdr:rowOff>162741</xdr:rowOff>
    </xdr:to>
    <xdr:cxnSp macro="">
      <xdr:nvCxnSpPr>
        <xdr:cNvPr id="419" name="直線コネクタ 418">
          <a:extLst>
            <a:ext uri="{FF2B5EF4-FFF2-40B4-BE49-F238E27FC236}">
              <a16:creationId xmlns:a16="http://schemas.microsoft.com/office/drawing/2014/main" id="{D0854BC1-11CD-4D17-8D5A-B720FE9A8ECB}"/>
            </a:ext>
          </a:extLst>
        </xdr:cNvPr>
        <xdr:cNvCxnSpPr/>
      </xdr:nvCxnSpPr>
      <xdr:spPr>
        <a:xfrm>
          <a:off x="13703300" y="649332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167112</xdr:rowOff>
    </xdr:from>
    <xdr:ext cx="405111" cy="259045"/>
    <xdr:sp macro="" textlink="">
      <xdr:nvSpPr>
        <xdr:cNvPr id="420" name="n_1aveValue【認定こども園・幼稚園・保育所】&#10;有形固定資産減価償却率">
          <a:extLst>
            <a:ext uri="{FF2B5EF4-FFF2-40B4-BE49-F238E27FC236}">
              <a16:creationId xmlns:a16="http://schemas.microsoft.com/office/drawing/2014/main" id="{9254D8F9-90FD-4536-BA29-3570DCC888B3}"/>
            </a:ext>
          </a:extLst>
        </xdr:cNvPr>
        <xdr:cNvSpPr txBox="1"/>
      </xdr:nvSpPr>
      <xdr:spPr>
        <a:xfrm>
          <a:off x="152660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82204</xdr:rowOff>
    </xdr:from>
    <xdr:ext cx="405111" cy="259045"/>
    <xdr:sp macro="" textlink="">
      <xdr:nvSpPr>
        <xdr:cNvPr id="421" name="n_2aveValue【認定こども園・幼稚園・保育所】&#10;有形固定資産減価償却率">
          <a:extLst>
            <a:ext uri="{FF2B5EF4-FFF2-40B4-BE49-F238E27FC236}">
              <a16:creationId xmlns:a16="http://schemas.microsoft.com/office/drawing/2014/main" id="{A87F28D0-F2AA-474D-BFD5-470667CA149F}"/>
            </a:ext>
          </a:extLst>
        </xdr:cNvPr>
        <xdr:cNvSpPr txBox="1"/>
      </xdr:nvSpPr>
      <xdr:spPr>
        <a:xfrm>
          <a:off x="143897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124658</xdr:rowOff>
    </xdr:from>
    <xdr:ext cx="405111" cy="259045"/>
    <xdr:sp macro="" textlink="">
      <xdr:nvSpPr>
        <xdr:cNvPr id="422" name="n_3aveValue【認定こども園・幼稚園・保育所】&#10;有形固定資産減価償却率">
          <a:extLst>
            <a:ext uri="{FF2B5EF4-FFF2-40B4-BE49-F238E27FC236}">
              <a16:creationId xmlns:a16="http://schemas.microsoft.com/office/drawing/2014/main" id="{3F5A6EF1-32BB-454D-A021-F7AA5A057856}"/>
            </a:ext>
          </a:extLst>
        </xdr:cNvPr>
        <xdr:cNvSpPr txBox="1"/>
      </xdr:nvSpPr>
      <xdr:spPr>
        <a:xfrm>
          <a:off x="13500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84744</xdr:rowOff>
    </xdr:from>
    <xdr:ext cx="405111" cy="259045"/>
    <xdr:sp macro="" textlink="">
      <xdr:nvSpPr>
        <xdr:cNvPr id="423" name="n_4aveValue【認定こども園・幼稚園・保育所】&#10;有形固定資産減価償却率">
          <a:extLst>
            <a:ext uri="{FF2B5EF4-FFF2-40B4-BE49-F238E27FC236}">
              <a16:creationId xmlns:a16="http://schemas.microsoft.com/office/drawing/2014/main" id="{0AF25DD9-F6CE-44C1-8A9F-607F8906B049}"/>
            </a:ext>
          </a:extLst>
        </xdr:cNvPr>
        <xdr:cNvSpPr txBox="1"/>
      </xdr:nvSpPr>
      <xdr:spPr>
        <a:xfrm>
          <a:off x="12611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81478</xdr:rowOff>
    </xdr:from>
    <xdr:ext cx="405111" cy="259045"/>
    <xdr:sp macro="" textlink="">
      <xdr:nvSpPr>
        <xdr:cNvPr id="424" name="n_1mainValue【認定こども園・幼稚園・保育所】&#10;有形固定資産減価償却率">
          <a:extLst>
            <a:ext uri="{FF2B5EF4-FFF2-40B4-BE49-F238E27FC236}">
              <a16:creationId xmlns:a16="http://schemas.microsoft.com/office/drawing/2014/main" id="{C4ABB5E3-5611-4877-B0FA-46E39DB4FD10}"/>
            </a:ext>
          </a:extLst>
        </xdr:cNvPr>
        <xdr:cNvSpPr txBox="1"/>
      </xdr:nvSpPr>
      <xdr:spPr>
        <a:xfrm>
          <a:off x="152660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58619</xdr:rowOff>
    </xdr:from>
    <xdr:ext cx="405111" cy="259045"/>
    <xdr:sp macro="" textlink="">
      <xdr:nvSpPr>
        <xdr:cNvPr id="425" name="n_2mainValue【認定こども園・幼稚園・保育所】&#10;有形固定資産減価償却率">
          <a:extLst>
            <a:ext uri="{FF2B5EF4-FFF2-40B4-BE49-F238E27FC236}">
              <a16:creationId xmlns:a16="http://schemas.microsoft.com/office/drawing/2014/main" id="{E8DC2040-8A1A-4DBE-9145-5AFA6047DB50}"/>
            </a:ext>
          </a:extLst>
        </xdr:cNvPr>
        <xdr:cNvSpPr txBox="1"/>
      </xdr:nvSpPr>
      <xdr:spPr>
        <a:xfrm>
          <a:off x="14389744" y="623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45555</xdr:rowOff>
    </xdr:from>
    <xdr:ext cx="405111" cy="259045"/>
    <xdr:sp macro="" textlink="">
      <xdr:nvSpPr>
        <xdr:cNvPr id="426" name="n_3mainValue【認定こども園・幼稚園・保育所】&#10;有形固定資産減価償却率">
          <a:extLst>
            <a:ext uri="{FF2B5EF4-FFF2-40B4-BE49-F238E27FC236}">
              <a16:creationId xmlns:a16="http://schemas.microsoft.com/office/drawing/2014/main" id="{81A88B8D-EA6D-4FE2-A4BF-8EB9B993DC49}"/>
            </a:ext>
          </a:extLst>
        </xdr:cNvPr>
        <xdr:cNvSpPr txBox="1"/>
      </xdr:nvSpPr>
      <xdr:spPr>
        <a:xfrm>
          <a:off x="13500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7" name="正方形/長方形 426">
          <a:extLst>
            <a:ext uri="{FF2B5EF4-FFF2-40B4-BE49-F238E27FC236}">
              <a16:creationId xmlns:a16="http://schemas.microsoft.com/office/drawing/2014/main" id="{79F1853C-630A-4D2F-92A1-1B0ECB012D6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8" name="正方形/長方形 427">
          <a:extLst>
            <a:ext uri="{FF2B5EF4-FFF2-40B4-BE49-F238E27FC236}">
              <a16:creationId xmlns:a16="http://schemas.microsoft.com/office/drawing/2014/main" id="{273BB96A-B646-4541-A45B-0E50EE02A1C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9" name="正方形/長方形 428">
          <a:extLst>
            <a:ext uri="{FF2B5EF4-FFF2-40B4-BE49-F238E27FC236}">
              <a16:creationId xmlns:a16="http://schemas.microsoft.com/office/drawing/2014/main" id="{43F2327A-18AE-43E7-A49A-E0C518FD12A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0" name="正方形/長方形 429">
          <a:extLst>
            <a:ext uri="{FF2B5EF4-FFF2-40B4-BE49-F238E27FC236}">
              <a16:creationId xmlns:a16="http://schemas.microsoft.com/office/drawing/2014/main" id="{A02DCFFC-8B81-4B94-95AA-3401654D019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1" name="正方形/長方形 430">
          <a:extLst>
            <a:ext uri="{FF2B5EF4-FFF2-40B4-BE49-F238E27FC236}">
              <a16:creationId xmlns:a16="http://schemas.microsoft.com/office/drawing/2014/main" id="{673D2EB8-0C16-48AC-8E87-7E54096C453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2" name="正方形/長方形 431">
          <a:extLst>
            <a:ext uri="{FF2B5EF4-FFF2-40B4-BE49-F238E27FC236}">
              <a16:creationId xmlns:a16="http://schemas.microsoft.com/office/drawing/2014/main" id="{5D2DEE19-19E6-4C1C-8FA2-D006723D1CF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3" name="正方形/長方形 432">
          <a:extLst>
            <a:ext uri="{FF2B5EF4-FFF2-40B4-BE49-F238E27FC236}">
              <a16:creationId xmlns:a16="http://schemas.microsoft.com/office/drawing/2014/main" id="{970F05C1-1714-4423-BC58-FC49F650ECF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4" name="正方形/長方形 433">
          <a:extLst>
            <a:ext uri="{FF2B5EF4-FFF2-40B4-BE49-F238E27FC236}">
              <a16:creationId xmlns:a16="http://schemas.microsoft.com/office/drawing/2014/main" id="{F3B8ACED-EAA4-4ACF-94F0-B66B786C6FA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5" name="テキスト ボックス 434">
          <a:extLst>
            <a:ext uri="{FF2B5EF4-FFF2-40B4-BE49-F238E27FC236}">
              <a16:creationId xmlns:a16="http://schemas.microsoft.com/office/drawing/2014/main" id="{47361CB8-8B8D-4AFC-892D-59E72469A8A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6" name="直線コネクタ 435">
          <a:extLst>
            <a:ext uri="{FF2B5EF4-FFF2-40B4-BE49-F238E27FC236}">
              <a16:creationId xmlns:a16="http://schemas.microsoft.com/office/drawing/2014/main" id="{2D165101-CC24-4050-93CC-32099FC5151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7" name="直線コネクタ 436">
          <a:extLst>
            <a:ext uri="{FF2B5EF4-FFF2-40B4-BE49-F238E27FC236}">
              <a16:creationId xmlns:a16="http://schemas.microsoft.com/office/drawing/2014/main" id="{C6F60B19-BD65-4DD7-A986-5A8BE2EE38D4}"/>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8" name="テキスト ボックス 437">
          <a:extLst>
            <a:ext uri="{FF2B5EF4-FFF2-40B4-BE49-F238E27FC236}">
              <a16:creationId xmlns:a16="http://schemas.microsoft.com/office/drawing/2014/main" id="{C462E4B6-8BBB-4302-90A8-71EC2F354FF1}"/>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9" name="直線コネクタ 438">
          <a:extLst>
            <a:ext uri="{FF2B5EF4-FFF2-40B4-BE49-F238E27FC236}">
              <a16:creationId xmlns:a16="http://schemas.microsoft.com/office/drawing/2014/main" id="{80667521-A24D-4088-A222-800BF962F3A3}"/>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0" name="テキスト ボックス 439">
          <a:extLst>
            <a:ext uri="{FF2B5EF4-FFF2-40B4-BE49-F238E27FC236}">
              <a16:creationId xmlns:a16="http://schemas.microsoft.com/office/drawing/2014/main" id="{45237C7E-FC60-40EE-9582-AAD424296E8D}"/>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1" name="直線コネクタ 440">
          <a:extLst>
            <a:ext uri="{FF2B5EF4-FFF2-40B4-BE49-F238E27FC236}">
              <a16:creationId xmlns:a16="http://schemas.microsoft.com/office/drawing/2014/main" id="{E8A550BE-9132-437D-B04C-706F1E8D9807}"/>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2" name="テキスト ボックス 441">
          <a:extLst>
            <a:ext uri="{FF2B5EF4-FFF2-40B4-BE49-F238E27FC236}">
              <a16:creationId xmlns:a16="http://schemas.microsoft.com/office/drawing/2014/main" id="{5AB17A40-F253-4AF9-B076-F27A30C43AC6}"/>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3" name="直線コネクタ 442">
          <a:extLst>
            <a:ext uri="{FF2B5EF4-FFF2-40B4-BE49-F238E27FC236}">
              <a16:creationId xmlns:a16="http://schemas.microsoft.com/office/drawing/2014/main" id="{4A625C1D-827B-4A0E-8919-3C19A5F4483A}"/>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4" name="テキスト ボックス 443">
          <a:extLst>
            <a:ext uri="{FF2B5EF4-FFF2-40B4-BE49-F238E27FC236}">
              <a16:creationId xmlns:a16="http://schemas.microsoft.com/office/drawing/2014/main" id="{2573B2A2-99D6-4310-A592-9B4853ABD5F6}"/>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5" name="直線コネクタ 444">
          <a:extLst>
            <a:ext uri="{FF2B5EF4-FFF2-40B4-BE49-F238E27FC236}">
              <a16:creationId xmlns:a16="http://schemas.microsoft.com/office/drawing/2014/main" id="{8297E0C9-7618-4C06-AC3E-D7BFE151B25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6" name="テキスト ボックス 445">
          <a:extLst>
            <a:ext uri="{FF2B5EF4-FFF2-40B4-BE49-F238E27FC236}">
              <a16:creationId xmlns:a16="http://schemas.microsoft.com/office/drawing/2014/main" id="{E6B12184-45B9-4653-BDD0-6C164C1CDF9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7" name="【認定こども園・幼稚園・保育所】&#10;一人当たり面積グラフ枠">
          <a:extLst>
            <a:ext uri="{FF2B5EF4-FFF2-40B4-BE49-F238E27FC236}">
              <a16:creationId xmlns:a16="http://schemas.microsoft.com/office/drawing/2014/main" id="{76B35337-9471-4163-8F49-33C69B16D44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9906</xdr:rowOff>
    </xdr:from>
    <xdr:to>
      <xdr:col>116</xdr:col>
      <xdr:colOff>62864</xdr:colOff>
      <xdr:row>41</xdr:row>
      <xdr:rowOff>78486</xdr:rowOff>
    </xdr:to>
    <xdr:cxnSp macro="">
      <xdr:nvCxnSpPr>
        <xdr:cNvPr id="448" name="直線コネクタ 447">
          <a:extLst>
            <a:ext uri="{FF2B5EF4-FFF2-40B4-BE49-F238E27FC236}">
              <a16:creationId xmlns:a16="http://schemas.microsoft.com/office/drawing/2014/main" id="{03085925-F062-4786-9DDC-078F6C1E7731}"/>
            </a:ext>
          </a:extLst>
        </xdr:cNvPr>
        <xdr:cNvCxnSpPr/>
      </xdr:nvCxnSpPr>
      <xdr:spPr>
        <a:xfrm flipV="1">
          <a:off x="22160864" y="6010656"/>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49" name="【認定こども園・幼稚園・保育所】&#10;一人当たり面積最小値テキスト">
          <a:extLst>
            <a:ext uri="{FF2B5EF4-FFF2-40B4-BE49-F238E27FC236}">
              <a16:creationId xmlns:a16="http://schemas.microsoft.com/office/drawing/2014/main" id="{DCE1F0FE-A950-4161-989C-AC87EF869697}"/>
            </a:ext>
          </a:extLst>
        </xdr:cNvPr>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50" name="直線コネクタ 449">
          <a:extLst>
            <a:ext uri="{FF2B5EF4-FFF2-40B4-BE49-F238E27FC236}">
              <a16:creationId xmlns:a16="http://schemas.microsoft.com/office/drawing/2014/main" id="{63253DD1-DDB7-4A18-97D7-F5B34707659A}"/>
            </a:ext>
          </a:extLst>
        </xdr:cNvPr>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128033</xdr:rowOff>
    </xdr:from>
    <xdr:ext cx="469744" cy="259045"/>
    <xdr:sp macro="" textlink="">
      <xdr:nvSpPr>
        <xdr:cNvPr id="451" name="【認定こども園・幼稚園・保育所】&#10;一人当たり面積最大値テキスト">
          <a:extLst>
            <a:ext uri="{FF2B5EF4-FFF2-40B4-BE49-F238E27FC236}">
              <a16:creationId xmlns:a16="http://schemas.microsoft.com/office/drawing/2014/main" id="{58D0B469-A3F6-40F6-9365-2E22560FEDB2}"/>
            </a:ext>
          </a:extLst>
        </xdr:cNvPr>
        <xdr:cNvSpPr txBox="1"/>
      </xdr:nvSpPr>
      <xdr:spPr>
        <a:xfrm>
          <a:off x="22199600" y="5785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9906</xdr:rowOff>
    </xdr:from>
    <xdr:to>
      <xdr:col>116</xdr:col>
      <xdr:colOff>152400</xdr:colOff>
      <xdr:row>35</xdr:row>
      <xdr:rowOff>9906</xdr:rowOff>
    </xdr:to>
    <xdr:cxnSp macro="">
      <xdr:nvCxnSpPr>
        <xdr:cNvPr id="452" name="直線コネクタ 451">
          <a:extLst>
            <a:ext uri="{FF2B5EF4-FFF2-40B4-BE49-F238E27FC236}">
              <a16:creationId xmlns:a16="http://schemas.microsoft.com/office/drawing/2014/main" id="{0ADE4F1F-3C69-4096-9AE6-BEBED067A7A9}"/>
            </a:ext>
          </a:extLst>
        </xdr:cNvPr>
        <xdr:cNvCxnSpPr/>
      </xdr:nvCxnSpPr>
      <xdr:spPr>
        <a:xfrm>
          <a:off x="22072600" y="601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47261</xdr:rowOff>
    </xdr:from>
    <xdr:ext cx="469744" cy="259045"/>
    <xdr:sp macro="" textlink="">
      <xdr:nvSpPr>
        <xdr:cNvPr id="453" name="【認定こども園・幼稚園・保育所】&#10;一人当たり面積平均値テキスト">
          <a:extLst>
            <a:ext uri="{FF2B5EF4-FFF2-40B4-BE49-F238E27FC236}">
              <a16:creationId xmlns:a16="http://schemas.microsoft.com/office/drawing/2014/main" id="{112AF5FD-2F66-41AD-B546-6566A60E2559}"/>
            </a:ext>
          </a:extLst>
        </xdr:cNvPr>
        <xdr:cNvSpPr txBox="1"/>
      </xdr:nvSpPr>
      <xdr:spPr>
        <a:xfrm>
          <a:off x="22199600" y="6733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68834</xdr:rowOff>
    </xdr:from>
    <xdr:to>
      <xdr:col>116</xdr:col>
      <xdr:colOff>114300</xdr:colOff>
      <xdr:row>39</xdr:row>
      <xdr:rowOff>170434</xdr:rowOff>
    </xdr:to>
    <xdr:sp macro="" textlink="">
      <xdr:nvSpPr>
        <xdr:cNvPr id="454" name="フローチャート: 判断 453">
          <a:extLst>
            <a:ext uri="{FF2B5EF4-FFF2-40B4-BE49-F238E27FC236}">
              <a16:creationId xmlns:a16="http://schemas.microsoft.com/office/drawing/2014/main" id="{260CCCC2-3EBD-41AA-B02C-41C524572C00}"/>
            </a:ext>
          </a:extLst>
        </xdr:cNvPr>
        <xdr:cNvSpPr/>
      </xdr:nvSpPr>
      <xdr:spPr>
        <a:xfrm>
          <a:off x="22110700" y="675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77978</xdr:rowOff>
    </xdr:from>
    <xdr:to>
      <xdr:col>112</xdr:col>
      <xdr:colOff>38100</xdr:colOff>
      <xdr:row>40</xdr:row>
      <xdr:rowOff>8128</xdr:rowOff>
    </xdr:to>
    <xdr:sp macro="" textlink="">
      <xdr:nvSpPr>
        <xdr:cNvPr id="455" name="フローチャート: 判断 454">
          <a:extLst>
            <a:ext uri="{FF2B5EF4-FFF2-40B4-BE49-F238E27FC236}">
              <a16:creationId xmlns:a16="http://schemas.microsoft.com/office/drawing/2014/main" id="{371C469A-4901-44A7-8B42-0D90CC8A920C}"/>
            </a:ext>
          </a:extLst>
        </xdr:cNvPr>
        <xdr:cNvSpPr/>
      </xdr:nvSpPr>
      <xdr:spPr>
        <a:xfrm>
          <a:off x="21272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50546</xdr:rowOff>
    </xdr:from>
    <xdr:to>
      <xdr:col>107</xdr:col>
      <xdr:colOff>101600</xdr:colOff>
      <xdr:row>39</xdr:row>
      <xdr:rowOff>152146</xdr:rowOff>
    </xdr:to>
    <xdr:sp macro="" textlink="">
      <xdr:nvSpPr>
        <xdr:cNvPr id="456" name="フローチャート: 判断 455">
          <a:extLst>
            <a:ext uri="{FF2B5EF4-FFF2-40B4-BE49-F238E27FC236}">
              <a16:creationId xmlns:a16="http://schemas.microsoft.com/office/drawing/2014/main" id="{5DF6EE01-05C6-4292-9F59-B618D4C8E2E6}"/>
            </a:ext>
          </a:extLst>
        </xdr:cNvPr>
        <xdr:cNvSpPr/>
      </xdr:nvSpPr>
      <xdr:spPr>
        <a:xfrm>
          <a:off x="20383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55118</xdr:rowOff>
    </xdr:from>
    <xdr:to>
      <xdr:col>102</xdr:col>
      <xdr:colOff>165100</xdr:colOff>
      <xdr:row>39</xdr:row>
      <xdr:rowOff>156718</xdr:rowOff>
    </xdr:to>
    <xdr:sp macro="" textlink="">
      <xdr:nvSpPr>
        <xdr:cNvPr id="457" name="フローチャート: 判断 456">
          <a:extLst>
            <a:ext uri="{FF2B5EF4-FFF2-40B4-BE49-F238E27FC236}">
              <a16:creationId xmlns:a16="http://schemas.microsoft.com/office/drawing/2014/main" id="{4D0F3980-6E7E-4607-8697-0C3B529043EE}"/>
            </a:ext>
          </a:extLst>
        </xdr:cNvPr>
        <xdr:cNvSpPr/>
      </xdr:nvSpPr>
      <xdr:spPr>
        <a:xfrm>
          <a:off x="19494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27686</xdr:rowOff>
    </xdr:from>
    <xdr:to>
      <xdr:col>98</xdr:col>
      <xdr:colOff>38100</xdr:colOff>
      <xdr:row>39</xdr:row>
      <xdr:rowOff>129286</xdr:rowOff>
    </xdr:to>
    <xdr:sp macro="" textlink="">
      <xdr:nvSpPr>
        <xdr:cNvPr id="458" name="フローチャート: 判断 457">
          <a:extLst>
            <a:ext uri="{FF2B5EF4-FFF2-40B4-BE49-F238E27FC236}">
              <a16:creationId xmlns:a16="http://schemas.microsoft.com/office/drawing/2014/main" id="{A329FCFC-5079-4D81-97E3-75C16466D6DD}"/>
            </a:ext>
          </a:extLst>
        </xdr:cNvPr>
        <xdr:cNvSpPr/>
      </xdr:nvSpPr>
      <xdr:spPr>
        <a:xfrm>
          <a:off x="18605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FF60A3AF-6F6F-4519-80DA-81DB91EE1E7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0" name="テキスト ボックス 459">
          <a:extLst>
            <a:ext uri="{FF2B5EF4-FFF2-40B4-BE49-F238E27FC236}">
              <a16:creationId xmlns:a16="http://schemas.microsoft.com/office/drawing/2014/main" id="{978E4DDC-14A7-49E2-AAF7-8DE0ACED2CB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id="{711515C4-87A8-4E24-A1A5-EACB4A81C73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44E7EE2E-39CC-462D-A602-03B76E7C3D8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14B82BBB-50B8-44CC-824B-63F5801F8F3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167132</xdr:rowOff>
    </xdr:from>
    <xdr:to>
      <xdr:col>116</xdr:col>
      <xdr:colOff>114300</xdr:colOff>
      <xdr:row>39</xdr:row>
      <xdr:rowOff>97282</xdr:rowOff>
    </xdr:to>
    <xdr:sp macro="" textlink="">
      <xdr:nvSpPr>
        <xdr:cNvPr id="464" name="楕円 463">
          <a:extLst>
            <a:ext uri="{FF2B5EF4-FFF2-40B4-BE49-F238E27FC236}">
              <a16:creationId xmlns:a16="http://schemas.microsoft.com/office/drawing/2014/main" id="{CCDCC8E5-F597-4B86-8210-8B0E26D5BDE0}"/>
            </a:ext>
          </a:extLst>
        </xdr:cNvPr>
        <xdr:cNvSpPr/>
      </xdr:nvSpPr>
      <xdr:spPr>
        <a:xfrm>
          <a:off x="22110700" y="66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18559</xdr:rowOff>
    </xdr:from>
    <xdr:ext cx="469744" cy="259045"/>
    <xdr:sp macro="" textlink="">
      <xdr:nvSpPr>
        <xdr:cNvPr id="465" name="【認定こども園・幼稚園・保育所】&#10;一人当たり面積該当値テキスト">
          <a:extLst>
            <a:ext uri="{FF2B5EF4-FFF2-40B4-BE49-F238E27FC236}">
              <a16:creationId xmlns:a16="http://schemas.microsoft.com/office/drawing/2014/main" id="{1ABBDC83-B1FE-411F-8C53-A0BACF00A717}"/>
            </a:ext>
          </a:extLst>
        </xdr:cNvPr>
        <xdr:cNvSpPr txBox="1"/>
      </xdr:nvSpPr>
      <xdr:spPr>
        <a:xfrm>
          <a:off x="22199600" y="653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167132</xdr:rowOff>
    </xdr:from>
    <xdr:to>
      <xdr:col>112</xdr:col>
      <xdr:colOff>38100</xdr:colOff>
      <xdr:row>39</xdr:row>
      <xdr:rowOff>97282</xdr:rowOff>
    </xdr:to>
    <xdr:sp macro="" textlink="">
      <xdr:nvSpPr>
        <xdr:cNvPr id="466" name="楕円 465">
          <a:extLst>
            <a:ext uri="{FF2B5EF4-FFF2-40B4-BE49-F238E27FC236}">
              <a16:creationId xmlns:a16="http://schemas.microsoft.com/office/drawing/2014/main" id="{FA13C337-205D-4798-BBC8-64FE2334CA17}"/>
            </a:ext>
          </a:extLst>
        </xdr:cNvPr>
        <xdr:cNvSpPr/>
      </xdr:nvSpPr>
      <xdr:spPr>
        <a:xfrm>
          <a:off x="21272500" y="66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46482</xdr:rowOff>
    </xdr:from>
    <xdr:to>
      <xdr:col>116</xdr:col>
      <xdr:colOff>63500</xdr:colOff>
      <xdr:row>39</xdr:row>
      <xdr:rowOff>46482</xdr:rowOff>
    </xdr:to>
    <xdr:cxnSp macro="">
      <xdr:nvCxnSpPr>
        <xdr:cNvPr id="467" name="直線コネクタ 466">
          <a:extLst>
            <a:ext uri="{FF2B5EF4-FFF2-40B4-BE49-F238E27FC236}">
              <a16:creationId xmlns:a16="http://schemas.microsoft.com/office/drawing/2014/main" id="{2574D071-6988-404E-B05A-7EF8C1651C46}"/>
            </a:ext>
          </a:extLst>
        </xdr:cNvPr>
        <xdr:cNvCxnSpPr/>
      </xdr:nvCxnSpPr>
      <xdr:spPr>
        <a:xfrm>
          <a:off x="21323300" y="67330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167132</xdr:rowOff>
    </xdr:from>
    <xdr:to>
      <xdr:col>107</xdr:col>
      <xdr:colOff>101600</xdr:colOff>
      <xdr:row>39</xdr:row>
      <xdr:rowOff>97282</xdr:rowOff>
    </xdr:to>
    <xdr:sp macro="" textlink="">
      <xdr:nvSpPr>
        <xdr:cNvPr id="468" name="楕円 467">
          <a:extLst>
            <a:ext uri="{FF2B5EF4-FFF2-40B4-BE49-F238E27FC236}">
              <a16:creationId xmlns:a16="http://schemas.microsoft.com/office/drawing/2014/main" id="{F0E23E90-3805-408C-BB93-941AC8239567}"/>
            </a:ext>
          </a:extLst>
        </xdr:cNvPr>
        <xdr:cNvSpPr/>
      </xdr:nvSpPr>
      <xdr:spPr>
        <a:xfrm>
          <a:off x="20383500" y="66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46482</xdr:rowOff>
    </xdr:from>
    <xdr:to>
      <xdr:col>111</xdr:col>
      <xdr:colOff>177800</xdr:colOff>
      <xdr:row>39</xdr:row>
      <xdr:rowOff>46482</xdr:rowOff>
    </xdr:to>
    <xdr:cxnSp macro="">
      <xdr:nvCxnSpPr>
        <xdr:cNvPr id="469" name="直線コネクタ 468">
          <a:extLst>
            <a:ext uri="{FF2B5EF4-FFF2-40B4-BE49-F238E27FC236}">
              <a16:creationId xmlns:a16="http://schemas.microsoft.com/office/drawing/2014/main" id="{AAB425FC-F0D9-4C90-A2A1-9D8ECABA3151}"/>
            </a:ext>
          </a:extLst>
        </xdr:cNvPr>
        <xdr:cNvCxnSpPr/>
      </xdr:nvCxnSpPr>
      <xdr:spPr>
        <a:xfrm>
          <a:off x="20434300" y="67330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167132</xdr:rowOff>
    </xdr:from>
    <xdr:to>
      <xdr:col>102</xdr:col>
      <xdr:colOff>165100</xdr:colOff>
      <xdr:row>39</xdr:row>
      <xdr:rowOff>97282</xdr:rowOff>
    </xdr:to>
    <xdr:sp macro="" textlink="">
      <xdr:nvSpPr>
        <xdr:cNvPr id="470" name="楕円 469">
          <a:extLst>
            <a:ext uri="{FF2B5EF4-FFF2-40B4-BE49-F238E27FC236}">
              <a16:creationId xmlns:a16="http://schemas.microsoft.com/office/drawing/2014/main" id="{A6820651-6C2C-4876-BA0D-B18E1676971D}"/>
            </a:ext>
          </a:extLst>
        </xdr:cNvPr>
        <xdr:cNvSpPr/>
      </xdr:nvSpPr>
      <xdr:spPr>
        <a:xfrm>
          <a:off x="19494500" y="66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46482</xdr:rowOff>
    </xdr:from>
    <xdr:to>
      <xdr:col>107</xdr:col>
      <xdr:colOff>50800</xdr:colOff>
      <xdr:row>39</xdr:row>
      <xdr:rowOff>46482</xdr:rowOff>
    </xdr:to>
    <xdr:cxnSp macro="">
      <xdr:nvCxnSpPr>
        <xdr:cNvPr id="471" name="直線コネクタ 470">
          <a:extLst>
            <a:ext uri="{FF2B5EF4-FFF2-40B4-BE49-F238E27FC236}">
              <a16:creationId xmlns:a16="http://schemas.microsoft.com/office/drawing/2014/main" id="{32F130F8-A5F3-4222-ABCF-710FF8442BC6}"/>
            </a:ext>
          </a:extLst>
        </xdr:cNvPr>
        <xdr:cNvCxnSpPr/>
      </xdr:nvCxnSpPr>
      <xdr:spPr>
        <a:xfrm>
          <a:off x="19545300" y="67330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170705</xdr:rowOff>
    </xdr:from>
    <xdr:ext cx="469744" cy="259045"/>
    <xdr:sp macro="" textlink="">
      <xdr:nvSpPr>
        <xdr:cNvPr id="472" name="n_1aveValue【認定こども園・幼稚園・保育所】&#10;一人当たり面積">
          <a:extLst>
            <a:ext uri="{FF2B5EF4-FFF2-40B4-BE49-F238E27FC236}">
              <a16:creationId xmlns:a16="http://schemas.microsoft.com/office/drawing/2014/main" id="{57BE2FCB-8EAB-487A-A24C-A7502F594F68}"/>
            </a:ext>
          </a:extLst>
        </xdr:cNvPr>
        <xdr:cNvSpPr txBox="1"/>
      </xdr:nvSpPr>
      <xdr:spPr>
        <a:xfrm>
          <a:off x="21075727" y="685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143273</xdr:rowOff>
    </xdr:from>
    <xdr:ext cx="469744" cy="259045"/>
    <xdr:sp macro="" textlink="">
      <xdr:nvSpPr>
        <xdr:cNvPr id="473" name="n_2aveValue【認定こども園・幼稚園・保育所】&#10;一人当たり面積">
          <a:extLst>
            <a:ext uri="{FF2B5EF4-FFF2-40B4-BE49-F238E27FC236}">
              <a16:creationId xmlns:a16="http://schemas.microsoft.com/office/drawing/2014/main" id="{478C5AFB-DD18-433C-B243-6CFE3CF3D5FB}"/>
            </a:ext>
          </a:extLst>
        </xdr:cNvPr>
        <xdr:cNvSpPr txBox="1"/>
      </xdr:nvSpPr>
      <xdr:spPr>
        <a:xfrm>
          <a:off x="20199427" y="682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147845</xdr:rowOff>
    </xdr:from>
    <xdr:ext cx="469744" cy="259045"/>
    <xdr:sp macro="" textlink="">
      <xdr:nvSpPr>
        <xdr:cNvPr id="474" name="n_3aveValue【認定こども園・幼稚園・保育所】&#10;一人当たり面積">
          <a:extLst>
            <a:ext uri="{FF2B5EF4-FFF2-40B4-BE49-F238E27FC236}">
              <a16:creationId xmlns:a16="http://schemas.microsoft.com/office/drawing/2014/main" id="{107BB4C7-B03D-4B91-B9A9-E480CC54AF75}"/>
            </a:ext>
          </a:extLst>
        </xdr:cNvPr>
        <xdr:cNvSpPr txBox="1"/>
      </xdr:nvSpPr>
      <xdr:spPr>
        <a:xfrm>
          <a:off x="19310427"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145813</xdr:rowOff>
    </xdr:from>
    <xdr:ext cx="469744" cy="259045"/>
    <xdr:sp macro="" textlink="">
      <xdr:nvSpPr>
        <xdr:cNvPr id="475" name="n_4aveValue【認定こども園・幼稚園・保育所】&#10;一人当たり面積">
          <a:extLst>
            <a:ext uri="{FF2B5EF4-FFF2-40B4-BE49-F238E27FC236}">
              <a16:creationId xmlns:a16="http://schemas.microsoft.com/office/drawing/2014/main" id="{3925E82B-F9DA-4B8D-A8C5-DB74DBD29BD7}"/>
            </a:ext>
          </a:extLst>
        </xdr:cNvPr>
        <xdr:cNvSpPr txBox="1"/>
      </xdr:nvSpPr>
      <xdr:spPr>
        <a:xfrm>
          <a:off x="18421427" y="64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113809</xdr:rowOff>
    </xdr:from>
    <xdr:ext cx="469744" cy="259045"/>
    <xdr:sp macro="" textlink="">
      <xdr:nvSpPr>
        <xdr:cNvPr id="476" name="n_1mainValue【認定こども園・幼稚園・保育所】&#10;一人当たり面積">
          <a:extLst>
            <a:ext uri="{FF2B5EF4-FFF2-40B4-BE49-F238E27FC236}">
              <a16:creationId xmlns:a16="http://schemas.microsoft.com/office/drawing/2014/main" id="{63D90913-732D-456C-B692-44F6CD54001D}"/>
            </a:ext>
          </a:extLst>
        </xdr:cNvPr>
        <xdr:cNvSpPr txBox="1"/>
      </xdr:nvSpPr>
      <xdr:spPr>
        <a:xfrm>
          <a:off x="21075727" y="645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113809</xdr:rowOff>
    </xdr:from>
    <xdr:ext cx="469744" cy="259045"/>
    <xdr:sp macro="" textlink="">
      <xdr:nvSpPr>
        <xdr:cNvPr id="477" name="n_2mainValue【認定こども園・幼稚園・保育所】&#10;一人当たり面積">
          <a:extLst>
            <a:ext uri="{FF2B5EF4-FFF2-40B4-BE49-F238E27FC236}">
              <a16:creationId xmlns:a16="http://schemas.microsoft.com/office/drawing/2014/main" id="{BB3A7422-7896-44C2-B760-AC1CCF5E9844}"/>
            </a:ext>
          </a:extLst>
        </xdr:cNvPr>
        <xdr:cNvSpPr txBox="1"/>
      </xdr:nvSpPr>
      <xdr:spPr>
        <a:xfrm>
          <a:off x="20199427" y="645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113809</xdr:rowOff>
    </xdr:from>
    <xdr:ext cx="469744" cy="259045"/>
    <xdr:sp macro="" textlink="">
      <xdr:nvSpPr>
        <xdr:cNvPr id="478" name="n_3mainValue【認定こども園・幼稚園・保育所】&#10;一人当たり面積">
          <a:extLst>
            <a:ext uri="{FF2B5EF4-FFF2-40B4-BE49-F238E27FC236}">
              <a16:creationId xmlns:a16="http://schemas.microsoft.com/office/drawing/2014/main" id="{BDB21053-3559-4640-B441-F214D20BAC2E}"/>
            </a:ext>
          </a:extLst>
        </xdr:cNvPr>
        <xdr:cNvSpPr txBox="1"/>
      </xdr:nvSpPr>
      <xdr:spPr>
        <a:xfrm>
          <a:off x="19310427" y="645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9" name="正方形/長方形 478">
          <a:extLst>
            <a:ext uri="{FF2B5EF4-FFF2-40B4-BE49-F238E27FC236}">
              <a16:creationId xmlns:a16="http://schemas.microsoft.com/office/drawing/2014/main" id="{D99C2203-F172-43A0-8043-7FEF295199D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0" name="正方形/長方形 479">
          <a:extLst>
            <a:ext uri="{FF2B5EF4-FFF2-40B4-BE49-F238E27FC236}">
              <a16:creationId xmlns:a16="http://schemas.microsoft.com/office/drawing/2014/main" id="{86B72308-1C75-4E8D-8BAB-F409F74CCEF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1" name="正方形/長方形 480">
          <a:extLst>
            <a:ext uri="{FF2B5EF4-FFF2-40B4-BE49-F238E27FC236}">
              <a16:creationId xmlns:a16="http://schemas.microsoft.com/office/drawing/2014/main" id="{7DD21EC8-B90B-44C4-9227-B194FBEF060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2" name="正方形/長方形 481">
          <a:extLst>
            <a:ext uri="{FF2B5EF4-FFF2-40B4-BE49-F238E27FC236}">
              <a16:creationId xmlns:a16="http://schemas.microsoft.com/office/drawing/2014/main" id="{7DBA293D-0895-4BE9-A76B-C95C79C31D6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3" name="正方形/長方形 482">
          <a:extLst>
            <a:ext uri="{FF2B5EF4-FFF2-40B4-BE49-F238E27FC236}">
              <a16:creationId xmlns:a16="http://schemas.microsoft.com/office/drawing/2014/main" id="{3A913F57-354A-4D0C-A6AE-BEE7340A7C7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4" name="正方形/長方形 483">
          <a:extLst>
            <a:ext uri="{FF2B5EF4-FFF2-40B4-BE49-F238E27FC236}">
              <a16:creationId xmlns:a16="http://schemas.microsoft.com/office/drawing/2014/main" id="{ED556F8A-3F74-4526-87F1-0C5E5334C06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5" name="正方形/長方形 484">
          <a:extLst>
            <a:ext uri="{FF2B5EF4-FFF2-40B4-BE49-F238E27FC236}">
              <a16:creationId xmlns:a16="http://schemas.microsoft.com/office/drawing/2014/main" id="{1470BA64-7D02-4D89-A784-559C85D32FC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6" name="正方形/長方形 485">
          <a:extLst>
            <a:ext uri="{FF2B5EF4-FFF2-40B4-BE49-F238E27FC236}">
              <a16:creationId xmlns:a16="http://schemas.microsoft.com/office/drawing/2014/main" id="{373F972C-4B85-4DB0-B41A-FD6135F6649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7" name="テキスト ボックス 486">
          <a:extLst>
            <a:ext uri="{FF2B5EF4-FFF2-40B4-BE49-F238E27FC236}">
              <a16:creationId xmlns:a16="http://schemas.microsoft.com/office/drawing/2014/main" id="{404A6427-5B67-47C8-A584-5A808807F72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8" name="直線コネクタ 487">
          <a:extLst>
            <a:ext uri="{FF2B5EF4-FFF2-40B4-BE49-F238E27FC236}">
              <a16:creationId xmlns:a16="http://schemas.microsoft.com/office/drawing/2014/main" id="{30346D83-DBF0-4899-AA9F-2D7B29AB7B5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9" name="テキスト ボックス 488">
          <a:extLst>
            <a:ext uri="{FF2B5EF4-FFF2-40B4-BE49-F238E27FC236}">
              <a16:creationId xmlns:a16="http://schemas.microsoft.com/office/drawing/2014/main" id="{CC0E1781-DF64-440A-AE74-C218C31239E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0" name="直線コネクタ 489">
          <a:extLst>
            <a:ext uri="{FF2B5EF4-FFF2-40B4-BE49-F238E27FC236}">
              <a16:creationId xmlns:a16="http://schemas.microsoft.com/office/drawing/2014/main" id="{D88C7496-B2DD-45FB-8287-E67B567AFC2A}"/>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91" name="テキスト ボックス 490">
          <a:extLst>
            <a:ext uri="{FF2B5EF4-FFF2-40B4-BE49-F238E27FC236}">
              <a16:creationId xmlns:a16="http://schemas.microsoft.com/office/drawing/2014/main" id="{5D6E6C04-9BBB-45A1-A304-26282BBD82E7}"/>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2" name="直線コネクタ 491">
          <a:extLst>
            <a:ext uri="{FF2B5EF4-FFF2-40B4-BE49-F238E27FC236}">
              <a16:creationId xmlns:a16="http://schemas.microsoft.com/office/drawing/2014/main" id="{E748D7F9-9E5E-4F9E-9138-F0515F0DE738}"/>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3" name="テキスト ボックス 492">
          <a:extLst>
            <a:ext uri="{FF2B5EF4-FFF2-40B4-BE49-F238E27FC236}">
              <a16:creationId xmlns:a16="http://schemas.microsoft.com/office/drawing/2014/main" id="{F70908AB-00B5-40C5-B4F9-45592718F1B9}"/>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4" name="直線コネクタ 493">
          <a:extLst>
            <a:ext uri="{FF2B5EF4-FFF2-40B4-BE49-F238E27FC236}">
              <a16:creationId xmlns:a16="http://schemas.microsoft.com/office/drawing/2014/main" id="{D48A04E0-462E-4001-A2D0-8AE3520F15DF}"/>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5" name="テキスト ボックス 494">
          <a:extLst>
            <a:ext uri="{FF2B5EF4-FFF2-40B4-BE49-F238E27FC236}">
              <a16:creationId xmlns:a16="http://schemas.microsoft.com/office/drawing/2014/main" id="{8E47C697-C4D5-4F81-B0D2-7C691ECB0A6C}"/>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6" name="直線コネクタ 495">
          <a:extLst>
            <a:ext uri="{FF2B5EF4-FFF2-40B4-BE49-F238E27FC236}">
              <a16:creationId xmlns:a16="http://schemas.microsoft.com/office/drawing/2014/main" id="{B780CAED-271B-425C-95DC-2619BD7C6C1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7" name="テキスト ボックス 496">
          <a:extLst>
            <a:ext uri="{FF2B5EF4-FFF2-40B4-BE49-F238E27FC236}">
              <a16:creationId xmlns:a16="http://schemas.microsoft.com/office/drawing/2014/main" id="{42724E42-A2E4-4E93-AB93-39E6C7E7B8B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8" name="直線コネクタ 497">
          <a:extLst>
            <a:ext uri="{FF2B5EF4-FFF2-40B4-BE49-F238E27FC236}">
              <a16:creationId xmlns:a16="http://schemas.microsoft.com/office/drawing/2014/main" id="{2015BF16-25D9-4816-ACC5-3F94E8E2BA98}"/>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9" name="テキスト ボックス 498">
          <a:extLst>
            <a:ext uri="{FF2B5EF4-FFF2-40B4-BE49-F238E27FC236}">
              <a16:creationId xmlns:a16="http://schemas.microsoft.com/office/drawing/2014/main" id="{B988F1ED-D849-431E-999D-0627A53679A7}"/>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0" name="直線コネクタ 499">
          <a:extLst>
            <a:ext uri="{FF2B5EF4-FFF2-40B4-BE49-F238E27FC236}">
              <a16:creationId xmlns:a16="http://schemas.microsoft.com/office/drawing/2014/main" id="{11668CD8-EB50-4EE8-82BF-13B9169C6B8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01" name="テキスト ボックス 500">
          <a:extLst>
            <a:ext uri="{FF2B5EF4-FFF2-40B4-BE49-F238E27FC236}">
              <a16:creationId xmlns:a16="http://schemas.microsoft.com/office/drawing/2014/main" id="{DF6E3847-C94B-40C2-8A59-BE9932F3055E}"/>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2" name="直線コネクタ 501">
          <a:extLst>
            <a:ext uri="{FF2B5EF4-FFF2-40B4-BE49-F238E27FC236}">
              <a16:creationId xmlns:a16="http://schemas.microsoft.com/office/drawing/2014/main" id="{235505E5-8F3F-4912-B4DB-6F8C5FACF5C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3" name="テキスト ボックス 502">
          <a:extLst>
            <a:ext uri="{FF2B5EF4-FFF2-40B4-BE49-F238E27FC236}">
              <a16:creationId xmlns:a16="http://schemas.microsoft.com/office/drawing/2014/main" id="{6A305F5F-425B-41F6-8F0D-88FC907C3C16}"/>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4" name="【学校施設】&#10;有形固定資産減価償却率グラフ枠">
          <a:extLst>
            <a:ext uri="{FF2B5EF4-FFF2-40B4-BE49-F238E27FC236}">
              <a16:creationId xmlns:a16="http://schemas.microsoft.com/office/drawing/2014/main" id="{FF74C42F-3C19-46AC-A3F3-A8C28831895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158387</xdr:rowOff>
    </xdr:from>
    <xdr:to>
      <xdr:col>85</xdr:col>
      <xdr:colOff>126364</xdr:colOff>
      <xdr:row>63</xdr:row>
      <xdr:rowOff>122465</xdr:rowOff>
    </xdr:to>
    <xdr:cxnSp macro="">
      <xdr:nvCxnSpPr>
        <xdr:cNvPr id="505" name="直線コネクタ 504">
          <a:extLst>
            <a:ext uri="{FF2B5EF4-FFF2-40B4-BE49-F238E27FC236}">
              <a16:creationId xmlns:a16="http://schemas.microsoft.com/office/drawing/2014/main" id="{1F276572-92E4-4A15-838E-CD1C0999F61B}"/>
            </a:ext>
          </a:extLst>
        </xdr:cNvPr>
        <xdr:cNvCxnSpPr/>
      </xdr:nvCxnSpPr>
      <xdr:spPr>
        <a:xfrm flipV="1">
          <a:off x="16318864" y="9588137"/>
          <a:ext cx="0" cy="1335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506" name="【学校施設】&#10;有形固定資産減価償却率最小値テキスト">
          <a:extLst>
            <a:ext uri="{FF2B5EF4-FFF2-40B4-BE49-F238E27FC236}">
              <a16:creationId xmlns:a16="http://schemas.microsoft.com/office/drawing/2014/main" id="{BB443FC3-D263-429F-965C-793041861784}"/>
            </a:ext>
          </a:extLst>
        </xdr:cNvPr>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507" name="直線コネクタ 506">
          <a:extLst>
            <a:ext uri="{FF2B5EF4-FFF2-40B4-BE49-F238E27FC236}">
              <a16:creationId xmlns:a16="http://schemas.microsoft.com/office/drawing/2014/main" id="{3FDE72EB-45E8-44D2-8901-9700C4C12075}"/>
            </a:ext>
          </a:extLst>
        </xdr:cNvPr>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105064</xdr:rowOff>
    </xdr:from>
    <xdr:ext cx="405111" cy="259045"/>
    <xdr:sp macro="" textlink="">
      <xdr:nvSpPr>
        <xdr:cNvPr id="508" name="【学校施設】&#10;有形固定資産減価償却率最大値テキスト">
          <a:extLst>
            <a:ext uri="{FF2B5EF4-FFF2-40B4-BE49-F238E27FC236}">
              <a16:creationId xmlns:a16="http://schemas.microsoft.com/office/drawing/2014/main" id="{43E94E70-0328-4291-9EC1-0B0BB5334B11}"/>
            </a:ext>
          </a:extLst>
        </xdr:cNvPr>
        <xdr:cNvSpPr txBox="1"/>
      </xdr:nvSpPr>
      <xdr:spPr>
        <a:xfrm>
          <a:off x="16357600" y="936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158387</xdr:rowOff>
    </xdr:from>
    <xdr:to>
      <xdr:col>86</xdr:col>
      <xdr:colOff>25400</xdr:colOff>
      <xdr:row>55</xdr:row>
      <xdr:rowOff>158387</xdr:rowOff>
    </xdr:to>
    <xdr:cxnSp macro="">
      <xdr:nvCxnSpPr>
        <xdr:cNvPr id="509" name="直線コネクタ 508">
          <a:extLst>
            <a:ext uri="{FF2B5EF4-FFF2-40B4-BE49-F238E27FC236}">
              <a16:creationId xmlns:a16="http://schemas.microsoft.com/office/drawing/2014/main" id="{C5AD450C-78A8-4600-AB50-F20DAABFE3AE}"/>
            </a:ext>
          </a:extLst>
        </xdr:cNvPr>
        <xdr:cNvCxnSpPr/>
      </xdr:nvCxnSpPr>
      <xdr:spPr>
        <a:xfrm>
          <a:off x="16230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163121</xdr:rowOff>
    </xdr:from>
    <xdr:ext cx="405111" cy="259045"/>
    <xdr:sp macro="" textlink="">
      <xdr:nvSpPr>
        <xdr:cNvPr id="510" name="【学校施設】&#10;有形固定資産減価償却率平均値テキスト">
          <a:extLst>
            <a:ext uri="{FF2B5EF4-FFF2-40B4-BE49-F238E27FC236}">
              <a16:creationId xmlns:a16="http://schemas.microsoft.com/office/drawing/2014/main" id="{706631D3-334C-45D5-B255-CA11999F3D32}"/>
            </a:ext>
          </a:extLst>
        </xdr:cNvPr>
        <xdr:cNvSpPr txBox="1"/>
      </xdr:nvSpPr>
      <xdr:spPr>
        <a:xfrm>
          <a:off x="16357600" y="10107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140244</xdr:rowOff>
    </xdr:from>
    <xdr:to>
      <xdr:col>85</xdr:col>
      <xdr:colOff>177800</xdr:colOff>
      <xdr:row>60</xdr:row>
      <xdr:rowOff>70394</xdr:rowOff>
    </xdr:to>
    <xdr:sp macro="" textlink="">
      <xdr:nvSpPr>
        <xdr:cNvPr id="511" name="フローチャート: 判断 510">
          <a:extLst>
            <a:ext uri="{FF2B5EF4-FFF2-40B4-BE49-F238E27FC236}">
              <a16:creationId xmlns:a16="http://schemas.microsoft.com/office/drawing/2014/main" id="{1B8E787C-A21C-46B3-9AEC-89B8C730A423}"/>
            </a:ext>
          </a:extLst>
        </xdr:cNvPr>
        <xdr:cNvSpPr/>
      </xdr:nvSpPr>
      <xdr:spPr>
        <a:xfrm>
          <a:off x="162687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512" name="フローチャート: 判断 511">
          <a:extLst>
            <a:ext uri="{FF2B5EF4-FFF2-40B4-BE49-F238E27FC236}">
              <a16:creationId xmlns:a16="http://schemas.microsoft.com/office/drawing/2014/main" id="{C4B1A180-1F71-4708-81F2-9CDEF0EFE5EB}"/>
            </a:ext>
          </a:extLst>
        </xdr:cNvPr>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513" name="フローチャート: 判断 512">
          <a:extLst>
            <a:ext uri="{FF2B5EF4-FFF2-40B4-BE49-F238E27FC236}">
              <a16:creationId xmlns:a16="http://schemas.microsoft.com/office/drawing/2014/main" id="{22E2AC24-D820-4F77-8937-78CF1487E095}"/>
            </a:ext>
          </a:extLst>
        </xdr:cNvPr>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61867</xdr:rowOff>
    </xdr:from>
    <xdr:to>
      <xdr:col>72</xdr:col>
      <xdr:colOff>38100</xdr:colOff>
      <xdr:row>59</xdr:row>
      <xdr:rowOff>163467</xdr:rowOff>
    </xdr:to>
    <xdr:sp macro="" textlink="">
      <xdr:nvSpPr>
        <xdr:cNvPr id="514" name="フローチャート: 判断 513">
          <a:extLst>
            <a:ext uri="{FF2B5EF4-FFF2-40B4-BE49-F238E27FC236}">
              <a16:creationId xmlns:a16="http://schemas.microsoft.com/office/drawing/2014/main" id="{12361666-38EC-4752-AFCD-40EBCF57627A}"/>
            </a:ext>
          </a:extLst>
        </xdr:cNvPr>
        <xdr:cNvSpPr/>
      </xdr:nvSpPr>
      <xdr:spPr>
        <a:xfrm>
          <a:off x="13652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154940</xdr:rowOff>
    </xdr:from>
    <xdr:to>
      <xdr:col>67</xdr:col>
      <xdr:colOff>101600</xdr:colOff>
      <xdr:row>59</xdr:row>
      <xdr:rowOff>85090</xdr:rowOff>
    </xdr:to>
    <xdr:sp macro="" textlink="">
      <xdr:nvSpPr>
        <xdr:cNvPr id="515" name="フローチャート: 判断 514">
          <a:extLst>
            <a:ext uri="{FF2B5EF4-FFF2-40B4-BE49-F238E27FC236}">
              <a16:creationId xmlns:a16="http://schemas.microsoft.com/office/drawing/2014/main" id="{63118F0E-74AA-47D2-9D0F-C1E0DA26BE56}"/>
            </a:ext>
          </a:extLst>
        </xdr:cNvPr>
        <xdr:cNvSpPr/>
      </xdr:nvSpPr>
      <xdr:spPr>
        <a:xfrm>
          <a:off x="12763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6" name="テキスト ボックス 515">
          <a:extLst>
            <a:ext uri="{FF2B5EF4-FFF2-40B4-BE49-F238E27FC236}">
              <a16:creationId xmlns:a16="http://schemas.microsoft.com/office/drawing/2014/main" id="{BA59E6E9-0B7C-4908-BCD2-1DD587A7AB7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7" name="テキスト ボックス 516">
          <a:extLst>
            <a:ext uri="{FF2B5EF4-FFF2-40B4-BE49-F238E27FC236}">
              <a16:creationId xmlns:a16="http://schemas.microsoft.com/office/drawing/2014/main" id="{6A2DCB53-6972-46EF-B6E2-C82A371EB92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6806D965-5BA0-4EC7-876B-37D0F25DDA6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72A2C7FB-18CE-400D-AC6A-1546148CC1E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4D96B84C-D7E4-4677-87E6-7AFD23958F9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40640</xdr:rowOff>
    </xdr:from>
    <xdr:to>
      <xdr:col>85</xdr:col>
      <xdr:colOff>177800</xdr:colOff>
      <xdr:row>62</xdr:row>
      <xdr:rowOff>142240</xdr:rowOff>
    </xdr:to>
    <xdr:sp macro="" textlink="">
      <xdr:nvSpPr>
        <xdr:cNvPr id="521" name="楕円 520">
          <a:extLst>
            <a:ext uri="{FF2B5EF4-FFF2-40B4-BE49-F238E27FC236}">
              <a16:creationId xmlns:a16="http://schemas.microsoft.com/office/drawing/2014/main" id="{8DB2D16C-858D-47B5-90DE-C93654A78043}"/>
            </a:ext>
          </a:extLst>
        </xdr:cNvPr>
        <xdr:cNvSpPr/>
      </xdr:nvSpPr>
      <xdr:spPr>
        <a:xfrm>
          <a:off x="162687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19067</xdr:rowOff>
    </xdr:from>
    <xdr:ext cx="405111" cy="259045"/>
    <xdr:sp macro="" textlink="">
      <xdr:nvSpPr>
        <xdr:cNvPr id="522" name="【学校施設】&#10;有形固定資産減価償却率該当値テキスト">
          <a:extLst>
            <a:ext uri="{FF2B5EF4-FFF2-40B4-BE49-F238E27FC236}">
              <a16:creationId xmlns:a16="http://schemas.microsoft.com/office/drawing/2014/main" id="{F72F0580-EBD0-45CA-AEEE-B0C099C2247D}"/>
            </a:ext>
          </a:extLst>
        </xdr:cNvPr>
        <xdr:cNvSpPr txBox="1"/>
      </xdr:nvSpPr>
      <xdr:spPr>
        <a:xfrm>
          <a:off x="16357600"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79828</xdr:rowOff>
    </xdr:from>
    <xdr:to>
      <xdr:col>81</xdr:col>
      <xdr:colOff>101600</xdr:colOff>
      <xdr:row>63</xdr:row>
      <xdr:rowOff>9978</xdr:rowOff>
    </xdr:to>
    <xdr:sp macro="" textlink="">
      <xdr:nvSpPr>
        <xdr:cNvPr id="523" name="楕円 522">
          <a:extLst>
            <a:ext uri="{FF2B5EF4-FFF2-40B4-BE49-F238E27FC236}">
              <a16:creationId xmlns:a16="http://schemas.microsoft.com/office/drawing/2014/main" id="{60226829-923B-48DC-8C64-7C6C4F1345A9}"/>
            </a:ext>
          </a:extLst>
        </xdr:cNvPr>
        <xdr:cNvSpPr/>
      </xdr:nvSpPr>
      <xdr:spPr>
        <a:xfrm>
          <a:off x="154305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91440</xdr:rowOff>
    </xdr:from>
    <xdr:to>
      <xdr:col>85</xdr:col>
      <xdr:colOff>127000</xdr:colOff>
      <xdr:row>62</xdr:row>
      <xdr:rowOff>130628</xdr:rowOff>
    </xdr:to>
    <xdr:cxnSp macro="">
      <xdr:nvCxnSpPr>
        <xdr:cNvPr id="524" name="直線コネクタ 523">
          <a:extLst>
            <a:ext uri="{FF2B5EF4-FFF2-40B4-BE49-F238E27FC236}">
              <a16:creationId xmlns:a16="http://schemas.microsoft.com/office/drawing/2014/main" id="{693D0DF2-B48B-4459-B9D9-621096ACB988}"/>
            </a:ext>
          </a:extLst>
        </xdr:cNvPr>
        <xdr:cNvCxnSpPr/>
      </xdr:nvCxnSpPr>
      <xdr:spPr>
        <a:xfrm flipV="1">
          <a:off x="15481300" y="10721340"/>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70031</xdr:rowOff>
    </xdr:from>
    <xdr:to>
      <xdr:col>76</xdr:col>
      <xdr:colOff>165100</xdr:colOff>
      <xdr:row>63</xdr:row>
      <xdr:rowOff>181</xdr:rowOff>
    </xdr:to>
    <xdr:sp macro="" textlink="">
      <xdr:nvSpPr>
        <xdr:cNvPr id="525" name="楕円 524">
          <a:extLst>
            <a:ext uri="{FF2B5EF4-FFF2-40B4-BE49-F238E27FC236}">
              <a16:creationId xmlns:a16="http://schemas.microsoft.com/office/drawing/2014/main" id="{A738F02C-C61D-42B2-BB3A-9CCC42B88E89}"/>
            </a:ext>
          </a:extLst>
        </xdr:cNvPr>
        <xdr:cNvSpPr/>
      </xdr:nvSpPr>
      <xdr:spPr>
        <a:xfrm>
          <a:off x="14541500" y="106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120831</xdr:rowOff>
    </xdr:from>
    <xdr:to>
      <xdr:col>81</xdr:col>
      <xdr:colOff>50800</xdr:colOff>
      <xdr:row>62</xdr:row>
      <xdr:rowOff>130628</xdr:rowOff>
    </xdr:to>
    <xdr:cxnSp macro="">
      <xdr:nvCxnSpPr>
        <xdr:cNvPr id="526" name="直線コネクタ 525">
          <a:extLst>
            <a:ext uri="{FF2B5EF4-FFF2-40B4-BE49-F238E27FC236}">
              <a16:creationId xmlns:a16="http://schemas.microsoft.com/office/drawing/2014/main" id="{F2C26A0A-D3B9-4760-836D-AC6F2849FD34}"/>
            </a:ext>
          </a:extLst>
        </xdr:cNvPr>
        <xdr:cNvCxnSpPr/>
      </xdr:nvCxnSpPr>
      <xdr:spPr>
        <a:xfrm>
          <a:off x="14592300" y="10750731"/>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37374</xdr:rowOff>
    </xdr:from>
    <xdr:to>
      <xdr:col>72</xdr:col>
      <xdr:colOff>38100</xdr:colOff>
      <xdr:row>62</xdr:row>
      <xdr:rowOff>138974</xdr:rowOff>
    </xdr:to>
    <xdr:sp macro="" textlink="">
      <xdr:nvSpPr>
        <xdr:cNvPr id="527" name="楕円 526">
          <a:extLst>
            <a:ext uri="{FF2B5EF4-FFF2-40B4-BE49-F238E27FC236}">
              <a16:creationId xmlns:a16="http://schemas.microsoft.com/office/drawing/2014/main" id="{05DFC2E0-82A5-4998-A65D-4734ECDB3BF2}"/>
            </a:ext>
          </a:extLst>
        </xdr:cNvPr>
        <xdr:cNvSpPr/>
      </xdr:nvSpPr>
      <xdr:spPr>
        <a:xfrm>
          <a:off x="13652500" y="1066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88174</xdr:rowOff>
    </xdr:from>
    <xdr:to>
      <xdr:col>76</xdr:col>
      <xdr:colOff>114300</xdr:colOff>
      <xdr:row>62</xdr:row>
      <xdr:rowOff>120831</xdr:rowOff>
    </xdr:to>
    <xdr:cxnSp macro="">
      <xdr:nvCxnSpPr>
        <xdr:cNvPr id="528" name="直線コネクタ 527">
          <a:extLst>
            <a:ext uri="{FF2B5EF4-FFF2-40B4-BE49-F238E27FC236}">
              <a16:creationId xmlns:a16="http://schemas.microsoft.com/office/drawing/2014/main" id="{B9EE4D76-42B3-4CDF-9FB6-8CC2E3583C13}"/>
            </a:ext>
          </a:extLst>
        </xdr:cNvPr>
        <xdr:cNvCxnSpPr/>
      </xdr:nvCxnSpPr>
      <xdr:spPr>
        <a:xfrm>
          <a:off x="13703300" y="107180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60796</xdr:rowOff>
    </xdr:from>
    <xdr:ext cx="405111" cy="259045"/>
    <xdr:sp macro="" textlink="">
      <xdr:nvSpPr>
        <xdr:cNvPr id="529" name="n_1aveValue【学校施設】&#10;有形固定資産減価償却率">
          <a:extLst>
            <a:ext uri="{FF2B5EF4-FFF2-40B4-BE49-F238E27FC236}">
              <a16:creationId xmlns:a16="http://schemas.microsoft.com/office/drawing/2014/main" id="{7A9904EE-7014-4DC7-BBB2-A3DAEC23A10A}"/>
            </a:ext>
          </a:extLst>
        </xdr:cNvPr>
        <xdr:cNvSpPr txBox="1"/>
      </xdr:nvSpPr>
      <xdr:spPr>
        <a:xfrm>
          <a:off x="152660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530" name="n_2aveValue【学校施設】&#10;有形固定資産減価償却率">
          <a:extLst>
            <a:ext uri="{FF2B5EF4-FFF2-40B4-BE49-F238E27FC236}">
              <a16:creationId xmlns:a16="http://schemas.microsoft.com/office/drawing/2014/main" id="{58EB29E5-07F6-46E3-9410-A4A78843BFC2}"/>
            </a:ext>
          </a:extLst>
        </xdr:cNvPr>
        <xdr:cNvSpPr txBox="1"/>
      </xdr:nvSpPr>
      <xdr:spPr>
        <a:xfrm>
          <a:off x="14389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8544</xdr:rowOff>
    </xdr:from>
    <xdr:ext cx="405111" cy="259045"/>
    <xdr:sp macro="" textlink="">
      <xdr:nvSpPr>
        <xdr:cNvPr id="531" name="n_3aveValue【学校施設】&#10;有形固定資産減価償却率">
          <a:extLst>
            <a:ext uri="{FF2B5EF4-FFF2-40B4-BE49-F238E27FC236}">
              <a16:creationId xmlns:a16="http://schemas.microsoft.com/office/drawing/2014/main" id="{ED052AAD-2499-455E-B0B5-5152B06ADAC8}"/>
            </a:ext>
          </a:extLst>
        </xdr:cNvPr>
        <xdr:cNvSpPr txBox="1"/>
      </xdr:nvSpPr>
      <xdr:spPr>
        <a:xfrm>
          <a:off x="13500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101617</xdr:rowOff>
    </xdr:from>
    <xdr:ext cx="405111" cy="259045"/>
    <xdr:sp macro="" textlink="">
      <xdr:nvSpPr>
        <xdr:cNvPr id="532" name="n_4aveValue【学校施設】&#10;有形固定資産減価償却率">
          <a:extLst>
            <a:ext uri="{FF2B5EF4-FFF2-40B4-BE49-F238E27FC236}">
              <a16:creationId xmlns:a16="http://schemas.microsoft.com/office/drawing/2014/main" id="{816BC8BC-6BC3-4A4D-82CD-AF0B506B68F0}"/>
            </a:ext>
          </a:extLst>
        </xdr:cNvPr>
        <xdr:cNvSpPr txBox="1"/>
      </xdr:nvSpPr>
      <xdr:spPr>
        <a:xfrm>
          <a:off x="12611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1105</xdr:rowOff>
    </xdr:from>
    <xdr:ext cx="405111" cy="259045"/>
    <xdr:sp macro="" textlink="">
      <xdr:nvSpPr>
        <xdr:cNvPr id="533" name="n_1mainValue【学校施設】&#10;有形固定資産減価償却率">
          <a:extLst>
            <a:ext uri="{FF2B5EF4-FFF2-40B4-BE49-F238E27FC236}">
              <a16:creationId xmlns:a16="http://schemas.microsoft.com/office/drawing/2014/main" id="{2656A67A-E542-41BD-8C5F-86E2E8EFC186}"/>
            </a:ext>
          </a:extLst>
        </xdr:cNvPr>
        <xdr:cNvSpPr txBox="1"/>
      </xdr:nvSpPr>
      <xdr:spPr>
        <a:xfrm>
          <a:off x="15266044" y="10802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162758</xdr:rowOff>
    </xdr:from>
    <xdr:ext cx="405111" cy="259045"/>
    <xdr:sp macro="" textlink="">
      <xdr:nvSpPr>
        <xdr:cNvPr id="534" name="n_2mainValue【学校施設】&#10;有形固定資産減価償却率">
          <a:extLst>
            <a:ext uri="{FF2B5EF4-FFF2-40B4-BE49-F238E27FC236}">
              <a16:creationId xmlns:a16="http://schemas.microsoft.com/office/drawing/2014/main" id="{2D98D8BD-FD8A-481E-B2D0-635D246143FC}"/>
            </a:ext>
          </a:extLst>
        </xdr:cNvPr>
        <xdr:cNvSpPr txBox="1"/>
      </xdr:nvSpPr>
      <xdr:spPr>
        <a:xfrm>
          <a:off x="14389744" y="1079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130101</xdr:rowOff>
    </xdr:from>
    <xdr:ext cx="405111" cy="259045"/>
    <xdr:sp macro="" textlink="">
      <xdr:nvSpPr>
        <xdr:cNvPr id="535" name="n_3mainValue【学校施設】&#10;有形固定資産減価償却率">
          <a:extLst>
            <a:ext uri="{FF2B5EF4-FFF2-40B4-BE49-F238E27FC236}">
              <a16:creationId xmlns:a16="http://schemas.microsoft.com/office/drawing/2014/main" id="{6C4A16C0-AE04-4F09-9E77-D9030A75533A}"/>
            </a:ext>
          </a:extLst>
        </xdr:cNvPr>
        <xdr:cNvSpPr txBox="1"/>
      </xdr:nvSpPr>
      <xdr:spPr>
        <a:xfrm>
          <a:off x="13500744" y="1076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6" name="正方形/長方形 535">
          <a:extLst>
            <a:ext uri="{FF2B5EF4-FFF2-40B4-BE49-F238E27FC236}">
              <a16:creationId xmlns:a16="http://schemas.microsoft.com/office/drawing/2014/main" id="{BCB47E93-3802-4831-8366-1B1ED937291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7" name="正方形/長方形 536">
          <a:extLst>
            <a:ext uri="{FF2B5EF4-FFF2-40B4-BE49-F238E27FC236}">
              <a16:creationId xmlns:a16="http://schemas.microsoft.com/office/drawing/2014/main" id="{F7470367-A0D4-4B13-AEA3-DAF216C6D36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8" name="正方形/長方形 537">
          <a:extLst>
            <a:ext uri="{FF2B5EF4-FFF2-40B4-BE49-F238E27FC236}">
              <a16:creationId xmlns:a16="http://schemas.microsoft.com/office/drawing/2014/main" id="{81201E9B-C37C-4E3F-AA98-55B3478FF3C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9" name="正方形/長方形 538">
          <a:extLst>
            <a:ext uri="{FF2B5EF4-FFF2-40B4-BE49-F238E27FC236}">
              <a16:creationId xmlns:a16="http://schemas.microsoft.com/office/drawing/2014/main" id="{6F963FED-729C-41C3-BB68-7BFE6633930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0" name="正方形/長方形 539">
          <a:extLst>
            <a:ext uri="{FF2B5EF4-FFF2-40B4-BE49-F238E27FC236}">
              <a16:creationId xmlns:a16="http://schemas.microsoft.com/office/drawing/2014/main" id="{7922E41A-D788-4597-8727-E0032C6A117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1" name="正方形/長方形 540">
          <a:extLst>
            <a:ext uri="{FF2B5EF4-FFF2-40B4-BE49-F238E27FC236}">
              <a16:creationId xmlns:a16="http://schemas.microsoft.com/office/drawing/2014/main" id="{911E92E8-09F3-40A5-AA1C-A2864303F57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2" name="正方形/長方形 541">
          <a:extLst>
            <a:ext uri="{FF2B5EF4-FFF2-40B4-BE49-F238E27FC236}">
              <a16:creationId xmlns:a16="http://schemas.microsoft.com/office/drawing/2014/main" id="{6F33F221-3AE9-4F62-B965-363E0150397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3" name="正方形/長方形 542">
          <a:extLst>
            <a:ext uri="{FF2B5EF4-FFF2-40B4-BE49-F238E27FC236}">
              <a16:creationId xmlns:a16="http://schemas.microsoft.com/office/drawing/2014/main" id="{AC4F7D35-1C55-4690-A5BF-5EB29E87562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4" name="テキスト ボックス 543">
          <a:extLst>
            <a:ext uri="{FF2B5EF4-FFF2-40B4-BE49-F238E27FC236}">
              <a16:creationId xmlns:a16="http://schemas.microsoft.com/office/drawing/2014/main" id="{8C584D05-1472-401F-A6DB-2B6685906F6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5" name="直線コネクタ 544">
          <a:extLst>
            <a:ext uri="{FF2B5EF4-FFF2-40B4-BE49-F238E27FC236}">
              <a16:creationId xmlns:a16="http://schemas.microsoft.com/office/drawing/2014/main" id="{45FC98F4-9476-4598-8BBD-032BC61C9DA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6" name="テキスト ボックス 545">
          <a:extLst>
            <a:ext uri="{FF2B5EF4-FFF2-40B4-BE49-F238E27FC236}">
              <a16:creationId xmlns:a16="http://schemas.microsoft.com/office/drawing/2014/main" id="{BE247EBB-2272-4871-922C-484B0ECE422E}"/>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47" name="直線コネクタ 546">
          <a:extLst>
            <a:ext uri="{FF2B5EF4-FFF2-40B4-BE49-F238E27FC236}">
              <a16:creationId xmlns:a16="http://schemas.microsoft.com/office/drawing/2014/main" id="{66B24541-36D3-4D77-A78C-B75710810E3A}"/>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8" name="テキスト ボックス 547">
          <a:extLst>
            <a:ext uri="{FF2B5EF4-FFF2-40B4-BE49-F238E27FC236}">
              <a16:creationId xmlns:a16="http://schemas.microsoft.com/office/drawing/2014/main" id="{CB294D24-0266-4C75-964E-B5E87A9E7FE1}"/>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9" name="直線コネクタ 548">
          <a:extLst>
            <a:ext uri="{FF2B5EF4-FFF2-40B4-BE49-F238E27FC236}">
              <a16:creationId xmlns:a16="http://schemas.microsoft.com/office/drawing/2014/main" id="{4824F7B3-15DC-4A2C-9195-4084C5DD0F41}"/>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0" name="テキスト ボックス 549">
          <a:extLst>
            <a:ext uri="{FF2B5EF4-FFF2-40B4-BE49-F238E27FC236}">
              <a16:creationId xmlns:a16="http://schemas.microsoft.com/office/drawing/2014/main" id="{0D2CFCE0-AFA6-42E8-A28C-C2E543EB806D}"/>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1" name="直線コネクタ 550">
          <a:extLst>
            <a:ext uri="{FF2B5EF4-FFF2-40B4-BE49-F238E27FC236}">
              <a16:creationId xmlns:a16="http://schemas.microsoft.com/office/drawing/2014/main" id="{952BDDB6-8177-4F05-BBEC-47F5599EF935}"/>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2" name="テキスト ボックス 551">
          <a:extLst>
            <a:ext uri="{FF2B5EF4-FFF2-40B4-BE49-F238E27FC236}">
              <a16:creationId xmlns:a16="http://schemas.microsoft.com/office/drawing/2014/main" id="{441164B3-A7D4-490F-A9E5-C8268872DF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3" name="直線コネクタ 552">
          <a:extLst>
            <a:ext uri="{FF2B5EF4-FFF2-40B4-BE49-F238E27FC236}">
              <a16:creationId xmlns:a16="http://schemas.microsoft.com/office/drawing/2014/main" id="{6124E74C-C2DB-448B-836F-B65AF87B2B7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4" name="テキスト ボックス 553">
          <a:extLst>
            <a:ext uri="{FF2B5EF4-FFF2-40B4-BE49-F238E27FC236}">
              <a16:creationId xmlns:a16="http://schemas.microsoft.com/office/drawing/2014/main" id="{932297E0-F847-4EBF-904A-E25F4EBD5E61}"/>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5" name="直線コネクタ 554">
          <a:extLst>
            <a:ext uri="{FF2B5EF4-FFF2-40B4-BE49-F238E27FC236}">
              <a16:creationId xmlns:a16="http://schemas.microsoft.com/office/drawing/2014/main" id="{C498E5DB-D27E-4FE4-B4CB-993E16768047}"/>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6" name="テキスト ボックス 555">
          <a:extLst>
            <a:ext uri="{FF2B5EF4-FFF2-40B4-BE49-F238E27FC236}">
              <a16:creationId xmlns:a16="http://schemas.microsoft.com/office/drawing/2014/main" id="{F50F8AF5-F18E-455C-80D4-804C4C887A9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7" name="直線コネクタ 556">
          <a:extLst>
            <a:ext uri="{FF2B5EF4-FFF2-40B4-BE49-F238E27FC236}">
              <a16:creationId xmlns:a16="http://schemas.microsoft.com/office/drawing/2014/main" id="{2C2F9740-EF1E-4510-ABF6-299058862CE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8" name="テキスト ボックス 557">
          <a:extLst>
            <a:ext uri="{FF2B5EF4-FFF2-40B4-BE49-F238E27FC236}">
              <a16:creationId xmlns:a16="http://schemas.microsoft.com/office/drawing/2014/main" id="{DFC54023-7D1F-423D-9D76-353703349A7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9" name="【学校施設】&#10;一人当たり面積グラフ枠">
          <a:extLst>
            <a:ext uri="{FF2B5EF4-FFF2-40B4-BE49-F238E27FC236}">
              <a16:creationId xmlns:a16="http://schemas.microsoft.com/office/drawing/2014/main" id="{A2BBE5D5-6433-472B-8B7A-A66E399BDBC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63500</xdr:rowOff>
    </xdr:from>
    <xdr:to>
      <xdr:col>116</xdr:col>
      <xdr:colOff>62864</xdr:colOff>
      <xdr:row>64</xdr:row>
      <xdr:rowOff>116840</xdr:rowOff>
    </xdr:to>
    <xdr:cxnSp macro="">
      <xdr:nvCxnSpPr>
        <xdr:cNvPr id="560" name="直線コネクタ 559">
          <a:extLst>
            <a:ext uri="{FF2B5EF4-FFF2-40B4-BE49-F238E27FC236}">
              <a16:creationId xmlns:a16="http://schemas.microsoft.com/office/drawing/2014/main" id="{30DBB8E6-FBA7-4488-B8CA-F97698A65414}"/>
            </a:ext>
          </a:extLst>
        </xdr:cNvPr>
        <xdr:cNvCxnSpPr/>
      </xdr:nvCxnSpPr>
      <xdr:spPr>
        <a:xfrm flipV="1">
          <a:off x="22160864" y="949325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120667</xdr:rowOff>
    </xdr:from>
    <xdr:ext cx="469744" cy="259045"/>
    <xdr:sp macro="" textlink="">
      <xdr:nvSpPr>
        <xdr:cNvPr id="561" name="【学校施設】&#10;一人当たり面積最小値テキスト">
          <a:extLst>
            <a:ext uri="{FF2B5EF4-FFF2-40B4-BE49-F238E27FC236}">
              <a16:creationId xmlns:a16="http://schemas.microsoft.com/office/drawing/2014/main" id="{895E2B64-71E8-41D1-ACDB-33F05404F8D4}"/>
            </a:ext>
          </a:extLst>
        </xdr:cNvPr>
        <xdr:cNvSpPr txBox="1"/>
      </xdr:nvSpPr>
      <xdr:spPr>
        <a:xfrm>
          <a:off x="22199600" y="11093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116840</xdr:rowOff>
    </xdr:from>
    <xdr:to>
      <xdr:col>116</xdr:col>
      <xdr:colOff>152400</xdr:colOff>
      <xdr:row>64</xdr:row>
      <xdr:rowOff>116840</xdr:rowOff>
    </xdr:to>
    <xdr:cxnSp macro="">
      <xdr:nvCxnSpPr>
        <xdr:cNvPr id="562" name="直線コネクタ 561">
          <a:extLst>
            <a:ext uri="{FF2B5EF4-FFF2-40B4-BE49-F238E27FC236}">
              <a16:creationId xmlns:a16="http://schemas.microsoft.com/office/drawing/2014/main" id="{B0548809-D028-4598-86F1-996CAC5852A2}"/>
            </a:ext>
          </a:extLst>
        </xdr:cNvPr>
        <xdr:cNvCxnSpPr/>
      </xdr:nvCxnSpPr>
      <xdr:spPr>
        <a:xfrm>
          <a:off x="22072600" y="1108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10177</xdr:rowOff>
    </xdr:from>
    <xdr:ext cx="469744" cy="259045"/>
    <xdr:sp macro="" textlink="">
      <xdr:nvSpPr>
        <xdr:cNvPr id="563" name="【学校施設】&#10;一人当たり面積最大値テキスト">
          <a:extLst>
            <a:ext uri="{FF2B5EF4-FFF2-40B4-BE49-F238E27FC236}">
              <a16:creationId xmlns:a16="http://schemas.microsoft.com/office/drawing/2014/main" id="{A61508C6-83E0-4790-9473-342DDF39B08F}"/>
            </a:ext>
          </a:extLst>
        </xdr:cNvPr>
        <xdr:cNvSpPr txBox="1"/>
      </xdr:nvSpPr>
      <xdr:spPr>
        <a:xfrm>
          <a:off x="22199600" y="926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63500</xdr:rowOff>
    </xdr:from>
    <xdr:to>
      <xdr:col>116</xdr:col>
      <xdr:colOff>152400</xdr:colOff>
      <xdr:row>55</xdr:row>
      <xdr:rowOff>63500</xdr:rowOff>
    </xdr:to>
    <xdr:cxnSp macro="">
      <xdr:nvCxnSpPr>
        <xdr:cNvPr id="564" name="直線コネクタ 563">
          <a:extLst>
            <a:ext uri="{FF2B5EF4-FFF2-40B4-BE49-F238E27FC236}">
              <a16:creationId xmlns:a16="http://schemas.microsoft.com/office/drawing/2014/main" id="{8082FD56-E966-4F26-9522-284D024DB5D0}"/>
            </a:ext>
          </a:extLst>
        </xdr:cNvPr>
        <xdr:cNvCxnSpPr/>
      </xdr:nvCxnSpPr>
      <xdr:spPr>
        <a:xfrm>
          <a:off x="22072600" y="949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73677</xdr:rowOff>
    </xdr:from>
    <xdr:ext cx="469744" cy="259045"/>
    <xdr:sp macro="" textlink="">
      <xdr:nvSpPr>
        <xdr:cNvPr id="565" name="【学校施設】&#10;一人当たり面積平均値テキスト">
          <a:extLst>
            <a:ext uri="{FF2B5EF4-FFF2-40B4-BE49-F238E27FC236}">
              <a16:creationId xmlns:a16="http://schemas.microsoft.com/office/drawing/2014/main" id="{8B2ADFB4-DFA6-414F-B046-7FB00918E50A}"/>
            </a:ext>
          </a:extLst>
        </xdr:cNvPr>
        <xdr:cNvSpPr txBox="1"/>
      </xdr:nvSpPr>
      <xdr:spPr>
        <a:xfrm>
          <a:off x="22199600" y="10360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50800</xdr:rowOff>
    </xdr:from>
    <xdr:to>
      <xdr:col>116</xdr:col>
      <xdr:colOff>114300</xdr:colOff>
      <xdr:row>61</xdr:row>
      <xdr:rowOff>152400</xdr:rowOff>
    </xdr:to>
    <xdr:sp macro="" textlink="">
      <xdr:nvSpPr>
        <xdr:cNvPr id="566" name="フローチャート: 判断 565">
          <a:extLst>
            <a:ext uri="{FF2B5EF4-FFF2-40B4-BE49-F238E27FC236}">
              <a16:creationId xmlns:a16="http://schemas.microsoft.com/office/drawing/2014/main" id="{3FA281FB-4E2A-4F13-8C9F-EA54E409CFC3}"/>
            </a:ext>
          </a:extLst>
        </xdr:cNvPr>
        <xdr:cNvSpPr/>
      </xdr:nvSpPr>
      <xdr:spPr>
        <a:xfrm>
          <a:off x="22110700" y="105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567" name="フローチャート: 判断 566">
          <a:extLst>
            <a:ext uri="{FF2B5EF4-FFF2-40B4-BE49-F238E27FC236}">
              <a16:creationId xmlns:a16="http://schemas.microsoft.com/office/drawing/2014/main" id="{C9F53440-1B24-42AB-ADCC-E8E935B3A7E2}"/>
            </a:ext>
          </a:extLst>
        </xdr:cNvPr>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40640</xdr:rowOff>
    </xdr:from>
    <xdr:to>
      <xdr:col>107</xdr:col>
      <xdr:colOff>101600</xdr:colOff>
      <xdr:row>61</xdr:row>
      <xdr:rowOff>142240</xdr:rowOff>
    </xdr:to>
    <xdr:sp macro="" textlink="">
      <xdr:nvSpPr>
        <xdr:cNvPr id="568" name="フローチャート: 判断 567">
          <a:extLst>
            <a:ext uri="{FF2B5EF4-FFF2-40B4-BE49-F238E27FC236}">
              <a16:creationId xmlns:a16="http://schemas.microsoft.com/office/drawing/2014/main" id="{C6EBCF3F-9759-4960-8AFE-3FC3D65D867C}"/>
            </a:ext>
          </a:extLst>
        </xdr:cNvPr>
        <xdr:cNvSpPr/>
      </xdr:nvSpPr>
      <xdr:spPr>
        <a:xfrm>
          <a:off x="20383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67310</xdr:rowOff>
    </xdr:from>
    <xdr:to>
      <xdr:col>102</xdr:col>
      <xdr:colOff>165100</xdr:colOff>
      <xdr:row>61</xdr:row>
      <xdr:rowOff>168910</xdr:rowOff>
    </xdr:to>
    <xdr:sp macro="" textlink="">
      <xdr:nvSpPr>
        <xdr:cNvPr id="569" name="フローチャート: 判断 568">
          <a:extLst>
            <a:ext uri="{FF2B5EF4-FFF2-40B4-BE49-F238E27FC236}">
              <a16:creationId xmlns:a16="http://schemas.microsoft.com/office/drawing/2014/main" id="{1FAC9016-DC96-4085-B789-F3042357D4F3}"/>
            </a:ext>
          </a:extLst>
        </xdr:cNvPr>
        <xdr:cNvSpPr/>
      </xdr:nvSpPr>
      <xdr:spPr>
        <a:xfrm>
          <a:off x="194945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59690</xdr:rowOff>
    </xdr:from>
    <xdr:to>
      <xdr:col>98</xdr:col>
      <xdr:colOff>38100</xdr:colOff>
      <xdr:row>61</xdr:row>
      <xdr:rowOff>161290</xdr:rowOff>
    </xdr:to>
    <xdr:sp macro="" textlink="">
      <xdr:nvSpPr>
        <xdr:cNvPr id="570" name="フローチャート: 判断 569">
          <a:extLst>
            <a:ext uri="{FF2B5EF4-FFF2-40B4-BE49-F238E27FC236}">
              <a16:creationId xmlns:a16="http://schemas.microsoft.com/office/drawing/2014/main" id="{7BE6BD8D-674E-46E2-B401-F46F00207D5A}"/>
            </a:ext>
          </a:extLst>
        </xdr:cNvPr>
        <xdr:cNvSpPr/>
      </xdr:nvSpPr>
      <xdr:spPr>
        <a:xfrm>
          <a:off x="186055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1" name="テキスト ボックス 570">
          <a:extLst>
            <a:ext uri="{FF2B5EF4-FFF2-40B4-BE49-F238E27FC236}">
              <a16:creationId xmlns:a16="http://schemas.microsoft.com/office/drawing/2014/main" id="{C89DDD7A-3D94-4793-BCFF-71577BE48BF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2" name="テキスト ボックス 571">
          <a:extLst>
            <a:ext uri="{FF2B5EF4-FFF2-40B4-BE49-F238E27FC236}">
              <a16:creationId xmlns:a16="http://schemas.microsoft.com/office/drawing/2014/main" id="{EC9AE986-6A36-4226-A466-B3AAA73E042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3" name="テキスト ボックス 572">
          <a:extLst>
            <a:ext uri="{FF2B5EF4-FFF2-40B4-BE49-F238E27FC236}">
              <a16:creationId xmlns:a16="http://schemas.microsoft.com/office/drawing/2014/main" id="{8FC06C82-AD7B-4B7C-B3C0-4A6AB1FF580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587F3F88-D508-4D8F-ADD6-4BBD7611CE8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7A0FD937-0682-4367-A021-37043AA0F83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160020</xdr:rowOff>
    </xdr:from>
    <xdr:to>
      <xdr:col>116</xdr:col>
      <xdr:colOff>114300</xdr:colOff>
      <xdr:row>63</xdr:row>
      <xdr:rowOff>90170</xdr:rowOff>
    </xdr:to>
    <xdr:sp macro="" textlink="">
      <xdr:nvSpPr>
        <xdr:cNvPr id="576" name="楕円 575">
          <a:extLst>
            <a:ext uri="{FF2B5EF4-FFF2-40B4-BE49-F238E27FC236}">
              <a16:creationId xmlns:a16="http://schemas.microsoft.com/office/drawing/2014/main" id="{2D056242-EB3E-4476-AA8E-681CA7069153}"/>
            </a:ext>
          </a:extLst>
        </xdr:cNvPr>
        <xdr:cNvSpPr/>
      </xdr:nvSpPr>
      <xdr:spPr>
        <a:xfrm>
          <a:off x="22110700" y="1078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138447</xdr:rowOff>
    </xdr:from>
    <xdr:ext cx="469744" cy="259045"/>
    <xdr:sp macro="" textlink="">
      <xdr:nvSpPr>
        <xdr:cNvPr id="577" name="【学校施設】&#10;一人当たり面積該当値テキスト">
          <a:extLst>
            <a:ext uri="{FF2B5EF4-FFF2-40B4-BE49-F238E27FC236}">
              <a16:creationId xmlns:a16="http://schemas.microsoft.com/office/drawing/2014/main" id="{3512D341-5E26-410D-8F36-4AEB36FC1C7F}"/>
            </a:ext>
          </a:extLst>
        </xdr:cNvPr>
        <xdr:cNvSpPr txBox="1"/>
      </xdr:nvSpPr>
      <xdr:spPr>
        <a:xfrm>
          <a:off x="22199600" y="1076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163830</xdr:rowOff>
    </xdr:from>
    <xdr:to>
      <xdr:col>112</xdr:col>
      <xdr:colOff>38100</xdr:colOff>
      <xdr:row>63</xdr:row>
      <xdr:rowOff>93980</xdr:rowOff>
    </xdr:to>
    <xdr:sp macro="" textlink="">
      <xdr:nvSpPr>
        <xdr:cNvPr id="578" name="楕円 577">
          <a:extLst>
            <a:ext uri="{FF2B5EF4-FFF2-40B4-BE49-F238E27FC236}">
              <a16:creationId xmlns:a16="http://schemas.microsoft.com/office/drawing/2014/main" id="{5FE4532C-36DB-4A80-9898-BB22D776A719}"/>
            </a:ext>
          </a:extLst>
        </xdr:cNvPr>
        <xdr:cNvSpPr/>
      </xdr:nvSpPr>
      <xdr:spPr>
        <a:xfrm>
          <a:off x="21272500" y="1079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39370</xdr:rowOff>
    </xdr:from>
    <xdr:to>
      <xdr:col>116</xdr:col>
      <xdr:colOff>63500</xdr:colOff>
      <xdr:row>63</xdr:row>
      <xdr:rowOff>43180</xdr:rowOff>
    </xdr:to>
    <xdr:cxnSp macro="">
      <xdr:nvCxnSpPr>
        <xdr:cNvPr id="579" name="直線コネクタ 578">
          <a:extLst>
            <a:ext uri="{FF2B5EF4-FFF2-40B4-BE49-F238E27FC236}">
              <a16:creationId xmlns:a16="http://schemas.microsoft.com/office/drawing/2014/main" id="{008B215D-AFAD-4387-9D81-B7285263AF59}"/>
            </a:ext>
          </a:extLst>
        </xdr:cNvPr>
        <xdr:cNvCxnSpPr/>
      </xdr:nvCxnSpPr>
      <xdr:spPr>
        <a:xfrm flipV="1">
          <a:off x="21323300" y="108407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161290</xdr:rowOff>
    </xdr:from>
    <xdr:to>
      <xdr:col>107</xdr:col>
      <xdr:colOff>101600</xdr:colOff>
      <xdr:row>63</xdr:row>
      <xdr:rowOff>91440</xdr:rowOff>
    </xdr:to>
    <xdr:sp macro="" textlink="">
      <xdr:nvSpPr>
        <xdr:cNvPr id="580" name="楕円 579">
          <a:extLst>
            <a:ext uri="{FF2B5EF4-FFF2-40B4-BE49-F238E27FC236}">
              <a16:creationId xmlns:a16="http://schemas.microsoft.com/office/drawing/2014/main" id="{E0B1C606-563D-45B4-A49E-E851E18377B9}"/>
            </a:ext>
          </a:extLst>
        </xdr:cNvPr>
        <xdr:cNvSpPr/>
      </xdr:nvSpPr>
      <xdr:spPr>
        <a:xfrm>
          <a:off x="20383500" y="1079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40640</xdr:rowOff>
    </xdr:from>
    <xdr:to>
      <xdr:col>111</xdr:col>
      <xdr:colOff>177800</xdr:colOff>
      <xdr:row>63</xdr:row>
      <xdr:rowOff>43180</xdr:rowOff>
    </xdr:to>
    <xdr:cxnSp macro="">
      <xdr:nvCxnSpPr>
        <xdr:cNvPr id="581" name="直線コネクタ 580">
          <a:extLst>
            <a:ext uri="{FF2B5EF4-FFF2-40B4-BE49-F238E27FC236}">
              <a16:creationId xmlns:a16="http://schemas.microsoft.com/office/drawing/2014/main" id="{0BBD9D3B-0DB2-4990-9792-54238E93A7A4}"/>
            </a:ext>
          </a:extLst>
        </xdr:cNvPr>
        <xdr:cNvCxnSpPr/>
      </xdr:nvCxnSpPr>
      <xdr:spPr>
        <a:xfrm>
          <a:off x="20434300" y="1084199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162560</xdr:rowOff>
    </xdr:from>
    <xdr:to>
      <xdr:col>102</xdr:col>
      <xdr:colOff>165100</xdr:colOff>
      <xdr:row>63</xdr:row>
      <xdr:rowOff>92710</xdr:rowOff>
    </xdr:to>
    <xdr:sp macro="" textlink="">
      <xdr:nvSpPr>
        <xdr:cNvPr id="582" name="楕円 581">
          <a:extLst>
            <a:ext uri="{FF2B5EF4-FFF2-40B4-BE49-F238E27FC236}">
              <a16:creationId xmlns:a16="http://schemas.microsoft.com/office/drawing/2014/main" id="{C32366B2-99EA-4ED2-B2A8-A6FB9FA2D715}"/>
            </a:ext>
          </a:extLst>
        </xdr:cNvPr>
        <xdr:cNvSpPr/>
      </xdr:nvSpPr>
      <xdr:spPr>
        <a:xfrm>
          <a:off x="19494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40640</xdr:rowOff>
    </xdr:from>
    <xdr:to>
      <xdr:col>107</xdr:col>
      <xdr:colOff>50800</xdr:colOff>
      <xdr:row>63</xdr:row>
      <xdr:rowOff>41910</xdr:rowOff>
    </xdr:to>
    <xdr:cxnSp macro="">
      <xdr:nvCxnSpPr>
        <xdr:cNvPr id="583" name="直線コネクタ 582">
          <a:extLst>
            <a:ext uri="{FF2B5EF4-FFF2-40B4-BE49-F238E27FC236}">
              <a16:creationId xmlns:a16="http://schemas.microsoft.com/office/drawing/2014/main" id="{6A771AE6-8E77-463D-98AD-5E27E674C2FE}"/>
            </a:ext>
          </a:extLst>
        </xdr:cNvPr>
        <xdr:cNvCxnSpPr/>
      </xdr:nvCxnSpPr>
      <xdr:spPr>
        <a:xfrm flipV="1">
          <a:off x="19545300" y="1084199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143527</xdr:rowOff>
    </xdr:from>
    <xdr:ext cx="469744" cy="259045"/>
    <xdr:sp macro="" textlink="">
      <xdr:nvSpPr>
        <xdr:cNvPr id="584" name="n_1aveValue【学校施設】&#10;一人当たり面積">
          <a:extLst>
            <a:ext uri="{FF2B5EF4-FFF2-40B4-BE49-F238E27FC236}">
              <a16:creationId xmlns:a16="http://schemas.microsoft.com/office/drawing/2014/main" id="{A62EA23A-A315-4B99-8A0C-20E058748395}"/>
            </a:ext>
          </a:extLst>
        </xdr:cNvPr>
        <xdr:cNvSpPr txBox="1"/>
      </xdr:nvSpPr>
      <xdr:spPr>
        <a:xfrm>
          <a:off x="210757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158767</xdr:rowOff>
    </xdr:from>
    <xdr:ext cx="469744" cy="259045"/>
    <xdr:sp macro="" textlink="">
      <xdr:nvSpPr>
        <xdr:cNvPr id="585" name="n_2aveValue【学校施設】&#10;一人当たり面積">
          <a:extLst>
            <a:ext uri="{FF2B5EF4-FFF2-40B4-BE49-F238E27FC236}">
              <a16:creationId xmlns:a16="http://schemas.microsoft.com/office/drawing/2014/main" id="{A71106D7-C1BD-4340-99FE-843E856F0D1D}"/>
            </a:ext>
          </a:extLst>
        </xdr:cNvPr>
        <xdr:cNvSpPr txBox="1"/>
      </xdr:nvSpPr>
      <xdr:spPr>
        <a:xfrm>
          <a:off x="20199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13987</xdr:rowOff>
    </xdr:from>
    <xdr:ext cx="469744" cy="259045"/>
    <xdr:sp macro="" textlink="">
      <xdr:nvSpPr>
        <xdr:cNvPr id="586" name="n_3aveValue【学校施設】&#10;一人当たり面積">
          <a:extLst>
            <a:ext uri="{FF2B5EF4-FFF2-40B4-BE49-F238E27FC236}">
              <a16:creationId xmlns:a16="http://schemas.microsoft.com/office/drawing/2014/main" id="{7A4FC2B0-0D38-4E73-8A02-6EEF32C468EE}"/>
            </a:ext>
          </a:extLst>
        </xdr:cNvPr>
        <xdr:cNvSpPr txBox="1"/>
      </xdr:nvSpPr>
      <xdr:spPr>
        <a:xfrm>
          <a:off x="19310427" y="1030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6367</xdr:rowOff>
    </xdr:from>
    <xdr:ext cx="469744" cy="259045"/>
    <xdr:sp macro="" textlink="">
      <xdr:nvSpPr>
        <xdr:cNvPr id="587" name="n_4aveValue【学校施設】&#10;一人当たり面積">
          <a:extLst>
            <a:ext uri="{FF2B5EF4-FFF2-40B4-BE49-F238E27FC236}">
              <a16:creationId xmlns:a16="http://schemas.microsoft.com/office/drawing/2014/main" id="{2CC061C2-11AE-4E84-BC1C-559267CBEA55}"/>
            </a:ext>
          </a:extLst>
        </xdr:cNvPr>
        <xdr:cNvSpPr txBox="1"/>
      </xdr:nvSpPr>
      <xdr:spPr>
        <a:xfrm>
          <a:off x="18421427"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85107</xdr:rowOff>
    </xdr:from>
    <xdr:ext cx="469744" cy="259045"/>
    <xdr:sp macro="" textlink="">
      <xdr:nvSpPr>
        <xdr:cNvPr id="588" name="n_1mainValue【学校施設】&#10;一人当たり面積">
          <a:extLst>
            <a:ext uri="{FF2B5EF4-FFF2-40B4-BE49-F238E27FC236}">
              <a16:creationId xmlns:a16="http://schemas.microsoft.com/office/drawing/2014/main" id="{B4B52122-E8C7-4779-AED8-A5B17AD16F0F}"/>
            </a:ext>
          </a:extLst>
        </xdr:cNvPr>
        <xdr:cNvSpPr txBox="1"/>
      </xdr:nvSpPr>
      <xdr:spPr>
        <a:xfrm>
          <a:off x="21075727" y="1088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82567</xdr:rowOff>
    </xdr:from>
    <xdr:ext cx="469744" cy="259045"/>
    <xdr:sp macro="" textlink="">
      <xdr:nvSpPr>
        <xdr:cNvPr id="589" name="n_2mainValue【学校施設】&#10;一人当たり面積">
          <a:extLst>
            <a:ext uri="{FF2B5EF4-FFF2-40B4-BE49-F238E27FC236}">
              <a16:creationId xmlns:a16="http://schemas.microsoft.com/office/drawing/2014/main" id="{AF843F92-7A33-4B7C-BC18-424820D41BDA}"/>
            </a:ext>
          </a:extLst>
        </xdr:cNvPr>
        <xdr:cNvSpPr txBox="1"/>
      </xdr:nvSpPr>
      <xdr:spPr>
        <a:xfrm>
          <a:off x="20199427" y="1088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83837</xdr:rowOff>
    </xdr:from>
    <xdr:ext cx="469744" cy="259045"/>
    <xdr:sp macro="" textlink="">
      <xdr:nvSpPr>
        <xdr:cNvPr id="590" name="n_3mainValue【学校施設】&#10;一人当たり面積">
          <a:extLst>
            <a:ext uri="{FF2B5EF4-FFF2-40B4-BE49-F238E27FC236}">
              <a16:creationId xmlns:a16="http://schemas.microsoft.com/office/drawing/2014/main" id="{EE8BDDF2-96C2-492C-B9D3-559A6015D0B0}"/>
            </a:ext>
          </a:extLst>
        </xdr:cNvPr>
        <xdr:cNvSpPr txBox="1"/>
      </xdr:nvSpPr>
      <xdr:spPr>
        <a:xfrm>
          <a:off x="193104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1" name="正方形/長方形 590">
          <a:extLst>
            <a:ext uri="{FF2B5EF4-FFF2-40B4-BE49-F238E27FC236}">
              <a16:creationId xmlns:a16="http://schemas.microsoft.com/office/drawing/2014/main" id="{8D80CFFD-7549-488C-97E8-E988E246C34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2" name="正方形/長方形 591">
          <a:extLst>
            <a:ext uri="{FF2B5EF4-FFF2-40B4-BE49-F238E27FC236}">
              <a16:creationId xmlns:a16="http://schemas.microsoft.com/office/drawing/2014/main" id="{44107A2C-5B15-4EC1-B107-CC76F76551A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3" name="正方形/長方形 592">
          <a:extLst>
            <a:ext uri="{FF2B5EF4-FFF2-40B4-BE49-F238E27FC236}">
              <a16:creationId xmlns:a16="http://schemas.microsoft.com/office/drawing/2014/main" id="{98EE4478-4F40-4EE6-89F0-1EF51FC9622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4" name="正方形/長方形 593">
          <a:extLst>
            <a:ext uri="{FF2B5EF4-FFF2-40B4-BE49-F238E27FC236}">
              <a16:creationId xmlns:a16="http://schemas.microsoft.com/office/drawing/2014/main" id="{A8C6D9D9-BC9A-447E-9345-461C96C4FBA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5" name="正方形/長方形 594">
          <a:extLst>
            <a:ext uri="{FF2B5EF4-FFF2-40B4-BE49-F238E27FC236}">
              <a16:creationId xmlns:a16="http://schemas.microsoft.com/office/drawing/2014/main" id="{67017EE5-357D-4565-BEEF-D4F06FFED0C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6" name="正方形/長方形 595">
          <a:extLst>
            <a:ext uri="{FF2B5EF4-FFF2-40B4-BE49-F238E27FC236}">
              <a16:creationId xmlns:a16="http://schemas.microsoft.com/office/drawing/2014/main" id="{77B7420A-CB6E-4B73-AB4B-D5BE64673B6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7" name="正方形/長方形 596">
          <a:extLst>
            <a:ext uri="{FF2B5EF4-FFF2-40B4-BE49-F238E27FC236}">
              <a16:creationId xmlns:a16="http://schemas.microsoft.com/office/drawing/2014/main" id="{D99E9C8B-D646-43EF-9684-D42D423F45C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8" name="正方形/長方形 597">
          <a:extLst>
            <a:ext uri="{FF2B5EF4-FFF2-40B4-BE49-F238E27FC236}">
              <a16:creationId xmlns:a16="http://schemas.microsoft.com/office/drawing/2014/main" id="{521B3E4F-E313-49C0-8790-F73B9155DE8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9" name="テキスト ボックス 598">
          <a:extLst>
            <a:ext uri="{FF2B5EF4-FFF2-40B4-BE49-F238E27FC236}">
              <a16:creationId xmlns:a16="http://schemas.microsoft.com/office/drawing/2014/main" id="{CBE494C0-0135-476A-B461-EFDA5BC2AAE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0" name="直線コネクタ 599">
          <a:extLst>
            <a:ext uri="{FF2B5EF4-FFF2-40B4-BE49-F238E27FC236}">
              <a16:creationId xmlns:a16="http://schemas.microsoft.com/office/drawing/2014/main" id="{CA7F2D32-719D-4308-A427-3B982AB9E39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1" name="テキスト ボックス 600">
          <a:extLst>
            <a:ext uri="{FF2B5EF4-FFF2-40B4-BE49-F238E27FC236}">
              <a16:creationId xmlns:a16="http://schemas.microsoft.com/office/drawing/2014/main" id="{6A2D1731-434E-4486-89EB-37EEDA6BA8D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2" name="直線コネクタ 601">
          <a:extLst>
            <a:ext uri="{FF2B5EF4-FFF2-40B4-BE49-F238E27FC236}">
              <a16:creationId xmlns:a16="http://schemas.microsoft.com/office/drawing/2014/main" id="{9417B46D-82AE-40BE-95A3-42D959E45232}"/>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3" name="テキスト ボックス 602">
          <a:extLst>
            <a:ext uri="{FF2B5EF4-FFF2-40B4-BE49-F238E27FC236}">
              <a16:creationId xmlns:a16="http://schemas.microsoft.com/office/drawing/2014/main" id="{9CFB3D5D-CF08-4D2F-B2E1-3E2CED3D9A1B}"/>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4" name="直線コネクタ 603">
          <a:extLst>
            <a:ext uri="{FF2B5EF4-FFF2-40B4-BE49-F238E27FC236}">
              <a16:creationId xmlns:a16="http://schemas.microsoft.com/office/drawing/2014/main" id="{A5456CD9-F7D3-4855-98F7-B4E34399D1D1}"/>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5" name="テキスト ボックス 604">
          <a:extLst>
            <a:ext uri="{FF2B5EF4-FFF2-40B4-BE49-F238E27FC236}">
              <a16:creationId xmlns:a16="http://schemas.microsoft.com/office/drawing/2014/main" id="{86521B0F-62AB-4DE2-A9E7-A75972D852F6}"/>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6" name="直線コネクタ 605">
          <a:extLst>
            <a:ext uri="{FF2B5EF4-FFF2-40B4-BE49-F238E27FC236}">
              <a16:creationId xmlns:a16="http://schemas.microsoft.com/office/drawing/2014/main" id="{562C5259-A13F-43DC-9A2B-DA297FE0BD34}"/>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7" name="テキスト ボックス 606">
          <a:extLst>
            <a:ext uri="{FF2B5EF4-FFF2-40B4-BE49-F238E27FC236}">
              <a16:creationId xmlns:a16="http://schemas.microsoft.com/office/drawing/2014/main" id="{6492B42A-6BC6-44F1-9FC1-9A825E4055ED}"/>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8" name="直線コネクタ 607">
          <a:extLst>
            <a:ext uri="{FF2B5EF4-FFF2-40B4-BE49-F238E27FC236}">
              <a16:creationId xmlns:a16="http://schemas.microsoft.com/office/drawing/2014/main" id="{97E322C4-66D8-4AA5-8F2C-618B423883F1}"/>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09" name="テキスト ボックス 608">
          <a:extLst>
            <a:ext uri="{FF2B5EF4-FFF2-40B4-BE49-F238E27FC236}">
              <a16:creationId xmlns:a16="http://schemas.microsoft.com/office/drawing/2014/main" id="{017AF1D0-07AC-40C1-A202-EA59FF4EA184}"/>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0" name="直線コネクタ 609">
          <a:extLst>
            <a:ext uri="{FF2B5EF4-FFF2-40B4-BE49-F238E27FC236}">
              <a16:creationId xmlns:a16="http://schemas.microsoft.com/office/drawing/2014/main" id="{AB9BE327-F9E7-4CB4-A98A-D90168CDD2A8}"/>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1" name="テキスト ボックス 610">
          <a:extLst>
            <a:ext uri="{FF2B5EF4-FFF2-40B4-BE49-F238E27FC236}">
              <a16:creationId xmlns:a16="http://schemas.microsoft.com/office/drawing/2014/main" id="{2335B1B9-3A0F-43BE-88D2-8C4BDDE8B1F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2" name="直線コネクタ 611">
          <a:extLst>
            <a:ext uri="{FF2B5EF4-FFF2-40B4-BE49-F238E27FC236}">
              <a16:creationId xmlns:a16="http://schemas.microsoft.com/office/drawing/2014/main" id="{0E7980A3-BB01-42D1-A13D-CDBC2632B2B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3" name="テキスト ボックス 612">
          <a:extLst>
            <a:ext uri="{FF2B5EF4-FFF2-40B4-BE49-F238E27FC236}">
              <a16:creationId xmlns:a16="http://schemas.microsoft.com/office/drawing/2014/main" id="{DC63EF23-9816-4E97-986E-4A0B5B219918}"/>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4" name="【児童館】&#10;有形固定資産減価償却率グラフ枠">
          <a:extLst>
            <a:ext uri="{FF2B5EF4-FFF2-40B4-BE49-F238E27FC236}">
              <a16:creationId xmlns:a16="http://schemas.microsoft.com/office/drawing/2014/main" id="{71C03261-F03A-4D2B-A3C0-B6C86BC339E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110489</xdr:rowOff>
    </xdr:from>
    <xdr:to>
      <xdr:col>85</xdr:col>
      <xdr:colOff>126364</xdr:colOff>
      <xdr:row>86</xdr:row>
      <xdr:rowOff>114300</xdr:rowOff>
    </xdr:to>
    <xdr:cxnSp macro="">
      <xdr:nvCxnSpPr>
        <xdr:cNvPr id="615" name="直線コネクタ 614">
          <a:extLst>
            <a:ext uri="{FF2B5EF4-FFF2-40B4-BE49-F238E27FC236}">
              <a16:creationId xmlns:a16="http://schemas.microsoft.com/office/drawing/2014/main" id="{F069EB9B-5CEE-4A82-BE5D-7ABF75C1596A}"/>
            </a:ext>
          </a:extLst>
        </xdr:cNvPr>
        <xdr:cNvCxnSpPr/>
      </xdr:nvCxnSpPr>
      <xdr:spPr>
        <a:xfrm flipV="1">
          <a:off x="16318864" y="13483589"/>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16" name="【児童館】&#10;有形固定資産減価償却率最小値テキスト">
          <a:extLst>
            <a:ext uri="{FF2B5EF4-FFF2-40B4-BE49-F238E27FC236}">
              <a16:creationId xmlns:a16="http://schemas.microsoft.com/office/drawing/2014/main" id="{6F9F8EC1-E8C4-413A-8D59-F514C0C052E1}"/>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17" name="直線コネクタ 616">
          <a:extLst>
            <a:ext uri="{FF2B5EF4-FFF2-40B4-BE49-F238E27FC236}">
              <a16:creationId xmlns:a16="http://schemas.microsoft.com/office/drawing/2014/main" id="{CD744077-7779-4BB1-9E01-759285AEDD0C}"/>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57166</xdr:rowOff>
    </xdr:from>
    <xdr:ext cx="405111" cy="259045"/>
    <xdr:sp macro="" textlink="">
      <xdr:nvSpPr>
        <xdr:cNvPr id="618" name="【児童館】&#10;有形固定資産減価償却率最大値テキスト">
          <a:extLst>
            <a:ext uri="{FF2B5EF4-FFF2-40B4-BE49-F238E27FC236}">
              <a16:creationId xmlns:a16="http://schemas.microsoft.com/office/drawing/2014/main" id="{BB42035A-65CE-4667-8F36-F2DEC3836195}"/>
            </a:ext>
          </a:extLst>
        </xdr:cNvPr>
        <xdr:cNvSpPr txBox="1"/>
      </xdr:nvSpPr>
      <xdr:spPr>
        <a:xfrm>
          <a:off x="16357600" y="13258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110489</xdr:rowOff>
    </xdr:from>
    <xdr:to>
      <xdr:col>86</xdr:col>
      <xdr:colOff>25400</xdr:colOff>
      <xdr:row>78</xdr:row>
      <xdr:rowOff>110489</xdr:rowOff>
    </xdr:to>
    <xdr:cxnSp macro="">
      <xdr:nvCxnSpPr>
        <xdr:cNvPr id="619" name="直線コネクタ 618">
          <a:extLst>
            <a:ext uri="{FF2B5EF4-FFF2-40B4-BE49-F238E27FC236}">
              <a16:creationId xmlns:a16="http://schemas.microsoft.com/office/drawing/2014/main" id="{6DB9711C-E5DA-44AF-A1E0-AC4C0A764C66}"/>
            </a:ext>
          </a:extLst>
        </xdr:cNvPr>
        <xdr:cNvCxnSpPr/>
      </xdr:nvCxnSpPr>
      <xdr:spPr>
        <a:xfrm>
          <a:off x="16230600" y="1348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43832</xdr:rowOff>
    </xdr:from>
    <xdr:ext cx="405111" cy="259045"/>
    <xdr:sp macro="" textlink="">
      <xdr:nvSpPr>
        <xdr:cNvPr id="620" name="【児童館】&#10;有形固定資産減価償却率平均値テキスト">
          <a:extLst>
            <a:ext uri="{FF2B5EF4-FFF2-40B4-BE49-F238E27FC236}">
              <a16:creationId xmlns:a16="http://schemas.microsoft.com/office/drawing/2014/main" id="{8AFA4759-88E1-4DAF-A4F7-D5B75B9B78F6}"/>
            </a:ext>
          </a:extLst>
        </xdr:cNvPr>
        <xdr:cNvSpPr txBox="1"/>
      </xdr:nvSpPr>
      <xdr:spPr>
        <a:xfrm>
          <a:off x="16357600" y="13931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65405</xdr:rowOff>
    </xdr:from>
    <xdr:to>
      <xdr:col>85</xdr:col>
      <xdr:colOff>177800</xdr:colOff>
      <xdr:row>81</xdr:row>
      <xdr:rowOff>167005</xdr:rowOff>
    </xdr:to>
    <xdr:sp macro="" textlink="">
      <xdr:nvSpPr>
        <xdr:cNvPr id="621" name="フローチャート: 判断 620">
          <a:extLst>
            <a:ext uri="{FF2B5EF4-FFF2-40B4-BE49-F238E27FC236}">
              <a16:creationId xmlns:a16="http://schemas.microsoft.com/office/drawing/2014/main" id="{DFD34F02-C0A2-4FFA-AA23-A6D228650D89}"/>
            </a:ext>
          </a:extLst>
        </xdr:cNvPr>
        <xdr:cNvSpPr/>
      </xdr:nvSpPr>
      <xdr:spPr>
        <a:xfrm>
          <a:off x="16268700" y="1395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57786</xdr:rowOff>
    </xdr:from>
    <xdr:to>
      <xdr:col>81</xdr:col>
      <xdr:colOff>101600</xdr:colOff>
      <xdr:row>81</xdr:row>
      <xdr:rowOff>159386</xdr:rowOff>
    </xdr:to>
    <xdr:sp macro="" textlink="">
      <xdr:nvSpPr>
        <xdr:cNvPr id="622" name="フローチャート: 判断 621">
          <a:extLst>
            <a:ext uri="{FF2B5EF4-FFF2-40B4-BE49-F238E27FC236}">
              <a16:creationId xmlns:a16="http://schemas.microsoft.com/office/drawing/2014/main" id="{455EEFA2-027F-46B8-8B2B-03534990A277}"/>
            </a:ext>
          </a:extLst>
        </xdr:cNvPr>
        <xdr:cNvSpPr/>
      </xdr:nvSpPr>
      <xdr:spPr>
        <a:xfrm>
          <a:off x="15430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63500</xdr:rowOff>
    </xdr:from>
    <xdr:to>
      <xdr:col>76</xdr:col>
      <xdr:colOff>165100</xdr:colOff>
      <xdr:row>81</xdr:row>
      <xdr:rowOff>165100</xdr:rowOff>
    </xdr:to>
    <xdr:sp macro="" textlink="">
      <xdr:nvSpPr>
        <xdr:cNvPr id="623" name="フローチャート: 判断 622">
          <a:extLst>
            <a:ext uri="{FF2B5EF4-FFF2-40B4-BE49-F238E27FC236}">
              <a16:creationId xmlns:a16="http://schemas.microsoft.com/office/drawing/2014/main" id="{2DBBA683-7DF3-43B3-8056-86B799FBCFE4}"/>
            </a:ext>
          </a:extLst>
        </xdr:cNvPr>
        <xdr:cNvSpPr/>
      </xdr:nvSpPr>
      <xdr:spPr>
        <a:xfrm>
          <a:off x="14541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36830</xdr:rowOff>
    </xdr:from>
    <xdr:to>
      <xdr:col>72</xdr:col>
      <xdr:colOff>38100</xdr:colOff>
      <xdr:row>81</xdr:row>
      <xdr:rowOff>138430</xdr:rowOff>
    </xdr:to>
    <xdr:sp macro="" textlink="">
      <xdr:nvSpPr>
        <xdr:cNvPr id="624" name="フローチャート: 判断 623">
          <a:extLst>
            <a:ext uri="{FF2B5EF4-FFF2-40B4-BE49-F238E27FC236}">
              <a16:creationId xmlns:a16="http://schemas.microsoft.com/office/drawing/2014/main" id="{AC3B9004-43D3-4844-AA7B-4E14578E5F4B}"/>
            </a:ext>
          </a:extLst>
        </xdr:cNvPr>
        <xdr:cNvSpPr/>
      </xdr:nvSpPr>
      <xdr:spPr>
        <a:xfrm>
          <a:off x="13652500" y="1392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141605</xdr:rowOff>
    </xdr:from>
    <xdr:to>
      <xdr:col>67</xdr:col>
      <xdr:colOff>101600</xdr:colOff>
      <xdr:row>81</xdr:row>
      <xdr:rowOff>71755</xdr:rowOff>
    </xdr:to>
    <xdr:sp macro="" textlink="">
      <xdr:nvSpPr>
        <xdr:cNvPr id="625" name="フローチャート: 判断 624">
          <a:extLst>
            <a:ext uri="{FF2B5EF4-FFF2-40B4-BE49-F238E27FC236}">
              <a16:creationId xmlns:a16="http://schemas.microsoft.com/office/drawing/2014/main" id="{EB217DEE-6E50-4908-BFE8-98D0A53A4D46}"/>
            </a:ext>
          </a:extLst>
        </xdr:cNvPr>
        <xdr:cNvSpPr/>
      </xdr:nvSpPr>
      <xdr:spPr>
        <a:xfrm>
          <a:off x="12763500" y="1385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6" name="テキスト ボックス 625">
          <a:extLst>
            <a:ext uri="{FF2B5EF4-FFF2-40B4-BE49-F238E27FC236}">
              <a16:creationId xmlns:a16="http://schemas.microsoft.com/office/drawing/2014/main" id="{329DDA8C-010E-486C-85D9-5A430EDFBE0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id="{701BCBB8-01BB-47AF-9E23-5FF3DA8A448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BFA19A24-A8C2-4617-88FD-36A072E01FF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F17D1A69-01AD-41BE-883C-6D5868F799A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47EA745C-A805-4F74-87DA-7EF23344723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25400</xdr:rowOff>
    </xdr:from>
    <xdr:to>
      <xdr:col>85</xdr:col>
      <xdr:colOff>177800</xdr:colOff>
      <xdr:row>80</xdr:row>
      <xdr:rowOff>127000</xdr:rowOff>
    </xdr:to>
    <xdr:sp macro="" textlink="">
      <xdr:nvSpPr>
        <xdr:cNvPr id="631" name="楕円 630">
          <a:extLst>
            <a:ext uri="{FF2B5EF4-FFF2-40B4-BE49-F238E27FC236}">
              <a16:creationId xmlns:a16="http://schemas.microsoft.com/office/drawing/2014/main" id="{DD100781-D49A-4BB4-9C18-DA7B8034D614}"/>
            </a:ext>
          </a:extLst>
        </xdr:cNvPr>
        <xdr:cNvSpPr/>
      </xdr:nvSpPr>
      <xdr:spPr>
        <a:xfrm>
          <a:off x="162687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48277</xdr:rowOff>
    </xdr:from>
    <xdr:ext cx="405111" cy="259045"/>
    <xdr:sp macro="" textlink="">
      <xdr:nvSpPr>
        <xdr:cNvPr id="632" name="【児童館】&#10;有形固定資産減価償却率該当値テキスト">
          <a:extLst>
            <a:ext uri="{FF2B5EF4-FFF2-40B4-BE49-F238E27FC236}">
              <a16:creationId xmlns:a16="http://schemas.microsoft.com/office/drawing/2014/main" id="{3E11F1B5-BD07-4EFF-8709-CDA131CD9650}"/>
            </a:ext>
          </a:extLst>
        </xdr:cNvPr>
        <xdr:cNvSpPr txBox="1"/>
      </xdr:nvSpPr>
      <xdr:spPr>
        <a:xfrm>
          <a:off x="16357600"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164464</xdr:rowOff>
    </xdr:from>
    <xdr:to>
      <xdr:col>81</xdr:col>
      <xdr:colOff>101600</xdr:colOff>
      <xdr:row>80</xdr:row>
      <xdr:rowOff>94614</xdr:rowOff>
    </xdr:to>
    <xdr:sp macro="" textlink="">
      <xdr:nvSpPr>
        <xdr:cNvPr id="633" name="楕円 632">
          <a:extLst>
            <a:ext uri="{FF2B5EF4-FFF2-40B4-BE49-F238E27FC236}">
              <a16:creationId xmlns:a16="http://schemas.microsoft.com/office/drawing/2014/main" id="{F536BA73-F118-46B3-BB41-E1252A97D517}"/>
            </a:ext>
          </a:extLst>
        </xdr:cNvPr>
        <xdr:cNvSpPr/>
      </xdr:nvSpPr>
      <xdr:spPr>
        <a:xfrm>
          <a:off x="15430500" y="1370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43814</xdr:rowOff>
    </xdr:from>
    <xdr:to>
      <xdr:col>85</xdr:col>
      <xdr:colOff>127000</xdr:colOff>
      <xdr:row>80</xdr:row>
      <xdr:rowOff>76200</xdr:rowOff>
    </xdr:to>
    <xdr:cxnSp macro="">
      <xdr:nvCxnSpPr>
        <xdr:cNvPr id="634" name="直線コネクタ 633">
          <a:extLst>
            <a:ext uri="{FF2B5EF4-FFF2-40B4-BE49-F238E27FC236}">
              <a16:creationId xmlns:a16="http://schemas.microsoft.com/office/drawing/2014/main" id="{DB8B93EB-1678-4219-A783-6B8282B5112B}"/>
            </a:ext>
          </a:extLst>
        </xdr:cNvPr>
        <xdr:cNvCxnSpPr/>
      </xdr:nvCxnSpPr>
      <xdr:spPr>
        <a:xfrm>
          <a:off x="15481300" y="13759814"/>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92075</xdr:rowOff>
    </xdr:from>
    <xdr:to>
      <xdr:col>76</xdr:col>
      <xdr:colOff>165100</xdr:colOff>
      <xdr:row>81</xdr:row>
      <xdr:rowOff>22225</xdr:rowOff>
    </xdr:to>
    <xdr:sp macro="" textlink="">
      <xdr:nvSpPr>
        <xdr:cNvPr id="635" name="楕円 634">
          <a:extLst>
            <a:ext uri="{FF2B5EF4-FFF2-40B4-BE49-F238E27FC236}">
              <a16:creationId xmlns:a16="http://schemas.microsoft.com/office/drawing/2014/main" id="{97A93357-6807-4031-8DEF-C8543A84A462}"/>
            </a:ext>
          </a:extLst>
        </xdr:cNvPr>
        <xdr:cNvSpPr/>
      </xdr:nvSpPr>
      <xdr:spPr>
        <a:xfrm>
          <a:off x="14541500" y="1380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43814</xdr:rowOff>
    </xdr:from>
    <xdr:to>
      <xdr:col>81</xdr:col>
      <xdr:colOff>50800</xdr:colOff>
      <xdr:row>80</xdr:row>
      <xdr:rowOff>142875</xdr:rowOff>
    </xdr:to>
    <xdr:cxnSp macro="">
      <xdr:nvCxnSpPr>
        <xdr:cNvPr id="636" name="直線コネクタ 635">
          <a:extLst>
            <a:ext uri="{FF2B5EF4-FFF2-40B4-BE49-F238E27FC236}">
              <a16:creationId xmlns:a16="http://schemas.microsoft.com/office/drawing/2014/main" id="{49A6286E-0B3B-4AC4-BE8C-5DE09CD1ADFA}"/>
            </a:ext>
          </a:extLst>
        </xdr:cNvPr>
        <xdr:cNvCxnSpPr/>
      </xdr:nvCxnSpPr>
      <xdr:spPr>
        <a:xfrm flipV="1">
          <a:off x="14592300" y="13759814"/>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63500</xdr:rowOff>
    </xdr:from>
    <xdr:to>
      <xdr:col>72</xdr:col>
      <xdr:colOff>38100</xdr:colOff>
      <xdr:row>80</xdr:row>
      <xdr:rowOff>165100</xdr:rowOff>
    </xdr:to>
    <xdr:sp macro="" textlink="">
      <xdr:nvSpPr>
        <xdr:cNvPr id="637" name="楕円 636">
          <a:extLst>
            <a:ext uri="{FF2B5EF4-FFF2-40B4-BE49-F238E27FC236}">
              <a16:creationId xmlns:a16="http://schemas.microsoft.com/office/drawing/2014/main" id="{63AE7900-2FBF-4D37-B92D-FC43BB486649}"/>
            </a:ext>
          </a:extLst>
        </xdr:cNvPr>
        <xdr:cNvSpPr/>
      </xdr:nvSpPr>
      <xdr:spPr>
        <a:xfrm>
          <a:off x="13652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114300</xdr:rowOff>
    </xdr:from>
    <xdr:to>
      <xdr:col>76</xdr:col>
      <xdr:colOff>114300</xdr:colOff>
      <xdr:row>80</xdr:row>
      <xdr:rowOff>142875</xdr:rowOff>
    </xdr:to>
    <xdr:cxnSp macro="">
      <xdr:nvCxnSpPr>
        <xdr:cNvPr id="638" name="直線コネクタ 637">
          <a:extLst>
            <a:ext uri="{FF2B5EF4-FFF2-40B4-BE49-F238E27FC236}">
              <a16:creationId xmlns:a16="http://schemas.microsoft.com/office/drawing/2014/main" id="{951CC27C-842A-49E0-A534-E73BD7ACE55A}"/>
            </a:ext>
          </a:extLst>
        </xdr:cNvPr>
        <xdr:cNvCxnSpPr/>
      </xdr:nvCxnSpPr>
      <xdr:spPr>
        <a:xfrm>
          <a:off x="13703300" y="138303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150513</xdr:rowOff>
    </xdr:from>
    <xdr:ext cx="405111" cy="259045"/>
    <xdr:sp macro="" textlink="">
      <xdr:nvSpPr>
        <xdr:cNvPr id="639" name="n_1aveValue【児童館】&#10;有形固定資産減価償却率">
          <a:extLst>
            <a:ext uri="{FF2B5EF4-FFF2-40B4-BE49-F238E27FC236}">
              <a16:creationId xmlns:a16="http://schemas.microsoft.com/office/drawing/2014/main" id="{71297C9F-09E3-4906-A689-5D6820F3AA93}"/>
            </a:ext>
          </a:extLst>
        </xdr:cNvPr>
        <xdr:cNvSpPr txBox="1"/>
      </xdr:nvSpPr>
      <xdr:spPr>
        <a:xfrm>
          <a:off x="152660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156227</xdr:rowOff>
    </xdr:from>
    <xdr:ext cx="405111" cy="259045"/>
    <xdr:sp macro="" textlink="">
      <xdr:nvSpPr>
        <xdr:cNvPr id="640" name="n_2aveValue【児童館】&#10;有形固定資産減価償却率">
          <a:extLst>
            <a:ext uri="{FF2B5EF4-FFF2-40B4-BE49-F238E27FC236}">
              <a16:creationId xmlns:a16="http://schemas.microsoft.com/office/drawing/2014/main" id="{64ED64A7-712F-4BD0-89A0-B963C6BE529E}"/>
            </a:ext>
          </a:extLst>
        </xdr:cNvPr>
        <xdr:cNvSpPr txBox="1"/>
      </xdr:nvSpPr>
      <xdr:spPr>
        <a:xfrm>
          <a:off x="14389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129557</xdr:rowOff>
    </xdr:from>
    <xdr:ext cx="405111" cy="259045"/>
    <xdr:sp macro="" textlink="">
      <xdr:nvSpPr>
        <xdr:cNvPr id="641" name="n_3aveValue【児童館】&#10;有形固定資産減価償却率">
          <a:extLst>
            <a:ext uri="{FF2B5EF4-FFF2-40B4-BE49-F238E27FC236}">
              <a16:creationId xmlns:a16="http://schemas.microsoft.com/office/drawing/2014/main" id="{56E0FE1F-F67A-4FD8-83D8-5118C9D8C40D}"/>
            </a:ext>
          </a:extLst>
        </xdr:cNvPr>
        <xdr:cNvSpPr txBox="1"/>
      </xdr:nvSpPr>
      <xdr:spPr>
        <a:xfrm>
          <a:off x="13500744" y="1401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88282</xdr:rowOff>
    </xdr:from>
    <xdr:ext cx="405111" cy="259045"/>
    <xdr:sp macro="" textlink="">
      <xdr:nvSpPr>
        <xdr:cNvPr id="642" name="n_4aveValue【児童館】&#10;有形固定資産減価償却率">
          <a:extLst>
            <a:ext uri="{FF2B5EF4-FFF2-40B4-BE49-F238E27FC236}">
              <a16:creationId xmlns:a16="http://schemas.microsoft.com/office/drawing/2014/main" id="{09BBDAB9-CA64-4FCE-B560-CE921B8F61CF}"/>
            </a:ext>
          </a:extLst>
        </xdr:cNvPr>
        <xdr:cNvSpPr txBox="1"/>
      </xdr:nvSpPr>
      <xdr:spPr>
        <a:xfrm>
          <a:off x="12611744"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111141</xdr:rowOff>
    </xdr:from>
    <xdr:ext cx="405111" cy="259045"/>
    <xdr:sp macro="" textlink="">
      <xdr:nvSpPr>
        <xdr:cNvPr id="643" name="n_1mainValue【児童館】&#10;有形固定資産減価償却率">
          <a:extLst>
            <a:ext uri="{FF2B5EF4-FFF2-40B4-BE49-F238E27FC236}">
              <a16:creationId xmlns:a16="http://schemas.microsoft.com/office/drawing/2014/main" id="{834C6E48-184D-4CA2-8418-3CAF823866B0}"/>
            </a:ext>
          </a:extLst>
        </xdr:cNvPr>
        <xdr:cNvSpPr txBox="1"/>
      </xdr:nvSpPr>
      <xdr:spPr>
        <a:xfrm>
          <a:off x="15266044" y="1348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38752</xdr:rowOff>
    </xdr:from>
    <xdr:ext cx="405111" cy="259045"/>
    <xdr:sp macro="" textlink="">
      <xdr:nvSpPr>
        <xdr:cNvPr id="644" name="n_2mainValue【児童館】&#10;有形固定資産減価償却率">
          <a:extLst>
            <a:ext uri="{FF2B5EF4-FFF2-40B4-BE49-F238E27FC236}">
              <a16:creationId xmlns:a16="http://schemas.microsoft.com/office/drawing/2014/main" id="{E50C379F-1A33-43A9-8CC8-982EAF992DE9}"/>
            </a:ext>
          </a:extLst>
        </xdr:cNvPr>
        <xdr:cNvSpPr txBox="1"/>
      </xdr:nvSpPr>
      <xdr:spPr>
        <a:xfrm>
          <a:off x="14389744" y="1358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10177</xdr:rowOff>
    </xdr:from>
    <xdr:ext cx="405111" cy="259045"/>
    <xdr:sp macro="" textlink="">
      <xdr:nvSpPr>
        <xdr:cNvPr id="645" name="n_3mainValue【児童館】&#10;有形固定資産減価償却率">
          <a:extLst>
            <a:ext uri="{FF2B5EF4-FFF2-40B4-BE49-F238E27FC236}">
              <a16:creationId xmlns:a16="http://schemas.microsoft.com/office/drawing/2014/main" id="{CB2878D7-3837-461D-BE9E-AF7D09AF6319}"/>
            </a:ext>
          </a:extLst>
        </xdr:cNvPr>
        <xdr:cNvSpPr txBox="1"/>
      </xdr:nvSpPr>
      <xdr:spPr>
        <a:xfrm>
          <a:off x="13500744"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6" name="正方形/長方形 645">
          <a:extLst>
            <a:ext uri="{FF2B5EF4-FFF2-40B4-BE49-F238E27FC236}">
              <a16:creationId xmlns:a16="http://schemas.microsoft.com/office/drawing/2014/main" id="{3B8CB770-0299-4B4E-AC95-DBB84AEEC8F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7" name="正方形/長方形 646">
          <a:extLst>
            <a:ext uri="{FF2B5EF4-FFF2-40B4-BE49-F238E27FC236}">
              <a16:creationId xmlns:a16="http://schemas.microsoft.com/office/drawing/2014/main" id="{1E705DAB-91CE-4188-804B-35FFB8253EA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8" name="正方形/長方形 647">
          <a:extLst>
            <a:ext uri="{FF2B5EF4-FFF2-40B4-BE49-F238E27FC236}">
              <a16:creationId xmlns:a16="http://schemas.microsoft.com/office/drawing/2014/main" id="{B27FF357-0491-4FA2-AA6E-3A44A604151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9" name="正方形/長方形 648">
          <a:extLst>
            <a:ext uri="{FF2B5EF4-FFF2-40B4-BE49-F238E27FC236}">
              <a16:creationId xmlns:a16="http://schemas.microsoft.com/office/drawing/2014/main" id="{4E1720E5-1F70-44E8-BFDF-D743D4C2365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0" name="正方形/長方形 649">
          <a:extLst>
            <a:ext uri="{FF2B5EF4-FFF2-40B4-BE49-F238E27FC236}">
              <a16:creationId xmlns:a16="http://schemas.microsoft.com/office/drawing/2014/main" id="{FA6B4805-B6FD-4619-9001-50452964DB8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1" name="正方形/長方形 650">
          <a:extLst>
            <a:ext uri="{FF2B5EF4-FFF2-40B4-BE49-F238E27FC236}">
              <a16:creationId xmlns:a16="http://schemas.microsoft.com/office/drawing/2014/main" id="{BDAE9A7F-8486-4C2F-AF90-8945F4FB601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2" name="正方形/長方形 651">
          <a:extLst>
            <a:ext uri="{FF2B5EF4-FFF2-40B4-BE49-F238E27FC236}">
              <a16:creationId xmlns:a16="http://schemas.microsoft.com/office/drawing/2014/main" id="{769F6DE4-A60F-45E0-95E6-CBAC1D2C224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3" name="正方形/長方形 652">
          <a:extLst>
            <a:ext uri="{FF2B5EF4-FFF2-40B4-BE49-F238E27FC236}">
              <a16:creationId xmlns:a16="http://schemas.microsoft.com/office/drawing/2014/main" id="{E62F2E25-EADF-497E-B856-A13EFFCE465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4" name="テキスト ボックス 653">
          <a:extLst>
            <a:ext uri="{FF2B5EF4-FFF2-40B4-BE49-F238E27FC236}">
              <a16:creationId xmlns:a16="http://schemas.microsoft.com/office/drawing/2014/main" id="{C6BB9D1D-CA03-4306-9578-5FB3E9C63CC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5" name="直線コネクタ 654">
          <a:extLst>
            <a:ext uri="{FF2B5EF4-FFF2-40B4-BE49-F238E27FC236}">
              <a16:creationId xmlns:a16="http://schemas.microsoft.com/office/drawing/2014/main" id="{79EDCF51-DFC4-4EFC-AF37-194CF711CB8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6" name="直線コネクタ 655">
          <a:extLst>
            <a:ext uri="{FF2B5EF4-FFF2-40B4-BE49-F238E27FC236}">
              <a16:creationId xmlns:a16="http://schemas.microsoft.com/office/drawing/2014/main" id="{B765FA1E-C6B0-4134-9F4D-A9E5B27490C5}"/>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7" name="テキスト ボックス 656">
          <a:extLst>
            <a:ext uri="{FF2B5EF4-FFF2-40B4-BE49-F238E27FC236}">
              <a16:creationId xmlns:a16="http://schemas.microsoft.com/office/drawing/2014/main" id="{920AF21D-1911-46F8-8BC1-8EA3BA1CFE3C}"/>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8" name="直線コネクタ 657">
          <a:extLst>
            <a:ext uri="{FF2B5EF4-FFF2-40B4-BE49-F238E27FC236}">
              <a16:creationId xmlns:a16="http://schemas.microsoft.com/office/drawing/2014/main" id="{C2560385-5804-4AD3-AEB8-14788C884F4D}"/>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9" name="テキスト ボックス 658">
          <a:extLst>
            <a:ext uri="{FF2B5EF4-FFF2-40B4-BE49-F238E27FC236}">
              <a16:creationId xmlns:a16="http://schemas.microsoft.com/office/drawing/2014/main" id="{1B5FF690-D38D-4C78-A964-696B5DC7AC39}"/>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0" name="直線コネクタ 659">
          <a:extLst>
            <a:ext uri="{FF2B5EF4-FFF2-40B4-BE49-F238E27FC236}">
              <a16:creationId xmlns:a16="http://schemas.microsoft.com/office/drawing/2014/main" id="{2CD2D192-4EDB-4E48-8667-7B40C90CDAD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1" name="テキスト ボックス 660">
          <a:extLst>
            <a:ext uri="{FF2B5EF4-FFF2-40B4-BE49-F238E27FC236}">
              <a16:creationId xmlns:a16="http://schemas.microsoft.com/office/drawing/2014/main" id="{BD4B68C4-E738-49AF-B511-2530DF06CA9B}"/>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2" name="直線コネクタ 661">
          <a:extLst>
            <a:ext uri="{FF2B5EF4-FFF2-40B4-BE49-F238E27FC236}">
              <a16:creationId xmlns:a16="http://schemas.microsoft.com/office/drawing/2014/main" id="{9DC46BE8-6BA9-4D4E-B43E-0C50029B5432}"/>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3" name="テキスト ボックス 662">
          <a:extLst>
            <a:ext uri="{FF2B5EF4-FFF2-40B4-BE49-F238E27FC236}">
              <a16:creationId xmlns:a16="http://schemas.microsoft.com/office/drawing/2014/main" id="{3FEAC40B-5533-456E-B514-73483768C28C}"/>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4" name="直線コネクタ 663">
          <a:extLst>
            <a:ext uri="{FF2B5EF4-FFF2-40B4-BE49-F238E27FC236}">
              <a16:creationId xmlns:a16="http://schemas.microsoft.com/office/drawing/2014/main" id="{751958F4-A9DF-45FC-884F-763FB805A5FA}"/>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5" name="テキスト ボックス 664">
          <a:extLst>
            <a:ext uri="{FF2B5EF4-FFF2-40B4-BE49-F238E27FC236}">
              <a16:creationId xmlns:a16="http://schemas.microsoft.com/office/drawing/2014/main" id="{34387D99-A8A1-46FD-9055-D1A16C209041}"/>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6" name="直線コネクタ 665">
          <a:extLst>
            <a:ext uri="{FF2B5EF4-FFF2-40B4-BE49-F238E27FC236}">
              <a16:creationId xmlns:a16="http://schemas.microsoft.com/office/drawing/2014/main" id="{5557DC8D-BD65-4BB9-A78B-E0026A1858A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7" name="テキスト ボックス 666">
          <a:extLst>
            <a:ext uri="{FF2B5EF4-FFF2-40B4-BE49-F238E27FC236}">
              <a16:creationId xmlns:a16="http://schemas.microsoft.com/office/drawing/2014/main" id="{11DCEA83-B42E-40F1-B4E4-9BE416539EF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8" name="【児童館】&#10;一人当たり面積グラフ枠">
          <a:extLst>
            <a:ext uri="{FF2B5EF4-FFF2-40B4-BE49-F238E27FC236}">
              <a16:creationId xmlns:a16="http://schemas.microsoft.com/office/drawing/2014/main" id="{0B16AE43-46F8-44A9-A467-DAF12619DEF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76200</xdr:rowOff>
    </xdr:to>
    <xdr:cxnSp macro="">
      <xdr:nvCxnSpPr>
        <xdr:cNvPr id="669" name="直線コネクタ 668">
          <a:extLst>
            <a:ext uri="{FF2B5EF4-FFF2-40B4-BE49-F238E27FC236}">
              <a16:creationId xmlns:a16="http://schemas.microsoft.com/office/drawing/2014/main" id="{3E2326F7-FE2B-4FD7-82C4-990ABE32D727}"/>
            </a:ext>
          </a:extLst>
        </xdr:cNvPr>
        <xdr:cNvCxnSpPr/>
      </xdr:nvCxnSpPr>
      <xdr:spPr>
        <a:xfrm flipV="1">
          <a:off x="22160864" y="134112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70" name="【児童館】&#10;一人当たり面積最小値テキスト">
          <a:extLst>
            <a:ext uri="{FF2B5EF4-FFF2-40B4-BE49-F238E27FC236}">
              <a16:creationId xmlns:a16="http://schemas.microsoft.com/office/drawing/2014/main" id="{54F76CBE-1D99-453F-BA7C-1E2AFDF24E1F}"/>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71" name="直線コネクタ 670">
          <a:extLst>
            <a:ext uri="{FF2B5EF4-FFF2-40B4-BE49-F238E27FC236}">
              <a16:creationId xmlns:a16="http://schemas.microsoft.com/office/drawing/2014/main" id="{D7D6D18E-052A-41AB-92B3-79E46AE9616B}"/>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672" name="【児童館】&#10;一人当たり面積最大値テキスト">
          <a:extLst>
            <a:ext uri="{FF2B5EF4-FFF2-40B4-BE49-F238E27FC236}">
              <a16:creationId xmlns:a16="http://schemas.microsoft.com/office/drawing/2014/main" id="{8B7E6CDA-08BC-48E1-95F2-BAE80B8F2A47}"/>
            </a:ext>
          </a:extLst>
        </xdr:cNvPr>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673" name="直線コネクタ 672">
          <a:extLst>
            <a:ext uri="{FF2B5EF4-FFF2-40B4-BE49-F238E27FC236}">
              <a16:creationId xmlns:a16="http://schemas.microsoft.com/office/drawing/2014/main" id="{A0C239A3-12E8-4499-8D8B-9F9FB9168414}"/>
            </a:ext>
          </a:extLst>
        </xdr:cNvPr>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162577</xdr:rowOff>
    </xdr:from>
    <xdr:ext cx="469744" cy="259045"/>
    <xdr:sp macro="" textlink="">
      <xdr:nvSpPr>
        <xdr:cNvPr id="674" name="【児童館】&#10;一人当たり面積平均値テキスト">
          <a:extLst>
            <a:ext uri="{FF2B5EF4-FFF2-40B4-BE49-F238E27FC236}">
              <a16:creationId xmlns:a16="http://schemas.microsoft.com/office/drawing/2014/main" id="{17D5322C-5FB2-47DE-A4A9-F0AACD4089CD}"/>
            </a:ext>
          </a:extLst>
        </xdr:cNvPr>
        <xdr:cNvSpPr txBox="1"/>
      </xdr:nvSpPr>
      <xdr:spPr>
        <a:xfrm>
          <a:off x="22199600" y="1405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675" name="フローチャート: 判断 674">
          <a:extLst>
            <a:ext uri="{FF2B5EF4-FFF2-40B4-BE49-F238E27FC236}">
              <a16:creationId xmlns:a16="http://schemas.microsoft.com/office/drawing/2014/main" id="{64980B89-05DA-4564-8928-39048EFB0D3A}"/>
            </a:ext>
          </a:extLst>
        </xdr:cNvPr>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676" name="フローチャート: 判断 675">
          <a:extLst>
            <a:ext uri="{FF2B5EF4-FFF2-40B4-BE49-F238E27FC236}">
              <a16:creationId xmlns:a16="http://schemas.microsoft.com/office/drawing/2014/main" id="{E9F1DACF-5E01-4C82-B48D-5D4CD6D4B11E}"/>
            </a:ext>
          </a:extLst>
        </xdr:cNvPr>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677" name="フローチャート: 判断 676">
          <a:extLst>
            <a:ext uri="{FF2B5EF4-FFF2-40B4-BE49-F238E27FC236}">
              <a16:creationId xmlns:a16="http://schemas.microsoft.com/office/drawing/2014/main" id="{41225890-D1ED-41CA-8F45-8440F9C61AAF}"/>
            </a:ext>
          </a:extLst>
        </xdr:cNvPr>
        <xdr:cNvSpPr/>
      </xdr:nvSpPr>
      <xdr:spPr>
        <a:xfrm>
          <a:off x="20383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678" name="フローチャート: 判断 677">
          <a:extLst>
            <a:ext uri="{FF2B5EF4-FFF2-40B4-BE49-F238E27FC236}">
              <a16:creationId xmlns:a16="http://schemas.microsoft.com/office/drawing/2014/main" id="{EE3C73CA-7636-4A0A-999F-E6C251A4D691}"/>
            </a:ext>
          </a:extLst>
        </xdr:cNvPr>
        <xdr:cNvSpPr/>
      </xdr:nvSpPr>
      <xdr:spPr>
        <a:xfrm>
          <a:off x="19494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139700</xdr:rowOff>
    </xdr:from>
    <xdr:to>
      <xdr:col>98</xdr:col>
      <xdr:colOff>38100</xdr:colOff>
      <xdr:row>83</xdr:row>
      <xdr:rowOff>69850</xdr:rowOff>
    </xdr:to>
    <xdr:sp macro="" textlink="">
      <xdr:nvSpPr>
        <xdr:cNvPr id="679" name="フローチャート: 判断 678">
          <a:extLst>
            <a:ext uri="{FF2B5EF4-FFF2-40B4-BE49-F238E27FC236}">
              <a16:creationId xmlns:a16="http://schemas.microsoft.com/office/drawing/2014/main" id="{7AD9F9A8-ECAE-4E9E-BABA-5303B053E50B}"/>
            </a:ext>
          </a:extLst>
        </xdr:cNvPr>
        <xdr:cNvSpPr/>
      </xdr:nvSpPr>
      <xdr:spPr>
        <a:xfrm>
          <a:off x="18605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0" name="テキスト ボックス 679">
          <a:extLst>
            <a:ext uri="{FF2B5EF4-FFF2-40B4-BE49-F238E27FC236}">
              <a16:creationId xmlns:a16="http://schemas.microsoft.com/office/drawing/2014/main" id="{E34E16C5-3161-49CB-9389-63506C40A01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1" name="テキスト ボックス 680">
          <a:extLst>
            <a:ext uri="{FF2B5EF4-FFF2-40B4-BE49-F238E27FC236}">
              <a16:creationId xmlns:a16="http://schemas.microsoft.com/office/drawing/2014/main" id="{DEA30692-24C4-42FB-8D66-7DA3DF48314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2" name="テキスト ボックス 681">
          <a:extLst>
            <a:ext uri="{FF2B5EF4-FFF2-40B4-BE49-F238E27FC236}">
              <a16:creationId xmlns:a16="http://schemas.microsoft.com/office/drawing/2014/main" id="{F4E18ADC-890B-4E89-85C7-A4F970620ED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3" name="テキスト ボックス 682">
          <a:extLst>
            <a:ext uri="{FF2B5EF4-FFF2-40B4-BE49-F238E27FC236}">
              <a16:creationId xmlns:a16="http://schemas.microsoft.com/office/drawing/2014/main" id="{061E464E-53E6-4AE7-BF38-E567AD6CD56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id="{CCBC2FFE-3397-46A4-A1FD-EB52DD8A111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139700</xdr:rowOff>
    </xdr:from>
    <xdr:to>
      <xdr:col>116</xdr:col>
      <xdr:colOff>114300</xdr:colOff>
      <xdr:row>85</xdr:row>
      <xdr:rowOff>69850</xdr:rowOff>
    </xdr:to>
    <xdr:sp macro="" textlink="">
      <xdr:nvSpPr>
        <xdr:cNvPr id="685" name="楕円 684">
          <a:extLst>
            <a:ext uri="{FF2B5EF4-FFF2-40B4-BE49-F238E27FC236}">
              <a16:creationId xmlns:a16="http://schemas.microsoft.com/office/drawing/2014/main" id="{07421149-429C-4E9C-8907-865426748496}"/>
            </a:ext>
          </a:extLst>
        </xdr:cNvPr>
        <xdr:cNvSpPr/>
      </xdr:nvSpPr>
      <xdr:spPr>
        <a:xfrm>
          <a:off x="221107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118127</xdr:rowOff>
    </xdr:from>
    <xdr:ext cx="469744" cy="259045"/>
    <xdr:sp macro="" textlink="">
      <xdr:nvSpPr>
        <xdr:cNvPr id="686" name="【児童館】&#10;一人当たり面積該当値テキスト">
          <a:extLst>
            <a:ext uri="{FF2B5EF4-FFF2-40B4-BE49-F238E27FC236}">
              <a16:creationId xmlns:a16="http://schemas.microsoft.com/office/drawing/2014/main" id="{1649B512-447E-4657-826D-C724ABE1A5A5}"/>
            </a:ext>
          </a:extLst>
        </xdr:cNvPr>
        <xdr:cNvSpPr txBox="1"/>
      </xdr:nvSpPr>
      <xdr:spPr>
        <a:xfrm>
          <a:off x="22199600"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139700</xdr:rowOff>
    </xdr:from>
    <xdr:to>
      <xdr:col>112</xdr:col>
      <xdr:colOff>38100</xdr:colOff>
      <xdr:row>85</xdr:row>
      <xdr:rowOff>69850</xdr:rowOff>
    </xdr:to>
    <xdr:sp macro="" textlink="">
      <xdr:nvSpPr>
        <xdr:cNvPr id="687" name="楕円 686">
          <a:extLst>
            <a:ext uri="{FF2B5EF4-FFF2-40B4-BE49-F238E27FC236}">
              <a16:creationId xmlns:a16="http://schemas.microsoft.com/office/drawing/2014/main" id="{7EA521FF-C1F4-4C91-9756-B976BE77CB57}"/>
            </a:ext>
          </a:extLst>
        </xdr:cNvPr>
        <xdr:cNvSpPr/>
      </xdr:nvSpPr>
      <xdr:spPr>
        <a:xfrm>
          <a:off x="21272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19050</xdr:rowOff>
    </xdr:from>
    <xdr:to>
      <xdr:col>116</xdr:col>
      <xdr:colOff>63500</xdr:colOff>
      <xdr:row>85</xdr:row>
      <xdr:rowOff>19050</xdr:rowOff>
    </xdr:to>
    <xdr:cxnSp macro="">
      <xdr:nvCxnSpPr>
        <xdr:cNvPr id="688" name="直線コネクタ 687">
          <a:extLst>
            <a:ext uri="{FF2B5EF4-FFF2-40B4-BE49-F238E27FC236}">
              <a16:creationId xmlns:a16="http://schemas.microsoft.com/office/drawing/2014/main" id="{FB6A1231-4781-4052-B559-49B5FE87AF67}"/>
            </a:ext>
          </a:extLst>
        </xdr:cNvPr>
        <xdr:cNvCxnSpPr/>
      </xdr:nvCxnSpPr>
      <xdr:spPr>
        <a:xfrm>
          <a:off x="21323300" y="14592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139700</xdr:rowOff>
    </xdr:from>
    <xdr:to>
      <xdr:col>107</xdr:col>
      <xdr:colOff>101600</xdr:colOff>
      <xdr:row>85</xdr:row>
      <xdr:rowOff>69850</xdr:rowOff>
    </xdr:to>
    <xdr:sp macro="" textlink="">
      <xdr:nvSpPr>
        <xdr:cNvPr id="689" name="楕円 688">
          <a:extLst>
            <a:ext uri="{FF2B5EF4-FFF2-40B4-BE49-F238E27FC236}">
              <a16:creationId xmlns:a16="http://schemas.microsoft.com/office/drawing/2014/main" id="{1DA23D30-A185-4A19-8B38-6077891348BA}"/>
            </a:ext>
          </a:extLst>
        </xdr:cNvPr>
        <xdr:cNvSpPr/>
      </xdr:nvSpPr>
      <xdr:spPr>
        <a:xfrm>
          <a:off x="20383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19050</xdr:rowOff>
    </xdr:from>
    <xdr:to>
      <xdr:col>111</xdr:col>
      <xdr:colOff>177800</xdr:colOff>
      <xdr:row>85</xdr:row>
      <xdr:rowOff>19050</xdr:rowOff>
    </xdr:to>
    <xdr:cxnSp macro="">
      <xdr:nvCxnSpPr>
        <xdr:cNvPr id="690" name="直線コネクタ 689">
          <a:extLst>
            <a:ext uri="{FF2B5EF4-FFF2-40B4-BE49-F238E27FC236}">
              <a16:creationId xmlns:a16="http://schemas.microsoft.com/office/drawing/2014/main" id="{67BAE542-2084-4D7A-9EA6-CC9D8ECF7328}"/>
            </a:ext>
          </a:extLst>
        </xdr:cNvPr>
        <xdr:cNvCxnSpPr/>
      </xdr:nvCxnSpPr>
      <xdr:spPr>
        <a:xfrm>
          <a:off x="20434300" y="1459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139700</xdr:rowOff>
    </xdr:from>
    <xdr:to>
      <xdr:col>102</xdr:col>
      <xdr:colOff>165100</xdr:colOff>
      <xdr:row>85</xdr:row>
      <xdr:rowOff>69850</xdr:rowOff>
    </xdr:to>
    <xdr:sp macro="" textlink="">
      <xdr:nvSpPr>
        <xdr:cNvPr id="691" name="楕円 690">
          <a:extLst>
            <a:ext uri="{FF2B5EF4-FFF2-40B4-BE49-F238E27FC236}">
              <a16:creationId xmlns:a16="http://schemas.microsoft.com/office/drawing/2014/main" id="{9C2D46CD-49A7-4548-ACC0-7BBD967DE55D}"/>
            </a:ext>
          </a:extLst>
        </xdr:cNvPr>
        <xdr:cNvSpPr/>
      </xdr:nvSpPr>
      <xdr:spPr>
        <a:xfrm>
          <a:off x="19494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19050</xdr:rowOff>
    </xdr:from>
    <xdr:to>
      <xdr:col>107</xdr:col>
      <xdr:colOff>50800</xdr:colOff>
      <xdr:row>85</xdr:row>
      <xdr:rowOff>19050</xdr:rowOff>
    </xdr:to>
    <xdr:cxnSp macro="">
      <xdr:nvCxnSpPr>
        <xdr:cNvPr id="692" name="直線コネクタ 691">
          <a:extLst>
            <a:ext uri="{FF2B5EF4-FFF2-40B4-BE49-F238E27FC236}">
              <a16:creationId xmlns:a16="http://schemas.microsoft.com/office/drawing/2014/main" id="{369CEE21-D29F-45E5-AEBF-1688D3F3ECD6}"/>
            </a:ext>
          </a:extLst>
        </xdr:cNvPr>
        <xdr:cNvCxnSpPr/>
      </xdr:nvCxnSpPr>
      <xdr:spPr>
        <a:xfrm>
          <a:off x="19545300" y="1459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48277</xdr:rowOff>
    </xdr:from>
    <xdr:ext cx="469744" cy="259045"/>
    <xdr:sp macro="" textlink="">
      <xdr:nvSpPr>
        <xdr:cNvPr id="693" name="n_1aveValue【児童館】&#10;一人当たり面積">
          <a:extLst>
            <a:ext uri="{FF2B5EF4-FFF2-40B4-BE49-F238E27FC236}">
              <a16:creationId xmlns:a16="http://schemas.microsoft.com/office/drawing/2014/main" id="{AB117F49-DB61-4DB0-9E49-2C08B5555D2A}"/>
            </a:ext>
          </a:extLst>
        </xdr:cNvPr>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124477</xdr:rowOff>
    </xdr:from>
    <xdr:ext cx="469744" cy="259045"/>
    <xdr:sp macro="" textlink="">
      <xdr:nvSpPr>
        <xdr:cNvPr id="694" name="n_2aveValue【児童館】&#10;一人当たり面積">
          <a:extLst>
            <a:ext uri="{FF2B5EF4-FFF2-40B4-BE49-F238E27FC236}">
              <a16:creationId xmlns:a16="http://schemas.microsoft.com/office/drawing/2014/main" id="{D3E56C91-17FA-456B-BBCB-C7B53B129AA2}"/>
            </a:ext>
          </a:extLst>
        </xdr:cNvPr>
        <xdr:cNvSpPr txBox="1"/>
      </xdr:nvSpPr>
      <xdr:spPr>
        <a:xfrm>
          <a:off x="20199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162577</xdr:rowOff>
    </xdr:from>
    <xdr:ext cx="469744" cy="259045"/>
    <xdr:sp macro="" textlink="">
      <xdr:nvSpPr>
        <xdr:cNvPr id="695" name="n_3aveValue【児童館】&#10;一人当たり面積">
          <a:extLst>
            <a:ext uri="{FF2B5EF4-FFF2-40B4-BE49-F238E27FC236}">
              <a16:creationId xmlns:a16="http://schemas.microsoft.com/office/drawing/2014/main" id="{3FA77E73-1529-4C9B-8C3A-60A572AFF939}"/>
            </a:ext>
          </a:extLst>
        </xdr:cNvPr>
        <xdr:cNvSpPr txBox="1"/>
      </xdr:nvSpPr>
      <xdr:spPr>
        <a:xfrm>
          <a:off x="19310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86377</xdr:rowOff>
    </xdr:from>
    <xdr:ext cx="469744" cy="259045"/>
    <xdr:sp macro="" textlink="">
      <xdr:nvSpPr>
        <xdr:cNvPr id="696" name="n_4aveValue【児童館】&#10;一人当たり面積">
          <a:extLst>
            <a:ext uri="{FF2B5EF4-FFF2-40B4-BE49-F238E27FC236}">
              <a16:creationId xmlns:a16="http://schemas.microsoft.com/office/drawing/2014/main" id="{3331FDB9-76CB-46CF-8461-C67910502180}"/>
            </a:ext>
          </a:extLst>
        </xdr:cNvPr>
        <xdr:cNvSpPr txBox="1"/>
      </xdr:nvSpPr>
      <xdr:spPr>
        <a:xfrm>
          <a:off x="18421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60977</xdr:rowOff>
    </xdr:from>
    <xdr:ext cx="469744" cy="259045"/>
    <xdr:sp macro="" textlink="">
      <xdr:nvSpPr>
        <xdr:cNvPr id="697" name="n_1mainValue【児童館】&#10;一人当たり面積">
          <a:extLst>
            <a:ext uri="{FF2B5EF4-FFF2-40B4-BE49-F238E27FC236}">
              <a16:creationId xmlns:a16="http://schemas.microsoft.com/office/drawing/2014/main" id="{F5964346-1046-4D4C-9288-91A1FB45C2C5}"/>
            </a:ext>
          </a:extLst>
        </xdr:cNvPr>
        <xdr:cNvSpPr txBox="1"/>
      </xdr:nvSpPr>
      <xdr:spPr>
        <a:xfrm>
          <a:off x="210757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60977</xdr:rowOff>
    </xdr:from>
    <xdr:ext cx="469744" cy="259045"/>
    <xdr:sp macro="" textlink="">
      <xdr:nvSpPr>
        <xdr:cNvPr id="698" name="n_2mainValue【児童館】&#10;一人当たり面積">
          <a:extLst>
            <a:ext uri="{FF2B5EF4-FFF2-40B4-BE49-F238E27FC236}">
              <a16:creationId xmlns:a16="http://schemas.microsoft.com/office/drawing/2014/main" id="{3764BE03-002E-4CB6-B9E8-6556037441D7}"/>
            </a:ext>
          </a:extLst>
        </xdr:cNvPr>
        <xdr:cNvSpPr txBox="1"/>
      </xdr:nvSpPr>
      <xdr:spPr>
        <a:xfrm>
          <a:off x="20199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60977</xdr:rowOff>
    </xdr:from>
    <xdr:ext cx="469744" cy="259045"/>
    <xdr:sp macro="" textlink="">
      <xdr:nvSpPr>
        <xdr:cNvPr id="699" name="n_3mainValue【児童館】&#10;一人当たり面積">
          <a:extLst>
            <a:ext uri="{FF2B5EF4-FFF2-40B4-BE49-F238E27FC236}">
              <a16:creationId xmlns:a16="http://schemas.microsoft.com/office/drawing/2014/main" id="{145215AD-B517-473A-B043-2509FD8C56F8}"/>
            </a:ext>
          </a:extLst>
        </xdr:cNvPr>
        <xdr:cNvSpPr txBox="1"/>
      </xdr:nvSpPr>
      <xdr:spPr>
        <a:xfrm>
          <a:off x="19310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0" name="正方形/長方形 699">
          <a:extLst>
            <a:ext uri="{FF2B5EF4-FFF2-40B4-BE49-F238E27FC236}">
              <a16:creationId xmlns:a16="http://schemas.microsoft.com/office/drawing/2014/main" id="{812C85C3-839B-4E8B-BDDC-AB77D42B2C3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1" name="正方形/長方形 700">
          <a:extLst>
            <a:ext uri="{FF2B5EF4-FFF2-40B4-BE49-F238E27FC236}">
              <a16:creationId xmlns:a16="http://schemas.microsoft.com/office/drawing/2014/main" id="{9756F524-C92D-4FC8-B092-E9DE134235C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2" name="正方形/長方形 701">
          <a:extLst>
            <a:ext uri="{FF2B5EF4-FFF2-40B4-BE49-F238E27FC236}">
              <a16:creationId xmlns:a16="http://schemas.microsoft.com/office/drawing/2014/main" id="{21A6A245-9048-466A-9D25-A0535499489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3" name="正方形/長方形 702">
          <a:extLst>
            <a:ext uri="{FF2B5EF4-FFF2-40B4-BE49-F238E27FC236}">
              <a16:creationId xmlns:a16="http://schemas.microsoft.com/office/drawing/2014/main" id="{E7CDF634-6FB4-4E31-9F6A-CF89F56158A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4" name="正方形/長方形 703">
          <a:extLst>
            <a:ext uri="{FF2B5EF4-FFF2-40B4-BE49-F238E27FC236}">
              <a16:creationId xmlns:a16="http://schemas.microsoft.com/office/drawing/2014/main" id="{979F8277-151B-4DA1-9C65-257FF648F89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5" name="正方形/長方形 704">
          <a:extLst>
            <a:ext uri="{FF2B5EF4-FFF2-40B4-BE49-F238E27FC236}">
              <a16:creationId xmlns:a16="http://schemas.microsoft.com/office/drawing/2014/main" id="{39321765-EBB1-425F-B68D-DBA2E3C8CFF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6" name="正方形/長方形 705">
          <a:extLst>
            <a:ext uri="{FF2B5EF4-FFF2-40B4-BE49-F238E27FC236}">
              <a16:creationId xmlns:a16="http://schemas.microsoft.com/office/drawing/2014/main" id="{A84ECDAD-CD56-4F0F-BEE5-726B4572551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7" name="正方形/長方形 706">
          <a:extLst>
            <a:ext uri="{FF2B5EF4-FFF2-40B4-BE49-F238E27FC236}">
              <a16:creationId xmlns:a16="http://schemas.microsoft.com/office/drawing/2014/main" id="{EFAE68D0-8102-4DF9-831F-2DD169A8141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8" name="テキスト ボックス 707">
          <a:extLst>
            <a:ext uri="{FF2B5EF4-FFF2-40B4-BE49-F238E27FC236}">
              <a16:creationId xmlns:a16="http://schemas.microsoft.com/office/drawing/2014/main" id="{D662CBCA-B03C-4C7D-8727-C0C02C34FE0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9" name="直線コネクタ 708">
          <a:extLst>
            <a:ext uri="{FF2B5EF4-FFF2-40B4-BE49-F238E27FC236}">
              <a16:creationId xmlns:a16="http://schemas.microsoft.com/office/drawing/2014/main" id="{48B850A5-F452-4660-BB4E-1B6AFCE5E06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0" name="テキスト ボックス 709">
          <a:extLst>
            <a:ext uri="{FF2B5EF4-FFF2-40B4-BE49-F238E27FC236}">
              <a16:creationId xmlns:a16="http://schemas.microsoft.com/office/drawing/2014/main" id="{AA18C471-1C4D-4F24-B304-122BF170FFE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11" name="直線コネクタ 710">
          <a:extLst>
            <a:ext uri="{FF2B5EF4-FFF2-40B4-BE49-F238E27FC236}">
              <a16:creationId xmlns:a16="http://schemas.microsoft.com/office/drawing/2014/main" id="{4AD36F42-E176-4606-A8D3-EFCBD70046D4}"/>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12" name="テキスト ボックス 711">
          <a:extLst>
            <a:ext uri="{FF2B5EF4-FFF2-40B4-BE49-F238E27FC236}">
              <a16:creationId xmlns:a16="http://schemas.microsoft.com/office/drawing/2014/main" id="{9319961F-B8BA-4EAB-AD5C-B1BB711D18B3}"/>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13" name="直線コネクタ 712">
          <a:extLst>
            <a:ext uri="{FF2B5EF4-FFF2-40B4-BE49-F238E27FC236}">
              <a16:creationId xmlns:a16="http://schemas.microsoft.com/office/drawing/2014/main" id="{3DA30A9D-96F8-478E-B3DE-52FD2DE4FE2C}"/>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14" name="テキスト ボックス 713">
          <a:extLst>
            <a:ext uri="{FF2B5EF4-FFF2-40B4-BE49-F238E27FC236}">
              <a16:creationId xmlns:a16="http://schemas.microsoft.com/office/drawing/2014/main" id="{861D2261-A5E0-4DFF-8433-124751D98D3A}"/>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15" name="直線コネクタ 714">
          <a:extLst>
            <a:ext uri="{FF2B5EF4-FFF2-40B4-BE49-F238E27FC236}">
              <a16:creationId xmlns:a16="http://schemas.microsoft.com/office/drawing/2014/main" id="{2AD695F6-88E9-487C-9F2C-1E0B944016DE}"/>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16" name="テキスト ボックス 715">
          <a:extLst>
            <a:ext uri="{FF2B5EF4-FFF2-40B4-BE49-F238E27FC236}">
              <a16:creationId xmlns:a16="http://schemas.microsoft.com/office/drawing/2014/main" id="{5D040B87-FE84-486F-B9ED-60E04FA535C2}"/>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17" name="直線コネクタ 716">
          <a:extLst>
            <a:ext uri="{FF2B5EF4-FFF2-40B4-BE49-F238E27FC236}">
              <a16:creationId xmlns:a16="http://schemas.microsoft.com/office/drawing/2014/main" id="{53C0DCBA-0C9E-4400-A914-192AEC405DB4}"/>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18" name="テキスト ボックス 717">
          <a:extLst>
            <a:ext uri="{FF2B5EF4-FFF2-40B4-BE49-F238E27FC236}">
              <a16:creationId xmlns:a16="http://schemas.microsoft.com/office/drawing/2014/main" id="{DD17E096-7467-4DDA-839F-468CC3F2BA0C}"/>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9" name="直線コネクタ 718">
          <a:extLst>
            <a:ext uri="{FF2B5EF4-FFF2-40B4-BE49-F238E27FC236}">
              <a16:creationId xmlns:a16="http://schemas.microsoft.com/office/drawing/2014/main" id="{6DDA089F-6647-4134-B220-AF4F5C7E4C9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20" name="テキスト ボックス 719">
          <a:extLst>
            <a:ext uri="{FF2B5EF4-FFF2-40B4-BE49-F238E27FC236}">
              <a16:creationId xmlns:a16="http://schemas.microsoft.com/office/drawing/2014/main" id="{E1529A9F-5F9A-471C-A678-59EDF8D72F77}"/>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1" name="【公民館】&#10;有形固定資産減価償却率グラフ枠">
          <a:extLst>
            <a:ext uri="{FF2B5EF4-FFF2-40B4-BE49-F238E27FC236}">
              <a16:creationId xmlns:a16="http://schemas.microsoft.com/office/drawing/2014/main" id="{71D0A8FB-C9D4-4E8F-A0E0-51BDE146DD5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xdr:rowOff>
    </xdr:from>
    <xdr:to>
      <xdr:col>85</xdr:col>
      <xdr:colOff>126364</xdr:colOff>
      <xdr:row>107</xdr:row>
      <xdr:rowOff>131063</xdr:rowOff>
    </xdr:to>
    <xdr:cxnSp macro="">
      <xdr:nvCxnSpPr>
        <xdr:cNvPr id="722" name="直線コネクタ 721">
          <a:extLst>
            <a:ext uri="{FF2B5EF4-FFF2-40B4-BE49-F238E27FC236}">
              <a16:creationId xmlns:a16="http://schemas.microsoft.com/office/drawing/2014/main" id="{2F882396-2475-4B6D-946C-2C2050A4D4CA}"/>
            </a:ext>
          </a:extLst>
        </xdr:cNvPr>
        <xdr:cNvCxnSpPr/>
      </xdr:nvCxnSpPr>
      <xdr:spPr>
        <a:xfrm flipV="1">
          <a:off x="16318864" y="17152620"/>
          <a:ext cx="0" cy="1323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134890</xdr:rowOff>
    </xdr:from>
    <xdr:ext cx="405111" cy="259045"/>
    <xdr:sp macro="" textlink="">
      <xdr:nvSpPr>
        <xdr:cNvPr id="723" name="【公民館】&#10;有形固定資産減価償却率最小値テキスト">
          <a:extLst>
            <a:ext uri="{FF2B5EF4-FFF2-40B4-BE49-F238E27FC236}">
              <a16:creationId xmlns:a16="http://schemas.microsoft.com/office/drawing/2014/main" id="{475AA20C-7C90-411E-A9B4-B558799B7B95}"/>
            </a:ext>
          </a:extLst>
        </xdr:cNvPr>
        <xdr:cNvSpPr txBox="1"/>
      </xdr:nvSpPr>
      <xdr:spPr>
        <a:xfrm>
          <a:off x="16357600" y="18480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131063</xdr:rowOff>
    </xdr:from>
    <xdr:to>
      <xdr:col>86</xdr:col>
      <xdr:colOff>25400</xdr:colOff>
      <xdr:row>107</xdr:row>
      <xdr:rowOff>131063</xdr:rowOff>
    </xdr:to>
    <xdr:cxnSp macro="">
      <xdr:nvCxnSpPr>
        <xdr:cNvPr id="724" name="直線コネクタ 723">
          <a:extLst>
            <a:ext uri="{FF2B5EF4-FFF2-40B4-BE49-F238E27FC236}">
              <a16:creationId xmlns:a16="http://schemas.microsoft.com/office/drawing/2014/main" id="{5DCABF02-8D15-4966-A2BF-8CB6B8076858}"/>
            </a:ext>
          </a:extLst>
        </xdr:cNvPr>
        <xdr:cNvCxnSpPr/>
      </xdr:nvCxnSpPr>
      <xdr:spPr>
        <a:xfrm>
          <a:off x="16230600" y="1847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125747</xdr:rowOff>
    </xdr:from>
    <xdr:ext cx="405111" cy="259045"/>
    <xdr:sp macro="" textlink="">
      <xdr:nvSpPr>
        <xdr:cNvPr id="725" name="【公民館】&#10;有形固定資産減価償却率最大値テキスト">
          <a:extLst>
            <a:ext uri="{FF2B5EF4-FFF2-40B4-BE49-F238E27FC236}">
              <a16:creationId xmlns:a16="http://schemas.microsoft.com/office/drawing/2014/main" id="{745D498D-15B8-48BC-B0E6-66D9D96495BC}"/>
            </a:ext>
          </a:extLst>
        </xdr:cNvPr>
        <xdr:cNvSpPr txBox="1"/>
      </xdr:nvSpPr>
      <xdr:spPr>
        <a:xfrm>
          <a:off x="16357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xdr:rowOff>
    </xdr:from>
    <xdr:to>
      <xdr:col>86</xdr:col>
      <xdr:colOff>25400</xdr:colOff>
      <xdr:row>100</xdr:row>
      <xdr:rowOff>7620</xdr:rowOff>
    </xdr:to>
    <xdr:cxnSp macro="">
      <xdr:nvCxnSpPr>
        <xdr:cNvPr id="726" name="直線コネクタ 725">
          <a:extLst>
            <a:ext uri="{FF2B5EF4-FFF2-40B4-BE49-F238E27FC236}">
              <a16:creationId xmlns:a16="http://schemas.microsoft.com/office/drawing/2014/main" id="{F7176F3D-E3D8-4136-A4C3-BB0DC3CD4078}"/>
            </a:ext>
          </a:extLst>
        </xdr:cNvPr>
        <xdr:cNvCxnSpPr/>
      </xdr:nvCxnSpPr>
      <xdr:spPr>
        <a:xfrm>
          <a:off x="16230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80281</xdr:rowOff>
    </xdr:from>
    <xdr:ext cx="405111" cy="259045"/>
    <xdr:sp macro="" textlink="">
      <xdr:nvSpPr>
        <xdr:cNvPr id="727" name="【公民館】&#10;有形固定資産減価償却率平均値テキスト">
          <a:extLst>
            <a:ext uri="{FF2B5EF4-FFF2-40B4-BE49-F238E27FC236}">
              <a16:creationId xmlns:a16="http://schemas.microsoft.com/office/drawing/2014/main" id="{32CCFF85-FDB6-4AB3-8488-F524822C987A}"/>
            </a:ext>
          </a:extLst>
        </xdr:cNvPr>
        <xdr:cNvSpPr txBox="1"/>
      </xdr:nvSpPr>
      <xdr:spPr>
        <a:xfrm>
          <a:off x="16357600" y="17739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57404</xdr:rowOff>
    </xdr:from>
    <xdr:to>
      <xdr:col>85</xdr:col>
      <xdr:colOff>177800</xdr:colOff>
      <xdr:row>104</xdr:row>
      <xdr:rowOff>159004</xdr:rowOff>
    </xdr:to>
    <xdr:sp macro="" textlink="">
      <xdr:nvSpPr>
        <xdr:cNvPr id="728" name="フローチャート: 判断 727">
          <a:extLst>
            <a:ext uri="{FF2B5EF4-FFF2-40B4-BE49-F238E27FC236}">
              <a16:creationId xmlns:a16="http://schemas.microsoft.com/office/drawing/2014/main" id="{B90F7C5D-ED88-424B-8D0F-B1427F7933BD}"/>
            </a:ext>
          </a:extLst>
        </xdr:cNvPr>
        <xdr:cNvSpPr/>
      </xdr:nvSpPr>
      <xdr:spPr>
        <a:xfrm>
          <a:off x="162687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729" name="フローチャート: 判断 728">
          <a:extLst>
            <a:ext uri="{FF2B5EF4-FFF2-40B4-BE49-F238E27FC236}">
              <a16:creationId xmlns:a16="http://schemas.microsoft.com/office/drawing/2014/main" id="{2BAAF8E7-072A-4524-A44F-02DE07E224C0}"/>
            </a:ext>
          </a:extLst>
        </xdr:cNvPr>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16256</xdr:rowOff>
    </xdr:from>
    <xdr:to>
      <xdr:col>76</xdr:col>
      <xdr:colOff>165100</xdr:colOff>
      <xdr:row>104</xdr:row>
      <xdr:rowOff>117856</xdr:rowOff>
    </xdr:to>
    <xdr:sp macro="" textlink="">
      <xdr:nvSpPr>
        <xdr:cNvPr id="730" name="フローチャート: 判断 729">
          <a:extLst>
            <a:ext uri="{FF2B5EF4-FFF2-40B4-BE49-F238E27FC236}">
              <a16:creationId xmlns:a16="http://schemas.microsoft.com/office/drawing/2014/main" id="{DE37A449-546B-4162-B20A-ECC467A410FF}"/>
            </a:ext>
          </a:extLst>
        </xdr:cNvPr>
        <xdr:cNvSpPr/>
      </xdr:nvSpPr>
      <xdr:spPr>
        <a:xfrm>
          <a:off x="145415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731" name="フローチャート: 判断 730">
          <a:extLst>
            <a:ext uri="{FF2B5EF4-FFF2-40B4-BE49-F238E27FC236}">
              <a16:creationId xmlns:a16="http://schemas.microsoft.com/office/drawing/2014/main" id="{89A1A0C4-5CAE-4360-B6FF-C422D717CBE2}"/>
            </a:ext>
          </a:extLst>
        </xdr:cNvPr>
        <xdr:cNvSpPr/>
      </xdr:nvSpPr>
      <xdr:spPr>
        <a:xfrm>
          <a:off x="13652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114554</xdr:rowOff>
    </xdr:from>
    <xdr:to>
      <xdr:col>67</xdr:col>
      <xdr:colOff>101600</xdr:colOff>
      <xdr:row>104</xdr:row>
      <xdr:rowOff>44704</xdr:rowOff>
    </xdr:to>
    <xdr:sp macro="" textlink="">
      <xdr:nvSpPr>
        <xdr:cNvPr id="732" name="フローチャート: 判断 731">
          <a:extLst>
            <a:ext uri="{FF2B5EF4-FFF2-40B4-BE49-F238E27FC236}">
              <a16:creationId xmlns:a16="http://schemas.microsoft.com/office/drawing/2014/main" id="{22614651-811F-4CC7-952D-8EBCD2C23899}"/>
            </a:ext>
          </a:extLst>
        </xdr:cNvPr>
        <xdr:cNvSpPr/>
      </xdr:nvSpPr>
      <xdr:spPr>
        <a:xfrm>
          <a:off x="12763500" y="1777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FAE4F844-4DC0-4C01-8CE6-E6B6B409647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301E25A0-D505-46CC-9D70-5E62E8C618B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228A0219-4C07-4D26-956E-092BB60FCEE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510C890-B8A4-4DAA-8726-A6624492B14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9C5F21F5-DBAE-418B-B09A-4D5F84FFD96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48261</xdr:rowOff>
    </xdr:from>
    <xdr:to>
      <xdr:col>85</xdr:col>
      <xdr:colOff>177800</xdr:colOff>
      <xdr:row>106</xdr:row>
      <xdr:rowOff>149861</xdr:rowOff>
    </xdr:to>
    <xdr:sp macro="" textlink="">
      <xdr:nvSpPr>
        <xdr:cNvPr id="738" name="楕円 737">
          <a:extLst>
            <a:ext uri="{FF2B5EF4-FFF2-40B4-BE49-F238E27FC236}">
              <a16:creationId xmlns:a16="http://schemas.microsoft.com/office/drawing/2014/main" id="{04B1F4F1-EFAA-4F10-8768-2B4620B3F5B4}"/>
            </a:ext>
          </a:extLst>
        </xdr:cNvPr>
        <xdr:cNvSpPr/>
      </xdr:nvSpPr>
      <xdr:spPr>
        <a:xfrm>
          <a:off x="162687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26688</xdr:rowOff>
    </xdr:from>
    <xdr:ext cx="405111" cy="259045"/>
    <xdr:sp macro="" textlink="">
      <xdr:nvSpPr>
        <xdr:cNvPr id="739" name="【公民館】&#10;有形固定資産減価償却率該当値テキスト">
          <a:extLst>
            <a:ext uri="{FF2B5EF4-FFF2-40B4-BE49-F238E27FC236}">
              <a16:creationId xmlns:a16="http://schemas.microsoft.com/office/drawing/2014/main" id="{17133CAF-E8D5-4CBC-9B2F-91E3292B0D5F}"/>
            </a:ext>
          </a:extLst>
        </xdr:cNvPr>
        <xdr:cNvSpPr txBox="1"/>
      </xdr:nvSpPr>
      <xdr:spPr>
        <a:xfrm>
          <a:off x="16357600"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34544</xdr:rowOff>
    </xdr:from>
    <xdr:to>
      <xdr:col>81</xdr:col>
      <xdr:colOff>101600</xdr:colOff>
      <xdr:row>106</xdr:row>
      <xdr:rowOff>136144</xdr:rowOff>
    </xdr:to>
    <xdr:sp macro="" textlink="">
      <xdr:nvSpPr>
        <xdr:cNvPr id="740" name="楕円 739">
          <a:extLst>
            <a:ext uri="{FF2B5EF4-FFF2-40B4-BE49-F238E27FC236}">
              <a16:creationId xmlns:a16="http://schemas.microsoft.com/office/drawing/2014/main" id="{805D9590-4193-41A7-9F80-24EB465D4608}"/>
            </a:ext>
          </a:extLst>
        </xdr:cNvPr>
        <xdr:cNvSpPr/>
      </xdr:nvSpPr>
      <xdr:spPr>
        <a:xfrm>
          <a:off x="15430500" y="1820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85344</xdr:rowOff>
    </xdr:from>
    <xdr:to>
      <xdr:col>85</xdr:col>
      <xdr:colOff>127000</xdr:colOff>
      <xdr:row>106</xdr:row>
      <xdr:rowOff>99061</xdr:rowOff>
    </xdr:to>
    <xdr:cxnSp macro="">
      <xdr:nvCxnSpPr>
        <xdr:cNvPr id="741" name="直線コネクタ 740">
          <a:extLst>
            <a:ext uri="{FF2B5EF4-FFF2-40B4-BE49-F238E27FC236}">
              <a16:creationId xmlns:a16="http://schemas.microsoft.com/office/drawing/2014/main" id="{50513229-B6B7-44E6-8972-D44E7AAC8E96}"/>
            </a:ext>
          </a:extLst>
        </xdr:cNvPr>
        <xdr:cNvCxnSpPr/>
      </xdr:nvCxnSpPr>
      <xdr:spPr>
        <a:xfrm>
          <a:off x="15481300" y="18259044"/>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45974</xdr:rowOff>
    </xdr:from>
    <xdr:to>
      <xdr:col>76</xdr:col>
      <xdr:colOff>165100</xdr:colOff>
      <xdr:row>106</xdr:row>
      <xdr:rowOff>147574</xdr:rowOff>
    </xdr:to>
    <xdr:sp macro="" textlink="">
      <xdr:nvSpPr>
        <xdr:cNvPr id="742" name="楕円 741">
          <a:extLst>
            <a:ext uri="{FF2B5EF4-FFF2-40B4-BE49-F238E27FC236}">
              <a16:creationId xmlns:a16="http://schemas.microsoft.com/office/drawing/2014/main" id="{58C7E4C9-390D-4AC8-9752-A8C69B8236CB}"/>
            </a:ext>
          </a:extLst>
        </xdr:cNvPr>
        <xdr:cNvSpPr/>
      </xdr:nvSpPr>
      <xdr:spPr>
        <a:xfrm>
          <a:off x="14541500" y="1821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85344</xdr:rowOff>
    </xdr:from>
    <xdr:to>
      <xdr:col>81</xdr:col>
      <xdr:colOff>50800</xdr:colOff>
      <xdr:row>106</xdr:row>
      <xdr:rowOff>96774</xdr:rowOff>
    </xdr:to>
    <xdr:cxnSp macro="">
      <xdr:nvCxnSpPr>
        <xdr:cNvPr id="743" name="直線コネクタ 742">
          <a:extLst>
            <a:ext uri="{FF2B5EF4-FFF2-40B4-BE49-F238E27FC236}">
              <a16:creationId xmlns:a16="http://schemas.microsoft.com/office/drawing/2014/main" id="{490CA319-F02F-423C-B96C-110DA9603E6F}"/>
            </a:ext>
          </a:extLst>
        </xdr:cNvPr>
        <xdr:cNvCxnSpPr/>
      </xdr:nvCxnSpPr>
      <xdr:spPr>
        <a:xfrm flipV="1">
          <a:off x="14592300" y="1825904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39115</xdr:rowOff>
    </xdr:from>
    <xdr:to>
      <xdr:col>72</xdr:col>
      <xdr:colOff>38100</xdr:colOff>
      <xdr:row>106</xdr:row>
      <xdr:rowOff>140715</xdr:rowOff>
    </xdr:to>
    <xdr:sp macro="" textlink="">
      <xdr:nvSpPr>
        <xdr:cNvPr id="744" name="楕円 743">
          <a:extLst>
            <a:ext uri="{FF2B5EF4-FFF2-40B4-BE49-F238E27FC236}">
              <a16:creationId xmlns:a16="http://schemas.microsoft.com/office/drawing/2014/main" id="{F40A853A-0F61-479A-BEE4-F3DF3113F136}"/>
            </a:ext>
          </a:extLst>
        </xdr:cNvPr>
        <xdr:cNvSpPr/>
      </xdr:nvSpPr>
      <xdr:spPr>
        <a:xfrm>
          <a:off x="13652500" y="182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89915</xdr:rowOff>
    </xdr:from>
    <xdr:to>
      <xdr:col>76</xdr:col>
      <xdr:colOff>114300</xdr:colOff>
      <xdr:row>106</xdr:row>
      <xdr:rowOff>96774</xdr:rowOff>
    </xdr:to>
    <xdr:cxnSp macro="">
      <xdr:nvCxnSpPr>
        <xdr:cNvPr id="745" name="直線コネクタ 744">
          <a:extLst>
            <a:ext uri="{FF2B5EF4-FFF2-40B4-BE49-F238E27FC236}">
              <a16:creationId xmlns:a16="http://schemas.microsoft.com/office/drawing/2014/main" id="{1170521B-59BC-48EA-9B64-DFF6992634DF}"/>
            </a:ext>
          </a:extLst>
        </xdr:cNvPr>
        <xdr:cNvCxnSpPr/>
      </xdr:nvCxnSpPr>
      <xdr:spPr>
        <a:xfrm>
          <a:off x="13703300" y="18263615"/>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166388</xdr:rowOff>
    </xdr:from>
    <xdr:ext cx="405111" cy="259045"/>
    <xdr:sp macro="" textlink="">
      <xdr:nvSpPr>
        <xdr:cNvPr id="746" name="n_1aveValue【公民館】&#10;有形固定資産減価償却率">
          <a:extLst>
            <a:ext uri="{FF2B5EF4-FFF2-40B4-BE49-F238E27FC236}">
              <a16:creationId xmlns:a16="http://schemas.microsoft.com/office/drawing/2014/main" id="{A350CBFF-85F9-4C3D-9FBA-0191E8682BC5}"/>
            </a:ext>
          </a:extLst>
        </xdr:cNvPr>
        <xdr:cNvSpPr txBox="1"/>
      </xdr:nvSpPr>
      <xdr:spPr>
        <a:xfrm>
          <a:off x="15266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134383</xdr:rowOff>
    </xdr:from>
    <xdr:ext cx="405111" cy="259045"/>
    <xdr:sp macro="" textlink="">
      <xdr:nvSpPr>
        <xdr:cNvPr id="747" name="n_2aveValue【公民館】&#10;有形固定資産減価償却率">
          <a:extLst>
            <a:ext uri="{FF2B5EF4-FFF2-40B4-BE49-F238E27FC236}">
              <a16:creationId xmlns:a16="http://schemas.microsoft.com/office/drawing/2014/main" id="{0F762A8F-0ED2-4025-84DB-96BD1F603C62}"/>
            </a:ext>
          </a:extLst>
        </xdr:cNvPr>
        <xdr:cNvSpPr txBox="1"/>
      </xdr:nvSpPr>
      <xdr:spPr>
        <a:xfrm>
          <a:off x="14389744" y="1762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120666</xdr:rowOff>
    </xdr:from>
    <xdr:ext cx="405111" cy="259045"/>
    <xdr:sp macro="" textlink="">
      <xdr:nvSpPr>
        <xdr:cNvPr id="748" name="n_3aveValue【公民館】&#10;有形固定資産減価償却率">
          <a:extLst>
            <a:ext uri="{FF2B5EF4-FFF2-40B4-BE49-F238E27FC236}">
              <a16:creationId xmlns:a16="http://schemas.microsoft.com/office/drawing/2014/main" id="{8F625BF2-3746-427B-9520-272CDD04A989}"/>
            </a:ext>
          </a:extLst>
        </xdr:cNvPr>
        <xdr:cNvSpPr txBox="1"/>
      </xdr:nvSpPr>
      <xdr:spPr>
        <a:xfrm>
          <a:off x="13500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61231</xdr:rowOff>
    </xdr:from>
    <xdr:ext cx="405111" cy="259045"/>
    <xdr:sp macro="" textlink="">
      <xdr:nvSpPr>
        <xdr:cNvPr id="749" name="n_4aveValue【公民館】&#10;有形固定資産減価償却率">
          <a:extLst>
            <a:ext uri="{FF2B5EF4-FFF2-40B4-BE49-F238E27FC236}">
              <a16:creationId xmlns:a16="http://schemas.microsoft.com/office/drawing/2014/main" id="{0A0C9211-AD49-4B2F-BEDE-EA9FCEDBC7EF}"/>
            </a:ext>
          </a:extLst>
        </xdr:cNvPr>
        <xdr:cNvSpPr txBox="1"/>
      </xdr:nvSpPr>
      <xdr:spPr>
        <a:xfrm>
          <a:off x="12611744" y="17549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127271</xdr:rowOff>
    </xdr:from>
    <xdr:ext cx="405111" cy="259045"/>
    <xdr:sp macro="" textlink="">
      <xdr:nvSpPr>
        <xdr:cNvPr id="750" name="n_1mainValue【公民館】&#10;有形固定資産減価償却率">
          <a:extLst>
            <a:ext uri="{FF2B5EF4-FFF2-40B4-BE49-F238E27FC236}">
              <a16:creationId xmlns:a16="http://schemas.microsoft.com/office/drawing/2014/main" id="{A2E3F4A6-70AE-46F7-85A7-9B5E7A61A497}"/>
            </a:ext>
          </a:extLst>
        </xdr:cNvPr>
        <xdr:cNvSpPr txBox="1"/>
      </xdr:nvSpPr>
      <xdr:spPr>
        <a:xfrm>
          <a:off x="15266044" y="1830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138701</xdr:rowOff>
    </xdr:from>
    <xdr:ext cx="405111" cy="259045"/>
    <xdr:sp macro="" textlink="">
      <xdr:nvSpPr>
        <xdr:cNvPr id="751" name="n_2mainValue【公民館】&#10;有形固定資産減価償却率">
          <a:extLst>
            <a:ext uri="{FF2B5EF4-FFF2-40B4-BE49-F238E27FC236}">
              <a16:creationId xmlns:a16="http://schemas.microsoft.com/office/drawing/2014/main" id="{09795D3A-2AD7-433D-8D9B-424131416E4C}"/>
            </a:ext>
          </a:extLst>
        </xdr:cNvPr>
        <xdr:cNvSpPr txBox="1"/>
      </xdr:nvSpPr>
      <xdr:spPr>
        <a:xfrm>
          <a:off x="14389744" y="1831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131842</xdr:rowOff>
    </xdr:from>
    <xdr:ext cx="405111" cy="259045"/>
    <xdr:sp macro="" textlink="">
      <xdr:nvSpPr>
        <xdr:cNvPr id="752" name="n_3mainValue【公民館】&#10;有形固定資産減価償却率">
          <a:extLst>
            <a:ext uri="{FF2B5EF4-FFF2-40B4-BE49-F238E27FC236}">
              <a16:creationId xmlns:a16="http://schemas.microsoft.com/office/drawing/2014/main" id="{E74A2F27-BF61-4D07-B373-788355353B7D}"/>
            </a:ext>
          </a:extLst>
        </xdr:cNvPr>
        <xdr:cNvSpPr txBox="1"/>
      </xdr:nvSpPr>
      <xdr:spPr>
        <a:xfrm>
          <a:off x="13500744" y="18305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3" name="正方形/長方形 752">
          <a:extLst>
            <a:ext uri="{FF2B5EF4-FFF2-40B4-BE49-F238E27FC236}">
              <a16:creationId xmlns:a16="http://schemas.microsoft.com/office/drawing/2014/main" id="{BD98B465-A954-48B9-BC15-F630428AA6B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4" name="正方形/長方形 753">
          <a:extLst>
            <a:ext uri="{FF2B5EF4-FFF2-40B4-BE49-F238E27FC236}">
              <a16:creationId xmlns:a16="http://schemas.microsoft.com/office/drawing/2014/main" id="{83807EA1-CAE5-46F8-8E42-F63EA02B526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5" name="正方形/長方形 754">
          <a:extLst>
            <a:ext uri="{FF2B5EF4-FFF2-40B4-BE49-F238E27FC236}">
              <a16:creationId xmlns:a16="http://schemas.microsoft.com/office/drawing/2014/main" id="{67928DE1-B31A-4DC7-9F22-5881C280744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6" name="正方形/長方形 755">
          <a:extLst>
            <a:ext uri="{FF2B5EF4-FFF2-40B4-BE49-F238E27FC236}">
              <a16:creationId xmlns:a16="http://schemas.microsoft.com/office/drawing/2014/main" id="{9B76F287-E8F5-4894-B713-F720142299F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7" name="正方形/長方形 756">
          <a:extLst>
            <a:ext uri="{FF2B5EF4-FFF2-40B4-BE49-F238E27FC236}">
              <a16:creationId xmlns:a16="http://schemas.microsoft.com/office/drawing/2014/main" id="{09F8E4E4-016B-449A-BBC6-174055CD4A7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8" name="正方形/長方形 757">
          <a:extLst>
            <a:ext uri="{FF2B5EF4-FFF2-40B4-BE49-F238E27FC236}">
              <a16:creationId xmlns:a16="http://schemas.microsoft.com/office/drawing/2014/main" id="{108B4978-58E6-444F-B093-9ED11AA1849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9" name="正方形/長方形 758">
          <a:extLst>
            <a:ext uri="{FF2B5EF4-FFF2-40B4-BE49-F238E27FC236}">
              <a16:creationId xmlns:a16="http://schemas.microsoft.com/office/drawing/2014/main" id="{43450180-383E-4C09-9172-A02D78603FC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0" name="正方形/長方形 759">
          <a:extLst>
            <a:ext uri="{FF2B5EF4-FFF2-40B4-BE49-F238E27FC236}">
              <a16:creationId xmlns:a16="http://schemas.microsoft.com/office/drawing/2014/main" id="{290A755B-97CC-409E-8213-8BE049ADF58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1" name="テキスト ボックス 760">
          <a:extLst>
            <a:ext uri="{FF2B5EF4-FFF2-40B4-BE49-F238E27FC236}">
              <a16:creationId xmlns:a16="http://schemas.microsoft.com/office/drawing/2014/main" id="{C8B0E4C2-60E8-43F0-9160-85888856742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2" name="直線コネクタ 761">
          <a:extLst>
            <a:ext uri="{FF2B5EF4-FFF2-40B4-BE49-F238E27FC236}">
              <a16:creationId xmlns:a16="http://schemas.microsoft.com/office/drawing/2014/main" id="{39901E1A-19AA-4EBB-BCDA-BFF6EFBEFFD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63" name="テキスト ボックス 762">
          <a:extLst>
            <a:ext uri="{FF2B5EF4-FFF2-40B4-BE49-F238E27FC236}">
              <a16:creationId xmlns:a16="http://schemas.microsoft.com/office/drawing/2014/main" id="{CF9E417C-BE9E-4FE5-998B-F319A9960E91}"/>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64" name="直線コネクタ 763">
          <a:extLst>
            <a:ext uri="{FF2B5EF4-FFF2-40B4-BE49-F238E27FC236}">
              <a16:creationId xmlns:a16="http://schemas.microsoft.com/office/drawing/2014/main" id="{AED7F199-C418-4CE6-8F70-FFA8A0506722}"/>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5" name="テキスト ボックス 764">
          <a:extLst>
            <a:ext uri="{FF2B5EF4-FFF2-40B4-BE49-F238E27FC236}">
              <a16:creationId xmlns:a16="http://schemas.microsoft.com/office/drawing/2014/main" id="{F33EBFF4-8E73-4A00-AE6C-55C98A9442AF}"/>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6" name="直線コネクタ 765">
          <a:extLst>
            <a:ext uri="{FF2B5EF4-FFF2-40B4-BE49-F238E27FC236}">
              <a16:creationId xmlns:a16="http://schemas.microsoft.com/office/drawing/2014/main" id="{2BE865F1-13E1-4F45-AE44-61CD34CD54C4}"/>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7" name="テキスト ボックス 766">
          <a:extLst>
            <a:ext uri="{FF2B5EF4-FFF2-40B4-BE49-F238E27FC236}">
              <a16:creationId xmlns:a16="http://schemas.microsoft.com/office/drawing/2014/main" id="{D524A8B1-8F3E-46CB-BA22-DF671699DDDD}"/>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8" name="直線コネクタ 767">
          <a:extLst>
            <a:ext uri="{FF2B5EF4-FFF2-40B4-BE49-F238E27FC236}">
              <a16:creationId xmlns:a16="http://schemas.microsoft.com/office/drawing/2014/main" id="{F6506E1E-F5C2-4F6B-A848-6F5CF2ADEBAE}"/>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9" name="テキスト ボックス 768">
          <a:extLst>
            <a:ext uri="{FF2B5EF4-FFF2-40B4-BE49-F238E27FC236}">
              <a16:creationId xmlns:a16="http://schemas.microsoft.com/office/drawing/2014/main" id="{400F736C-962D-431B-90AF-2FBA2B0F6F31}"/>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0" name="直線コネクタ 769">
          <a:extLst>
            <a:ext uri="{FF2B5EF4-FFF2-40B4-BE49-F238E27FC236}">
              <a16:creationId xmlns:a16="http://schemas.microsoft.com/office/drawing/2014/main" id="{B90069B1-CD41-4801-B14D-0E7CFF06F95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1" name="テキスト ボックス 770">
          <a:extLst>
            <a:ext uri="{FF2B5EF4-FFF2-40B4-BE49-F238E27FC236}">
              <a16:creationId xmlns:a16="http://schemas.microsoft.com/office/drawing/2014/main" id="{373C7BB9-587E-4782-964D-7ED1A0786AC4}"/>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2" name="直線コネクタ 771">
          <a:extLst>
            <a:ext uri="{FF2B5EF4-FFF2-40B4-BE49-F238E27FC236}">
              <a16:creationId xmlns:a16="http://schemas.microsoft.com/office/drawing/2014/main" id="{5755708A-BFB8-48D1-83D0-FC3790422002}"/>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3" name="テキスト ボックス 772">
          <a:extLst>
            <a:ext uri="{FF2B5EF4-FFF2-40B4-BE49-F238E27FC236}">
              <a16:creationId xmlns:a16="http://schemas.microsoft.com/office/drawing/2014/main" id="{BFCED1D1-DACE-4E48-A607-3B6B0039259E}"/>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4" name="直線コネクタ 773">
          <a:extLst>
            <a:ext uri="{FF2B5EF4-FFF2-40B4-BE49-F238E27FC236}">
              <a16:creationId xmlns:a16="http://schemas.microsoft.com/office/drawing/2014/main" id="{9C040F32-99F7-4BC2-A4CF-3B255359AA4E}"/>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5" name="テキスト ボックス 774">
          <a:extLst>
            <a:ext uri="{FF2B5EF4-FFF2-40B4-BE49-F238E27FC236}">
              <a16:creationId xmlns:a16="http://schemas.microsoft.com/office/drawing/2014/main" id="{D54F9B52-71C9-4159-97DD-A139BCA13C51}"/>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6" name="直線コネクタ 775">
          <a:extLst>
            <a:ext uri="{FF2B5EF4-FFF2-40B4-BE49-F238E27FC236}">
              <a16:creationId xmlns:a16="http://schemas.microsoft.com/office/drawing/2014/main" id="{3F2F61F7-1D3A-4B4D-90AC-3EADE7C7609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7" name="テキスト ボックス 776">
          <a:extLst>
            <a:ext uri="{FF2B5EF4-FFF2-40B4-BE49-F238E27FC236}">
              <a16:creationId xmlns:a16="http://schemas.microsoft.com/office/drawing/2014/main" id="{E6F38EB8-A749-477A-87E8-A6A623B81AB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8" name="【公民館】&#10;一人当たり面積グラフ枠">
          <a:extLst>
            <a:ext uri="{FF2B5EF4-FFF2-40B4-BE49-F238E27FC236}">
              <a16:creationId xmlns:a16="http://schemas.microsoft.com/office/drawing/2014/main" id="{7A7491C3-BBE3-415C-8702-4CFD8698C5B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149679</xdr:rowOff>
    </xdr:from>
    <xdr:to>
      <xdr:col>116</xdr:col>
      <xdr:colOff>62864</xdr:colOff>
      <xdr:row>109</xdr:row>
      <xdr:rowOff>24493</xdr:rowOff>
    </xdr:to>
    <xdr:cxnSp macro="">
      <xdr:nvCxnSpPr>
        <xdr:cNvPr id="779" name="直線コネクタ 778">
          <a:extLst>
            <a:ext uri="{FF2B5EF4-FFF2-40B4-BE49-F238E27FC236}">
              <a16:creationId xmlns:a16="http://schemas.microsoft.com/office/drawing/2014/main" id="{FEE28DBC-F13B-483E-BAB2-15B0E1453308}"/>
            </a:ext>
          </a:extLst>
        </xdr:cNvPr>
        <xdr:cNvCxnSpPr/>
      </xdr:nvCxnSpPr>
      <xdr:spPr>
        <a:xfrm flipV="1">
          <a:off x="22160864" y="171232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28320</xdr:rowOff>
    </xdr:from>
    <xdr:ext cx="469744" cy="259045"/>
    <xdr:sp macro="" textlink="">
      <xdr:nvSpPr>
        <xdr:cNvPr id="780" name="【公民館】&#10;一人当たり面積最小値テキスト">
          <a:extLst>
            <a:ext uri="{FF2B5EF4-FFF2-40B4-BE49-F238E27FC236}">
              <a16:creationId xmlns:a16="http://schemas.microsoft.com/office/drawing/2014/main" id="{65589A83-5FAF-406C-A6C2-C9BF8E9539DF}"/>
            </a:ext>
          </a:extLst>
        </xdr:cNvPr>
        <xdr:cNvSpPr txBox="1"/>
      </xdr:nvSpPr>
      <xdr:spPr>
        <a:xfrm>
          <a:off x="22199600" y="1871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24493</xdr:rowOff>
    </xdr:from>
    <xdr:to>
      <xdr:col>116</xdr:col>
      <xdr:colOff>152400</xdr:colOff>
      <xdr:row>109</xdr:row>
      <xdr:rowOff>24493</xdr:rowOff>
    </xdr:to>
    <xdr:cxnSp macro="">
      <xdr:nvCxnSpPr>
        <xdr:cNvPr id="781" name="直線コネクタ 780">
          <a:extLst>
            <a:ext uri="{FF2B5EF4-FFF2-40B4-BE49-F238E27FC236}">
              <a16:creationId xmlns:a16="http://schemas.microsoft.com/office/drawing/2014/main" id="{3083AA24-249F-4985-BF32-0AEDB9132F15}"/>
            </a:ext>
          </a:extLst>
        </xdr:cNvPr>
        <xdr:cNvCxnSpPr/>
      </xdr:nvCxnSpPr>
      <xdr:spPr>
        <a:xfrm>
          <a:off x="22072600" y="1871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96356</xdr:rowOff>
    </xdr:from>
    <xdr:ext cx="469744" cy="259045"/>
    <xdr:sp macro="" textlink="">
      <xdr:nvSpPr>
        <xdr:cNvPr id="782" name="【公民館】&#10;一人当たり面積最大値テキスト">
          <a:extLst>
            <a:ext uri="{FF2B5EF4-FFF2-40B4-BE49-F238E27FC236}">
              <a16:creationId xmlns:a16="http://schemas.microsoft.com/office/drawing/2014/main" id="{B4074F4D-07B8-4E70-BEE8-204DFCD6C8E7}"/>
            </a:ext>
          </a:extLst>
        </xdr:cNvPr>
        <xdr:cNvSpPr txBox="1"/>
      </xdr:nvSpPr>
      <xdr:spPr>
        <a:xfrm>
          <a:off x="22199600" y="1689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149679</xdr:rowOff>
    </xdr:from>
    <xdr:to>
      <xdr:col>116</xdr:col>
      <xdr:colOff>152400</xdr:colOff>
      <xdr:row>99</xdr:row>
      <xdr:rowOff>149679</xdr:rowOff>
    </xdr:to>
    <xdr:cxnSp macro="">
      <xdr:nvCxnSpPr>
        <xdr:cNvPr id="783" name="直線コネクタ 782">
          <a:extLst>
            <a:ext uri="{FF2B5EF4-FFF2-40B4-BE49-F238E27FC236}">
              <a16:creationId xmlns:a16="http://schemas.microsoft.com/office/drawing/2014/main" id="{C1AC9381-0A0D-440B-B86F-D0610F066A96}"/>
            </a:ext>
          </a:extLst>
        </xdr:cNvPr>
        <xdr:cNvCxnSpPr/>
      </xdr:nvCxnSpPr>
      <xdr:spPr>
        <a:xfrm>
          <a:off x="22072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127198</xdr:rowOff>
    </xdr:from>
    <xdr:ext cx="469744" cy="259045"/>
    <xdr:sp macro="" textlink="">
      <xdr:nvSpPr>
        <xdr:cNvPr id="784" name="【公民館】&#10;一人当たり面積平均値テキスト">
          <a:extLst>
            <a:ext uri="{FF2B5EF4-FFF2-40B4-BE49-F238E27FC236}">
              <a16:creationId xmlns:a16="http://schemas.microsoft.com/office/drawing/2014/main" id="{8830BBCE-AECA-4AD6-A42E-85D03C16BEDC}"/>
            </a:ext>
          </a:extLst>
        </xdr:cNvPr>
        <xdr:cNvSpPr txBox="1"/>
      </xdr:nvSpPr>
      <xdr:spPr>
        <a:xfrm>
          <a:off x="22199600" y="17957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104321</xdr:rowOff>
    </xdr:from>
    <xdr:to>
      <xdr:col>116</xdr:col>
      <xdr:colOff>114300</xdr:colOff>
      <xdr:row>106</xdr:row>
      <xdr:rowOff>34471</xdr:rowOff>
    </xdr:to>
    <xdr:sp macro="" textlink="">
      <xdr:nvSpPr>
        <xdr:cNvPr id="785" name="フローチャート: 判断 784">
          <a:extLst>
            <a:ext uri="{FF2B5EF4-FFF2-40B4-BE49-F238E27FC236}">
              <a16:creationId xmlns:a16="http://schemas.microsoft.com/office/drawing/2014/main" id="{EEC99798-D957-4DA7-9AC5-5D02B40F9701}"/>
            </a:ext>
          </a:extLst>
        </xdr:cNvPr>
        <xdr:cNvSpPr/>
      </xdr:nvSpPr>
      <xdr:spPr>
        <a:xfrm>
          <a:off x="22110700" y="1810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126093</xdr:rowOff>
    </xdr:from>
    <xdr:to>
      <xdr:col>112</xdr:col>
      <xdr:colOff>38100</xdr:colOff>
      <xdr:row>106</xdr:row>
      <xdr:rowOff>56243</xdr:rowOff>
    </xdr:to>
    <xdr:sp macro="" textlink="">
      <xdr:nvSpPr>
        <xdr:cNvPr id="786" name="フローチャート: 判断 785">
          <a:extLst>
            <a:ext uri="{FF2B5EF4-FFF2-40B4-BE49-F238E27FC236}">
              <a16:creationId xmlns:a16="http://schemas.microsoft.com/office/drawing/2014/main" id="{1C2C7D3A-D51F-4AB3-A79E-5410582B8B58}"/>
            </a:ext>
          </a:extLst>
        </xdr:cNvPr>
        <xdr:cNvSpPr/>
      </xdr:nvSpPr>
      <xdr:spPr>
        <a:xfrm>
          <a:off x="21272500" y="1812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115207</xdr:rowOff>
    </xdr:from>
    <xdr:to>
      <xdr:col>107</xdr:col>
      <xdr:colOff>101600</xdr:colOff>
      <xdr:row>106</xdr:row>
      <xdr:rowOff>45357</xdr:rowOff>
    </xdr:to>
    <xdr:sp macro="" textlink="">
      <xdr:nvSpPr>
        <xdr:cNvPr id="787" name="フローチャート: 判断 786">
          <a:extLst>
            <a:ext uri="{FF2B5EF4-FFF2-40B4-BE49-F238E27FC236}">
              <a16:creationId xmlns:a16="http://schemas.microsoft.com/office/drawing/2014/main" id="{C73B836E-98D8-4641-A425-EEC7E274DA17}"/>
            </a:ext>
          </a:extLst>
        </xdr:cNvPr>
        <xdr:cNvSpPr/>
      </xdr:nvSpPr>
      <xdr:spPr>
        <a:xfrm>
          <a:off x="20383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136979</xdr:rowOff>
    </xdr:from>
    <xdr:to>
      <xdr:col>102</xdr:col>
      <xdr:colOff>165100</xdr:colOff>
      <xdr:row>106</xdr:row>
      <xdr:rowOff>67129</xdr:rowOff>
    </xdr:to>
    <xdr:sp macro="" textlink="">
      <xdr:nvSpPr>
        <xdr:cNvPr id="788" name="フローチャート: 判断 787">
          <a:extLst>
            <a:ext uri="{FF2B5EF4-FFF2-40B4-BE49-F238E27FC236}">
              <a16:creationId xmlns:a16="http://schemas.microsoft.com/office/drawing/2014/main" id="{FDD22986-8229-439F-8815-9B66B6936B61}"/>
            </a:ext>
          </a:extLst>
        </xdr:cNvPr>
        <xdr:cNvSpPr/>
      </xdr:nvSpPr>
      <xdr:spPr>
        <a:xfrm>
          <a:off x="19494500" y="1813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166914</xdr:rowOff>
    </xdr:from>
    <xdr:to>
      <xdr:col>98</xdr:col>
      <xdr:colOff>38100</xdr:colOff>
      <xdr:row>105</xdr:row>
      <xdr:rowOff>97064</xdr:rowOff>
    </xdr:to>
    <xdr:sp macro="" textlink="">
      <xdr:nvSpPr>
        <xdr:cNvPr id="789" name="フローチャート: 判断 788">
          <a:extLst>
            <a:ext uri="{FF2B5EF4-FFF2-40B4-BE49-F238E27FC236}">
              <a16:creationId xmlns:a16="http://schemas.microsoft.com/office/drawing/2014/main" id="{4CB56367-7CA8-44C6-A5FF-B438EB89C432}"/>
            </a:ext>
          </a:extLst>
        </xdr:cNvPr>
        <xdr:cNvSpPr/>
      </xdr:nvSpPr>
      <xdr:spPr>
        <a:xfrm>
          <a:off x="18605500" y="1799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0" name="テキスト ボックス 789">
          <a:extLst>
            <a:ext uri="{FF2B5EF4-FFF2-40B4-BE49-F238E27FC236}">
              <a16:creationId xmlns:a16="http://schemas.microsoft.com/office/drawing/2014/main" id="{5537B794-60B5-4F6E-A9F1-B4BC35FC782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1" name="テキスト ボックス 790">
          <a:extLst>
            <a:ext uri="{FF2B5EF4-FFF2-40B4-BE49-F238E27FC236}">
              <a16:creationId xmlns:a16="http://schemas.microsoft.com/office/drawing/2014/main" id="{D2CB5F81-A0EE-4569-9B9F-37E7141F9E5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2" name="テキスト ボックス 791">
          <a:extLst>
            <a:ext uri="{FF2B5EF4-FFF2-40B4-BE49-F238E27FC236}">
              <a16:creationId xmlns:a16="http://schemas.microsoft.com/office/drawing/2014/main" id="{3749E690-AA4C-424C-BFCD-F1DCB37DB03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3" name="テキスト ボックス 792">
          <a:extLst>
            <a:ext uri="{FF2B5EF4-FFF2-40B4-BE49-F238E27FC236}">
              <a16:creationId xmlns:a16="http://schemas.microsoft.com/office/drawing/2014/main" id="{8AD0D6FA-23C6-43C5-98E2-E12F77EEB7E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4" name="テキスト ボックス 793">
          <a:extLst>
            <a:ext uri="{FF2B5EF4-FFF2-40B4-BE49-F238E27FC236}">
              <a16:creationId xmlns:a16="http://schemas.microsoft.com/office/drawing/2014/main" id="{1A713F43-6CF0-48CD-AD67-EA78CBC7551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79829</xdr:rowOff>
    </xdr:from>
    <xdr:to>
      <xdr:col>116</xdr:col>
      <xdr:colOff>114300</xdr:colOff>
      <xdr:row>109</xdr:row>
      <xdr:rowOff>9979</xdr:rowOff>
    </xdr:to>
    <xdr:sp macro="" textlink="">
      <xdr:nvSpPr>
        <xdr:cNvPr id="795" name="楕円 794">
          <a:extLst>
            <a:ext uri="{FF2B5EF4-FFF2-40B4-BE49-F238E27FC236}">
              <a16:creationId xmlns:a16="http://schemas.microsoft.com/office/drawing/2014/main" id="{71A670DF-7031-4494-B581-3C4274162742}"/>
            </a:ext>
          </a:extLst>
        </xdr:cNvPr>
        <xdr:cNvSpPr/>
      </xdr:nvSpPr>
      <xdr:spPr>
        <a:xfrm>
          <a:off x="22110700" y="1859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166206</xdr:rowOff>
    </xdr:from>
    <xdr:ext cx="469744" cy="259045"/>
    <xdr:sp macro="" textlink="">
      <xdr:nvSpPr>
        <xdr:cNvPr id="796" name="【公民館】&#10;一人当たり面積該当値テキスト">
          <a:extLst>
            <a:ext uri="{FF2B5EF4-FFF2-40B4-BE49-F238E27FC236}">
              <a16:creationId xmlns:a16="http://schemas.microsoft.com/office/drawing/2014/main" id="{5DD707A6-17A9-41F0-BD50-EB4947A597E8}"/>
            </a:ext>
          </a:extLst>
        </xdr:cNvPr>
        <xdr:cNvSpPr txBox="1"/>
      </xdr:nvSpPr>
      <xdr:spPr>
        <a:xfrm>
          <a:off x="22199600" y="18511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68943</xdr:rowOff>
    </xdr:from>
    <xdr:to>
      <xdr:col>112</xdr:col>
      <xdr:colOff>38100</xdr:colOff>
      <xdr:row>108</xdr:row>
      <xdr:rowOff>170543</xdr:rowOff>
    </xdr:to>
    <xdr:sp macro="" textlink="">
      <xdr:nvSpPr>
        <xdr:cNvPr id="797" name="楕円 796">
          <a:extLst>
            <a:ext uri="{FF2B5EF4-FFF2-40B4-BE49-F238E27FC236}">
              <a16:creationId xmlns:a16="http://schemas.microsoft.com/office/drawing/2014/main" id="{ABDE16D5-4E10-412B-B131-879BE8BA6E1D}"/>
            </a:ext>
          </a:extLst>
        </xdr:cNvPr>
        <xdr:cNvSpPr/>
      </xdr:nvSpPr>
      <xdr:spPr>
        <a:xfrm>
          <a:off x="21272500" y="1858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119743</xdr:rowOff>
    </xdr:from>
    <xdr:to>
      <xdr:col>116</xdr:col>
      <xdr:colOff>63500</xdr:colOff>
      <xdr:row>108</xdr:row>
      <xdr:rowOff>130629</xdr:rowOff>
    </xdr:to>
    <xdr:cxnSp macro="">
      <xdr:nvCxnSpPr>
        <xdr:cNvPr id="798" name="直線コネクタ 797">
          <a:extLst>
            <a:ext uri="{FF2B5EF4-FFF2-40B4-BE49-F238E27FC236}">
              <a16:creationId xmlns:a16="http://schemas.microsoft.com/office/drawing/2014/main" id="{023FB6B4-A3A1-411A-85C9-28586284AD3E}"/>
            </a:ext>
          </a:extLst>
        </xdr:cNvPr>
        <xdr:cNvCxnSpPr/>
      </xdr:nvCxnSpPr>
      <xdr:spPr>
        <a:xfrm>
          <a:off x="21323300" y="18636343"/>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134257</xdr:rowOff>
    </xdr:from>
    <xdr:to>
      <xdr:col>107</xdr:col>
      <xdr:colOff>101600</xdr:colOff>
      <xdr:row>109</xdr:row>
      <xdr:rowOff>64407</xdr:rowOff>
    </xdr:to>
    <xdr:sp macro="" textlink="">
      <xdr:nvSpPr>
        <xdr:cNvPr id="799" name="楕円 798">
          <a:extLst>
            <a:ext uri="{FF2B5EF4-FFF2-40B4-BE49-F238E27FC236}">
              <a16:creationId xmlns:a16="http://schemas.microsoft.com/office/drawing/2014/main" id="{60ED86E3-FAE5-41E1-B8A4-DBD57ACFB204}"/>
            </a:ext>
          </a:extLst>
        </xdr:cNvPr>
        <xdr:cNvSpPr/>
      </xdr:nvSpPr>
      <xdr:spPr>
        <a:xfrm>
          <a:off x="20383500" y="1865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119743</xdr:rowOff>
    </xdr:from>
    <xdr:to>
      <xdr:col>111</xdr:col>
      <xdr:colOff>177800</xdr:colOff>
      <xdr:row>109</xdr:row>
      <xdr:rowOff>13607</xdr:rowOff>
    </xdr:to>
    <xdr:cxnSp macro="">
      <xdr:nvCxnSpPr>
        <xdr:cNvPr id="800" name="直線コネクタ 799">
          <a:extLst>
            <a:ext uri="{FF2B5EF4-FFF2-40B4-BE49-F238E27FC236}">
              <a16:creationId xmlns:a16="http://schemas.microsoft.com/office/drawing/2014/main" id="{5998E8C8-B86F-47FE-A344-A41F90736041}"/>
            </a:ext>
          </a:extLst>
        </xdr:cNvPr>
        <xdr:cNvCxnSpPr/>
      </xdr:nvCxnSpPr>
      <xdr:spPr>
        <a:xfrm flipV="1">
          <a:off x="20434300" y="186363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134257</xdr:rowOff>
    </xdr:from>
    <xdr:to>
      <xdr:col>102</xdr:col>
      <xdr:colOff>165100</xdr:colOff>
      <xdr:row>109</xdr:row>
      <xdr:rowOff>64407</xdr:rowOff>
    </xdr:to>
    <xdr:sp macro="" textlink="">
      <xdr:nvSpPr>
        <xdr:cNvPr id="801" name="楕円 800">
          <a:extLst>
            <a:ext uri="{FF2B5EF4-FFF2-40B4-BE49-F238E27FC236}">
              <a16:creationId xmlns:a16="http://schemas.microsoft.com/office/drawing/2014/main" id="{9E35E586-6E7C-4F1A-BAEF-987F8360DBFB}"/>
            </a:ext>
          </a:extLst>
        </xdr:cNvPr>
        <xdr:cNvSpPr/>
      </xdr:nvSpPr>
      <xdr:spPr>
        <a:xfrm>
          <a:off x="19494500" y="1865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109</xdr:row>
      <xdr:rowOff>13607</xdr:rowOff>
    </xdr:from>
    <xdr:to>
      <xdr:col>107</xdr:col>
      <xdr:colOff>50800</xdr:colOff>
      <xdr:row>109</xdr:row>
      <xdr:rowOff>13607</xdr:rowOff>
    </xdr:to>
    <xdr:cxnSp macro="">
      <xdr:nvCxnSpPr>
        <xdr:cNvPr id="802" name="直線コネクタ 801">
          <a:extLst>
            <a:ext uri="{FF2B5EF4-FFF2-40B4-BE49-F238E27FC236}">
              <a16:creationId xmlns:a16="http://schemas.microsoft.com/office/drawing/2014/main" id="{A7685973-132E-4FE9-8494-BCCD6FCAFCBF}"/>
            </a:ext>
          </a:extLst>
        </xdr:cNvPr>
        <xdr:cNvCxnSpPr/>
      </xdr:nvCxnSpPr>
      <xdr:spPr>
        <a:xfrm>
          <a:off x="19545300" y="18701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72770</xdr:rowOff>
    </xdr:from>
    <xdr:ext cx="469744" cy="259045"/>
    <xdr:sp macro="" textlink="">
      <xdr:nvSpPr>
        <xdr:cNvPr id="803" name="n_1aveValue【公民館】&#10;一人当たり面積">
          <a:extLst>
            <a:ext uri="{FF2B5EF4-FFF2-40B4-BE49-F238E27FC236}">
              <a16:creationId xmlns:a16="http://schemas.microsoft.com/office/drawing/2014/main" id="{5688C620-3DB9-4ED1-A591-B0617BF15E44}"/>
            </a:ext>
          </a:extLst>
        </xdr:cNvPr>
        <xdr:cNvSpPr txBox="1"/>
      </xdr:nvSpPr>
      <xdr:spPr>
        <a:xfrm>
          <a:off x="21075727" y="1790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61884</xdr:rowOff>
    </xdr:from>
    <xdr:ext cx="469744" cy="259045"/>
    <xdr:sp macro="" textlink="">
      <xdr:nvSpPr>
        <xdr:cNvPr id="804" name="n_2aveValue【公民館】&#10;一人当たり面積">
          <a:extLst>
            <a:ext uri="{FF2B5EF4-FFF2-40B4-BE49-F238E27FC236}">
              <a16:creationId xmlns:a16="http://schemas.microsoft.com/office/drawing/2014/main" id="{7E6B3364-05BE-4934-B9BF-1D24409368C2}"/>
            </a:ext>
          </a:extLst>
        </xdr:cNvPr>
        <xdr:cNvSpPr txBox="1"/>
      </xdr:nvSpPr>
      <xdr:spPr>
        <a:xfrm>
          <a:off x="20199427" y="1789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83656</xdr:rowOff>
    </xdr:from>
    <xdr:ext cx="469744" cy="259045"/>
    <xdr:sp macro="" textlink="">
      <xdr:nvSpPr>
        <xdr:cNvPr id="805" name="n_3aveValue【公民館】&#10;一人当たり面積">
          <a:extLst>
            <a:ext uri="{FF2B5EF4-FFF2-40B4-BE49-F238E27FC236}">
              <a16:creationId xmlns:a16="http://schemas.microsoft.com/office/drawing/2014/main" id="{90FCE3F5-EF80-44DE-AB50-136B8B11ABEF}"/>
            </a:ext>
          </a:extLst>
        </xdr:cNvPr>
        <xdr:cNvSpPr txBox="1"/>
      </xdr:nvSpPr>
      <xdr:spPr>
        <a:xfrm>
          <a:off x="19310427" y="1791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113591</xdr:rowOff>
    </xdr:from>
    <xdr:ext cx="469744" cy="259045"/>
    <xdr:sp macro="" textlink="">
      <xdr:nvSpPr>
        <xdr:cNvPr id="806" name="n_4aveValue【公民館】&#10;一人当たり面積">
          <a:extLst>
            <a:ext uri="{FF2B5EF4-FFF2-40B4-BE49-F238E27FC236}">
              <a16:creationId xmlns:a16="http://schemas.microsoft.com/office/drawing/2014/main" id="{A8223FCA-09C1-425B-BC25-06C4B25F71C7}"/>
            </a:ext>
          </a:extLst>
        </xdr:cNvPr>
        <xdr:cNvSpPr txBox="1"/>
      </xdr:nvSpPr>
      <xdr:spPr>
        <a:xfrm>
          <a:off x="18421427" y="1777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161670</xdr:rowOff>
    </xdr:from>
    <xdr:ext cx="469744" cy="259045"/>
    <xdr:sp macro="" textlink="">
      <xdr:nvSpPr>
        <xdr:cNvPr id="807" name="n_1mainValue【公民館】&#10;一人当たり面積">
          <a:extLst>
            <a:ext uri="{FF2B5EF4-FFF2-40B4-BE49-F238E27FC236}">
              <a16:creationId xmlns:a16="http://schemas.microsoft.com/office/drawing/2014/main" id="{501AF061-D983-4C3F-9C69-F4BB775784DD}"/>
            </a:ext>
          </a:extLst>
        </xdr:cNvPr>
        <xdr:cNvSpPr txBox="1"/>
      </xdr:nvSpPr>
      <xdr:spPr>
        <a:xfrm>
          <a:off x="21075727" y="1867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55534</xdr:rowOff>
    </xdr:from>
    <xdr:ext cx="469744" cy="259045"/>
    <xdr:sp macro="" textlink="">
      <xdr:nvSpPr>
        <xdr:cNvPr id="808" name="n_2mainValue【公民館】&#10;一人当たり面積">
          <a:extLst>
            <a:ext uri="{FF2B5EF4-FFF2-40B4-BE49-F238E27FC236}">
              <a16:creationId xmlns:a16="http://schemas.microsoft.com/office/drawing/2014/main" id="{D16288AF-8801-4A1A-AB36-9C733C997EB3}"/>
            </a:ext>
          </a:extLst>
        </xdr:cNvPr>
        <xdr:cNvSpPr txBox="1"/>
      </xdr:nvSpPr>
      <xdr:spPr>
        <a:xfrm>
          <a:off x="20199427" y="1874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55534</xdr:rowOff>
    </xdr:from>
    <xdr:ext cx="469744" cy="259045"/>
    <xdr:sp macro="" textlink="">
      <xdr:nvSpPr>
        <xdr:cNvPr id="809" name="n_3mainValue【公民館】&#10;一人当たり面積">
          <a:extLst>
            <a:ext uri="{FF2B5EF4-FFF2-40B4-BE49-F238E27FC236}">
              <a16:creationId xmlns:a16="http://schemas.microsoft.com/office/drawing/2014/main" id="{BD7C3B39-7E7B-4BB8-9DEE-F64D2BFD1DD3}"/>
            </a:ext>
          </a:extLst>
        </xdr:cNvPr>
        <xdr:cNvSpPr txBox="1"/>
      </xdr:nvSpPr>
      <xdr:spPr>
        <a:xfrm>
          <a:off x="19310427" y="1874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0" name="正方形/長方形 809">
          <a:extLst>
            <a:ext uri="{FF2B5EF4-FFF2-40B4-BE49-F238E27FC236}">
              <a16:creationId xmlns:a16="http://schemas.microsoft.com/office/drawing/2014/main" id="{6B9C1D1E-CD9B-4402-9B79-E36DE323EE9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1" name="正方形/長方形 810">
          <a:extLst>
            <a:ext uri="{FF2B5EF4-FFF2-40B4-BE49-F238E27FC236}">
              <a16:creationId xmlns:a16="http://schemas.microsoft.com/office/drawing/2014/main" id="{101FBB08-E7F1-490D-9104-ECD1E8F796D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2" name="テキスト ボックス 811">
          <a:extLst>
            <a:ext uri="{FF2B5EF4-FFF2-40B4-BE49-F238E27FC236}">
              <a16:creationId xmlns:a16="http://schemas.microsoft.com/office/drawing/2014/main" id="{A9AEEA80-7AC5-453A-8482-C4E9C668FB6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類似団体と比較して有形固定資産減価償却率が特に高くなっている施設類型は、学校施設と公民館、橋りょうである。学校施設については建築後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年を経過した建物が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校中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校を占めるため、個別施設計画に基づき毎年度一定数の学校について大規模改修をしていく予定である。また、公民館についても、計画に基づき大規模改修及び他施設との機能統合や移転など施設のあり方を検討していく。橋りょうについては、引き続き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年度に策定した長寿命化計画に基づき改修工事を計画的に推進して、改善に努めていく。今後は、各計画に基づき改修等を推進することで指標の改善に努めていく。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88A7629-19E9-4648-91CF-3145D87975F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0F68C80-39FA-4534-B504-4B486478708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B46E52B-0E0B-4E80-B36F-C8075164F98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8D0FA23-93EE-4589-8350-68A1A9428EC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愛知県春日井市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C72EB58-5CF4-49E6-AD4E-976F4E26EAD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5FE3776-090C-461C-AC26-75CD524C607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B64C428-3FA1-41B4-A4F2-8EC235AEA8A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A0FDDC4-19A6-406C-9763-CD67E0F2F6D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DFF39A5-F5D3-482F-B2D0-050FD329245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D7CF5D8-03E1-43A1-8201-58560DBEE86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311,338
303,454
92.78
100,432,767
98,238,936
2,025,867
57,766,334
78,276,780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D67A895-BD52-4325-8B20-E68A63A30D9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4B61911-BF05-4798-ABBF-FB6AFF81795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CD7ABA9-E152-4ED0-A497-4C065264745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EDB1617-5DBA-458C-9F13-26E72DD78F8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0747118-6AA8-4642-9138-3258AF70328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11D131B-BE53-4598-84F1-A8EA8BD7C1F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483DD1F-79E7-45BE-BF5E-1347CB226CA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38B5967-2F4D-47A9-982C-6977B8BF790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7F2A3D3-D1D4-44CC-B26E-12098A420E2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C9A15CB-4F09-4EA7-BEA9-4EA316C8635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72B03D9-D8C0-4CD3-BF47-1601523D75A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F96A024-F427-4C16-B30A-F3D3F19E246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54DA15B-7D52-402F-AC6F-59EB563BA7E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7880D0F-259C-48AC-B12B-12FE8055742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137D38B-8735-40C9-9FD8-145E889B5E2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37C2147-496A-4E17-863B-456ED29176F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D8F5CD5-CA82-4323-B792-DC054F90549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FBDBF16-EF2C-4872-8B53-5CD7F1C8E70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AB86EFE-14C9-49D0-B438-7DB51EE7562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813B4F1-B556-402B-A3DB-FA63533BCF8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89BD2B2-2DE7-4A77-A5F9-D0DA76B4BBD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3085188-2C72-46FE-94A4-632430FC382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0B815D6-7E39-42D5-B675-1A00E1D5CD8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25000CE-6E76-40FF-A818-B3F73F8EB0F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95555BB-AEC5-44DF-B95A-FD8332D5193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632A64F-603B-4F70-A439-DDDD00F9030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392CDD5-7F9C-466D-9404-080D56F6525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F75B4A6-3FCF-4689-A695-99606352145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13D42FA-09CE-4AAB-BC83-5F8F29745A9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CEFCD24-857E-4213-B1FA-34991B63E2F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0CE3AF4-6E97-4197-AA89-5B0CC576454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224A3EE-AA3B-4E09-B059-1E1006C89E6E}"/>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ADF2EE4D-D32F-4F97-B65D-0AD5AFCDEB25}"/>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3E7AD46D-6913-4ED0-8582-19903FE97B49}"/>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9EE2581C-9A31-4410-B0FE-9CCB2A7F32A8}"/>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AA919603-BCB6-44CE-9E5E-4688A1E54684}"/>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21E01DF4-0079-40AF-8CC6-BF11712F1E72}"/>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2BC8E77F-FE78-4632-A26D-46466CFAF047}"/>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E8EC2744-0490-49E1-AA3C-4307F8B445A1}"/>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98981B56-4E30-4025-B564-978AB4C22449}"/>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9B12F771-D4FB-4999-BA38-76E058FB3379}"/>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7BD80AB4-D705-408A-85F0-15B2C5222CC4}"/>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8945DBE0-B10E-48EF-8CD7-F304560F62A2}"/>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6F18A33E-EC0A-47AC-AD33-4317C7F044F4}"/>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7B959E1B-F5B9-4C95-904A-8CE4890D8A3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8CCE1627-EEBE-482F-908F-F2380ED08DE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42</xdr:row>
      <xdr:rowOff>76200</xdr:rowOff>
    </xdr:to>
    <xdr:cxnSp macro="">
      <xdr:nvCxnSpPr>
        <xdr:cNvPr id="58" name="直線コネクタ 57">
          <a:extLst>
            <a:ext uri="{FF2B5EF4-FFF2-40B4-BE49-F238E27FC236}">
              <a16:creationId xmlns:a16="http://schemas.microsoft.com/office/drawing/2014/main" id="{8DD2BFA4-384A-4109-AC94-470AB8193672}"/>
            </a:ext>
          </a:extLst>
        </xdr:cNvPr>
        <xdr:cNvCxnSpPr/>
      </xdr:nvCxnSpPr>
      <xdr:spPr>
        <a:xfrm flipV="1">
          <a:off x="4634865" y="575854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80027</xdr:rowOff>
    </xdr:from>
    <xdr:ext cx="405111" cy="259045"/>
    <xdr:sp macro="" textlink="">
      <xdr:nvSpPr>
        <xdr:cNvPr id="59" name="【図書館】&#10;有形固定資産減価償却率最小値テキスト">
          <a:extLst>
            <a:ext uri="{FF2B5EF4-FFF2-40B4-BE49-F238E27FC236}">
              <a16:creationId xmlns:a16="http://schemas.microsoft.com/office/drawing/2014/main" id="{45F72823-6FD2-4EFA-9F64-0B0C326DA145}"/>
            </a:ext>
          </a:extLst>
        </xdr:cNvPr>
        <xdr:cNvSpPr txBox="1"/>
      </xdr:nvSpPr>
      <xdr:spPr>
        <a:xfrm>
          <a:off x="4673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76200</xdr:rowOff>
    </xdr:from>
    <xdr:to>
      <xdr:col>24</xdr:col>
      <xdr:colOff>152400</xdr:colOff>
      <xdr:row>42</xdr:row>
      <xdr:rowOff>76200</xdr:rowOff>
    </xdr:to>
    <xdr:cxnSp macro="">
      <xdr:nvCxnSpPr>
        <xdr:cNvPr id="60" name="直線コネクタ 59">
          <a:extLst>
            <a:ext uri="{FF2B5EF4-FFF2-40B4-BE49-F238E27FC236}">
              <a16:creationId xmlns:a16="http://schemas.microsoft.com/office/drawing/2014/main" id="{87911253-D763-4208-BD1F-B94362BF802B}"/>
            </a:ext>
          </a:extLst>
        </xdr:cNvPr>
        <xdr:cNvCxnSpPr/>
      </xdr:nvCxnSpPr>
      <xdr:spPr>
        <a:xfrm>
          <a:off x="4546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a:extLst>
            <a:ext uri="{FF2B5EF4-FFF2-40B4-BE49-F238E27FC236}">
              <a16:creationId xmlns:a16="http://schemas.microsoft.com/office/drawing/2014/main" id="{A8B4ABDC-AA9F-4517-BD7A-13E64A058961}"/>
            </a:ext>
          </a:extLst>
        </xdr:cNvPr>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a:extLst>
            <a:ext uri="{FF2B5EF4-FFF2-40B4-BE49-F238E27FC236}">
              <a16:creationId xmlns:a16="http://schemas.microsoft.com/office/drawing/2014/main" id="{9EDDBEE7-3BBC-4783-93B5-7A0A140DC0AD}"/>
            </a:ext>
          </a:extLst>
        </xdr:cNvPr>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21788</xdr:rowOff>
    </xdr:from>
    <xdr:ext cx="405111" cy="259045"/>
    <xdr:sp macro="" textlink="">
      <xdr:nvSpPr>
        <xdr:cNvPr id="63" name="【図書館】&#10;有形固定資産減価償却率平均値テキスト">
          <a:extLst>
            <a:ext uri="{FF2B5EF4-FFF2-40B4-BE49-F238E27FC236}">
              <a16:creationId xmlns:a16="http://schemas.microsoft.com/office/drawing/2014/main" id="{7F09ED83-4627-4763-8CE8-D18D7611C629}"/>
            </a:ext>
          </a:extLst>
        </xdr:cNvPr>
        <xdr:cNvSpPr txBox="1"/>
      </xdr:nvSpPr>
      <xdr:spPr>
        <a:xfrm>
          <a:off x="4673600" y="6365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a:extLst>
            <a:ext uri="{FF2B5EF4-FFF2-40B4-BE49-F238E27FC236}">
              <a16:creationId xmlns:a16="http://schemas.microsoft.com/office/drawing/2014/main" id="{3703E942-FB98-4BE2-9016-FB0DE43E6514}"/>
            </a:ext>
          </a:extLst>
        </xdr:cNvPr>
        <xdr:cNvSpPr/>
      </xdr:nvSpPr>
      <xdr:spPr>
        <a:xfrm>
          <a:off x="45847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58057</xdr:rowOff>
    </xdr:from>
    <xdr:to>
      <xdr:col>20</xdr:col>
      <xdr:colOff>38100</xdr:colOff>
      <xdr:row>37</xdr:row>
      <xdr:rowOff>159657</xdr:rowOff>
    </xdr:to>
    <xdr:sp macro="" textlink="">
      <xdr:nvSpPr>
        <xdr:cNvPr id="65" name="フローチャート: 判断 64">
          <a:extLst>
            <a:ext uri="{FF2B5EF4-FFF2-40B4-BE49-F238E27FC236}">
              <a16:creationId xmlns:a16="http://schemas.microsoft.com/office/drawing/2014/main" id="{26F1F393-B53E-4BA6-9D4F-71BAF9976C07}"/>
            </a:ext>
          </a:extLst>
        </xdr:cNvPr>
        <xdr:cNvSpPr/>
      </xdr:nvSpPr>
      <xdr:spPr>
        <a:xfrm>
          <a:off x="3746500" y="640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152763</xdr:rowOff>
    </xdr:from>
    <xdr:to>
      <xdr:col>15</xdr:col>
      <xdr:colOff>101600</xdr:colOff>
      <xdr:row>37</xdr:row>
      <xdr:rowOff>82913</xdr:rowOff>
    </xdr:to>
    <xdr:sp macro="" textlink="">
      <xdr:nvSpPr>
        <xdr:cNvPr id="66" name="フローチャート: 判断 65">
          <a:extLst>
            <a:ext uri="{FF2B5EF4-FFF2-40B4-BE49-F238E27FC236}">
              <a16:creationId xmlns:a16="http://schemas.microsoft.com/office/drawing/2014/main" id="{BAD9CB3D-A94F-49C5-B89F-A5E13BBC0BCA}"/>
            </a:ext>
          </a:extLst>
        </xdr:cNvPr>
        <xdr:cNvSpPr/>
      </xdr:nvSpPr>
      <xdr:spPr>
        <a:xfrm>
          <a:off x="2857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121739</xdr:rowOff>
    </xdr:from>
    <xdr:to>
      <xdr:col>10</xdr:col>
      <xdr:colOff>165100</xdr:colOff>
      <xdr:row>37</xdr:row>
      <xdr:rowOff>51889</xdr:rowOff>
    </xdr:to>
    <xdr:sp macro="" textlink="">
      <xdr:nvSpPr>
        <xdr:cNvPr id="67" name="フローチャート: 判断 66">
          <a:extLst>
            <a:ext uri="{FF2B5EF4-FFF2-40B4-BE49-F238E27FC236}">
              <a16:creationId xmlns:a16="http://schemas.microsoft.com/office/drawing/2014/main" id="{D61D543D-64B9-40C7-86AC-A2318D98DC24}"/>
            </a:ext>
          </a:extLst>
        </xdr:cNvPr>
        <xdr:cNvSpPr/>
      </xdr:nvSpPr>
      <xdr:spPr>
        <a:xfrm>
          <a:off x="1968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a:extLst>
            <a:ext uri="{FF2B5EF4-FFF2-40B4-BE49-F238E27FC236}">
              <a16:creationId xmlns:a16="http://schemas.microsoft.com/office/drawing/2014/main" id="{211A71B9-85FC-44A4-858F-334CB9D1D19A}"/>
            </a:ext>
          </a:extLst>
        </xdr:cNvPr>
        <xdr:cNvSpPr/>
      </xdr:nvSpPr>
      <xdr:spPr>
        <a:xfrm>
          <a:off x="10795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4F0EB9B-8699-478A-99D9-3D33C9AB3BD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4A2B92A-711B-41FE-8D29-9BA26A1D92C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340EC85-683B-4816-84E4-5FB491346AE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595CD74-9EAF-480E-9483-D375BC0AD39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6DA75F20-DC08-4DFB-80F8-380B5A3E6E6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111942</xdr:rowOff>
    </xdr:from>
    <xdr:to>
      <xdr:col>24</xdr:col>
      <xdr:colOff>114300</xdr:colOff>
      <xdr:row>37</xdr:row>
      <xdr:rowOff>42092</xdr:rowOff>
    </xdr:to>
    <xdr:sp macro="" textlink="">
      <xdr:nvSpPr>
        <xdr:cNvPr id="74" name="楕円 73">
          <a:extLst>
            <a:ext uri="{FF2B5EF4-FFF2-40B4-BE49-F238E27FC236}">
              <a16:creationId xmlns:a16="http://schemas.microsoft.com/office/drawing/2014/main" id="{4DBAD51B-176E-4B9F-823D-0AE237A588B1}"/>
            </a:ext>
          </a:extLst>
        </xdr:cNvPr>
        <xdr:cNvSpPr/>
      </xdr:nvSpPr>
      <xdr:spPr>
        <a:xfrm>
          <a:off x="4584700" y="628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134819</xdr:rowOff>
    </xdr:from>
    <xdr:ext cx="405111" cy="259045"/>
    <xdr:sp macro="" textlink="">
      <xdr:nvSpPr>
        <xdr:cNvPr id="75" name="【図書館】&#10;有形固定資産減価償却率該当値テキスト">
          <a:extLst>
            <a:ext uri="{FF2B5EF4-FFF2-40B4-BE49-F238E27FC236}">
              <a16:creationId xmlns:a16="http://schemas.microsoft.com/office/drawing/2014/main" id="{8B31422D-2ADE-41D1-8787-354513FEFE2E}"/>
            </a:ext>
          </a:extLst>
        </xdr:cNvPr>
        <xdr:cNvSpPr txBox="1"/>
      </xdr:nvSpPr>
      <xdr:spPr>
        <a:xfrm>
          <a:off x="4673600" y="6135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76019</xdr:rowOff>
    </xdr:from>
    <xdr:to>
      <xdr:col>20</xdr:col>
      <xdr:colOff>38100</xdr:colOff>
      <xdr:row>37</xdr:row>
      <xdr:rowOff>6169</xdr:rowOff>
    </xdr:to>
    <xdr:sp macro="" textlink="">
      <xdr:nvSpPr>
        <xdr:cNvPr id="76" name="楕円 75">
          <a:extLst>
            <a:ext uri="{FF2B5EF4-FFF2-40B4-BE49-F238E27FC236}">
              <a16:creationId xmlns:a16="http://schemas.microsoft.com/office/drawing/2014/main" id="{6938C6EF-9450-42F8-80C0-4A7629B4B9C2}"/>
            </a:ext>
          </a:extLst>
        </xdr:cNvPr>
        <xdr:cNvSpPr/>
      </xdr:nvSpPr>
      <xdr:spPr>
        <a:xfrm>
          <a:off x="3746500" y="624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126819</xdr:rowOff>
    </xdr:from>
    <xdr:to>
      <xdr:col>24</xdr:col>
      <xdr:colOff>63500</xdr:colOff>
      <xdr:row>36</xdr:row>
      <xdr:rowOff>162742</xdr:rowOff>
    </xdr:to>
    <xdr:cxnSp macro="">
      <xdr:nvCxnSpPr>
        <xdr:cNvPr id="77" name="直線コネクタ 76">
          <a:extLst>
            <a:ext uri="{FF2B5EF4-FFF2-40B4-BE49-F238E27FC236}">
              <a16:creationId xmlns:a16="http://schemas.microsoft.com/office/drawing/2014/main" id="{A80CB063-EA17-439A-A048-FFE2E847C7C9}"/>
            </a:ext>
          </a:extLst>
        </xdr:cNvPr>
        <xdr:cNvCxnSpPr/>
      </xdr:nvCxnSpPr>
      <xdr:spPr>
        <a:xfrm>
          <a:off x="3797300" y="6299019"/>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102144</xdr:rowOff>
    </xdr:from>
    <xdr:to>
      <xdr:col>15</xdr:col>
      <xdr:colOff>101600</xdr:colOff>
      <xdr:row>37</xdr:row>
      <xdr:rowOff>32294</xdr:rowOff>
    </xdr:to>
    <xdr:sp macro="" textlink="">
      <xdr:nvSpPr>
        <xdr:cNvPr id="78" name="楕円 77">
          <a:extLst>
            <a:ext uri="{FF2B5EF4-FFF2-40B4-BE49-F238E27FC236}">
              <a16:creationId xmlns:a16="http://schemas.microsoft.com/office/drawing/2014/main" id="{0B87E2D2-6D0F-4A4D-BFD4-261C11AE8D3C}"/>
            </a:ext>
          </a:extLst>
        </xdr:cNvPr>
        <xdr:cNvSpPr/>
      </xdr:nvSpPr>
      <xdr:spPr>
        <a:xfrm>
          <a:off x="2857500" y="627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126819</xdr:rowOff>
    </xdr:from>
    <xdr:to>
      <xdr:col>19</xdr:col>
      <xdr:colOff>177800</xdr:colOff>
      <xdr:row>36</xdr:row>
      <xdr:rowOff>152944</xdr:rowOff>
    </xdr:to>
    <xdr:cxnSp macro="">
      <xdr:nvCxnSpPr>
        <xdr:cNvPr id="79" name="直線コネクタ 78">
          <a:extLst>
            <a:ext uri="{FF2B5EF4-FFF2-40B4-BE49-F238E27FC236}">
              <a16:creationId xmlns:a16="http://schemas.microsoft.com/office/drawing/2014/main" id="{2231D4FF-D8B1-4AD0-8993-8C6B26E85416}"/>
            </a:ext>
          </a:extLst>
        </xdr:cNvPr>
        <xdr:cNvCxnSpPr/>
      </xdr:nvCxnSpPr>
      <xdr:spPr>
        <a:xfrm flipV="1">
          <a:off x="2908300" y="629901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66222</xdr:rowOff>
    </xdr:from>
    <xdr:to>
      <xdr:col>10</xdr:col>
      <xdr:colOff>165100</xdr:colOff>
      <xdr:row>36</xdr:row>
      <xdr:rowOff>167822</xdr:rowOff>
    </xdr:to>
    <xdr:sp macro="" textlink="">
      <xdr:nvSpPr>
        <xdr:cNvPr id="80" name="楕円 79">
          <a:extLst>
            <a:ext uri="{FF2B5EF4-FFF2-40B4-BE49-F238E27FC236}">
              <a16:creationId xmlns:a16="http://schemas.microsoft.com/office/drawing/2014/main" id="{3659CF4A-E186-446B-869B-8EC307A19B9C}"/>
            </a:ext>
          </a:extLst>
        </xdr:cNvPr>
        <xdr:cNvSpPr/>
      </xdr:nvSpPr>
      <xdr:spPr>
        <a:xfrm>
          <a:off x="1968500" y="623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117022</xdr:rowOff>
    </xdr:from>
    <xdr:to>
      <xdr:col>15</xdr:col>
      <xdr:colOff>50800</xdr:colOff>
      <xdr:row>36</xdr:row>
      <xdr:rowOff>152944</xdr:rowOff>
    </xdr:to>
    <xdr:cxnSp macro="">
      <xdr:nvCxnSpPr>
        <xdr:cNvPr id="81" name="直線コネクタ 80">
          <a:extLst>
            <a:ext uri="{FF2B5EF4-FFF2-40B4-BE49-F238E27FC236}">
              <a16:creationId xmlns:a16="http://schemas.microsoft.com/office/drawing/2014/main" id="{D611EE7C-6462-4074-97D4-9943D46B3F52}"/>
            </a:ext>
          </a:extLst>
        </xdr:cNvPr>
        <xdr:cNvCxnSpPr/>
      </xdr:nvCxnSpPr>
      <xdr:spPr>
        <a:xfrm>
          <a:off x="2019300" y="628922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150784</xdr:rowOff>
    </xdr:from>
    <xdr:ext cx="405111" cy="259045"/>
    <xdr:sp macro="" textlink="">
      <xdr:nvSpPr>
        <xdr:cNvPr id="82" name="n_1aveValue【図書館】&#10;有形固定資産減価償却率">
          <a:extLst>
            <a:ext uri="{FF2B5EF4-FFF2-40B4-BE49-F238E27FC236}">
              <a16:creationId xmlns:a16="http://schemas.microsoft.com/office/drawing/2014/main" id="{449D153C-DAD8-4D21-A613-FCD494B4730D}"/>
            </a:ext>
          </a:extLst>
        </xdr:cNvPr>
        <xdr:cNvSpPr txBox="1"/>
      </xdr:nvSpPr>
      <xdr:spPr>
        <a:xfrm>
          <a:off x="3582044" y="649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74040</xdr:rowOff>
    </xdr:from>
    <xdr:ext cx="405111" cy="259045"/>
    <xdr:sp macro="" textlink="">
      <xdr:nvSpPr>
        <xdr:cNvPr id="83" name="n_2aveValue【図書館】&#10;有形固定資産減価償却率">
          <a:extLst>
            <a:ext uri="{FF2B5EF4-FFF2-40B4-BE49-F238E27FC236}">
              <a16:creationId xmlns:a16="http://schemas.microsoft.com/office/drawing/2014/main" id="{7B58DC19-59D6-4E95-8CE6-A80858A1B494}"/>
            </a:ext>
          </a:extLst>
        </xdr:cNvPr>
        <xdr:cNvSpPr txBox="1"/>
      </xdr:nvSpPr>
      <xdr:spPr>
        <a:xfrm>
          <a:off x="2705744" y="641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43016</xdr:rowOff>
    </xdr:from>
    <xdr:ext cx="405111" cy="259045"/>
    <xdr:sp macro="" textlink="">
      <xdr:nvSpPr>
        <xdr:cNvPr id="84" name="n_3aveValue【図書館】&#10;有形固定資産減価償却率">
          <a:extLst>
            <a:ext uri="{FF2B5EF4-FFF2-40B4-BE49-F238E27FC236}">
              <a16:creationId xmlns:a16="http://schemas.microsoft.com/office/drawing/2014/main" id="{F4F22255-CFB4-43ED-A1FF-680B19F74B30}"/>
            </a:ext>
          </a:extLst>
        </xdr:cNvPr>
        <xdr:cNvSpPr txBox="1"/>
      </xdr:nvSpPr>
      <xdr:spPr>
        <a:xfrm>
          <a:off x="1816744" y="638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88010</xdr:rowOff>
    </xdr:from>
    <xdr:ext cx="405111" cy="259045"/>
    <xdr:sp macro="" textlink="">
      <xdr:nvSpPr>
        <xdr:cNvPr id="85" name="n_4aveValue【図書館】&#10;有形固定資産減価償却率">
          <a:extLst>
            <a:ext uri="{FF2B5EF4-FFF2-40B4-BE49-F238E27FC236}">
              <a16:creationId xmlns:a16="http://schemas.microsoft.com/office/drawing/2014/main" id="{22F3AE4A-987C-4373-B028-6B794B8A37AA}"/>
            </a:ext>
          </a:extLst>
        </xdr:cNvPr>
        <xdr:cNvSpPr txBox="1"/>
      </xdr:nvSpPr>
      <xdr:spPr>
        <a:xfrm>
          <a:off x="927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22696</xdr:rowOff>
    </xdr:from>
    <xdr:ext cx="405111" cy="259045"/>
    <xdr:sp macro="" textlink="">
      <xdr:nvSpPr>
        <xdr:cNvPr id="86" name="n_1mainValue【図書館】&#10;有形固定資産減価償却率">
          <a:extLst>
            <a:ext uri="{FF2B5EF4-FFF2-40B4-BE49-F238E27FC236}">
              <a16:creationId xmlns:a16="http://schemas.microsoft.com/office/drawing/2014/main" id="{B57E867F-8DB3-4537-9981-B0662019101E}"/>
            </a:ext>
          </a:extLst>
        </xdr:cNvPr>
        <xdr:cNvSpPr txBox="1"/>
      </xdr:nvSpPr>
      <xdr:spPr>
        <a:xfrm>
          <a:off x="3582044" y="602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48821</xdr:rowOff>
    </xdr:from>
    <xdr:ext cx="405111" cy="259045"/>
    <xdr:sp macro="" textlink="">
      <xdr:nvSpPr>
        <xdr:cNvPr id="87" name="n_2mainValue【図書館】&#10;有形固定資産減価償却率">
          <a:extLst>
            <a:ext uri="{FF2B5EF4-FFF2-40B4-BE49-F238E27FC236}">
              <a16:creationId xmlns:a16="http://schemas.microsoft.com/office/drawing/2014/main" id="{34F92C6E-CBBB-4323-95E4-C6FEF840CA99}"/>
            </a:ext>
          </a:extLst>
        </xdr:cNvPr>
        <xdr:cNvSpPr txBox="1"/>
      </xdr:nvSpPr>
      <xdr:spPr>
        <a:xfrm>
          <a:off x="2705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12899</xdr:rowOff>
    </xdr:from>
    <xdr:ext cx="405111" cy="259045"/>
    <xdr:sp macro="" textlink="">
      <xdr:nvSpPr>
        <xdr:cNvPr id="88" name="n_3mainValue【図書館】&#10;有形固定資産減価償却率">
          <a:extLst>
            <a:ext uri="{FF2B5EF4-FFF2-40B4-BE49-F238E27FC236}">
              <a16:creationId xmlns:a16="http://schemas.microsoft.com/office/drawing/2014/main" id="{84D976B5-EB7D-42BC-A01B-FD832907AF8B}"/>
            </a:ext>
          </a:extLst>
        </xdr:cNvPr>
        <xdr:cNvSpPr txBox="1"/>
      </xdr:nvSpPr>
      <xdr:spPr>
        <a:xfrm>
          <a:off x="1816744" y="601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DE8DCB23-9FE8-4616-A00D-19C836FE1BF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AFC16A3C-D393-481B-A66F-CF7CEF6D635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3CA188BC-F329-470F-88D4-8D7CD3B182F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3422C0B0-18CF-485C-A615-AA26CFEB62A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8D5925C-DA28-4E5B-808E-60C1A42336F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AD344D51-4059-4D5D-808E-D2C4FCCDCB7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70DB5A8-133E-489E-8321-802576DBDD2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6FE1DBCA-A713-4C12-A9D4-0546794FDB8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14B5C08D-1F90-40B1-9B84-80DB1664F6AE}"/>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25890805-9C17-45F8-82FC-ABCF9B9A56C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a:extLst>
            <a:ext uri="{FF2B5EF4-FFF2-40B4-BE49-F238E27FC236}">
              <a16:creationId xmlns:a16="http://schemas.microsoft.com/office/drawing/2014/main" id="{EFAED9B7-9869-4814-8547-09685738BFEF}"/>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a:extLst>
            <a:ext uri="{FF2B5EF4-FFF2-40B4-BE49-F238E27FC236}">
              <a16:creationId xmlns:a16="http://schemas.microsoft.com/office/drawing/2014/main" id="{A35F9A3C-F69C-4C59-ACB0-7F72E02E08F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a:extLst>
            <a:ext uri="{FF2B5EF4-FFF2-40B4-BE49-F238E27FC236}">
              <a16:creationId xmlns:a16="http://schemas.microsoft.com/office/drawing/2014/main" id="{B019FD02-E7C2-4CC7-86E7-B3E6C6D406E4}"/>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a:extLst>
            <a:ext uri="{FF2B5EF4-FFF2-40B4-BE49-F238E27FC236}">
              <a16:creationId xmlns:a16="http://schemas.microsoft.com/office/drawing/2014/main" id="{376719C9-4374-49B3-B59F-4D576B6375F5}"/>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a:extLst>
            <a:ext uri="{FF2B5EF4-FFF2-40B4-BE49-F238E27FC236}">
              <a16:creationId xmlns:a16="http://schemas.microsoft.com/office/drawing/2014/main" id="{A4DBEBF2-B120-44D4-BA62-04BD50E493DE}"/>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a:extLst>
            <a:ext uri="{FF2B5EF4-FFF2-40B4-BE49-F238E27FC236}">
              <a16:creationId xmlns:a16="http://schemas.microsoft.com/office/drawing/2014/main" id="{8CCF63C0-84FF-4B7D-810B-E6A8C10D0822}"/>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a:extLst>
            <a:ext uri="{FF2B5EF4-FFF2-40B4-BE49-F238E27FC236}">
              <a16:creationId xmlns:a16="http://schemas.microsoft.com/office/drawing/2014/main" id="{9B3B7D18-56C1-4215-9DE0-32F5EA250162}"/>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a:extLst>
            <a:ext uri="{FF2B5EF4-FFF2-40B4-BE49-F238E27FC236}">
              <a16:creationId xmlns:a16="http://schemas.microsoft.com/office/drawing/2014/main" id="{ABCBB171-FADD-496E-8B1B-9E8566831239}"/>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DFF38E23-1B26-4CF7-9139-30CC76D6BEA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a:extLst>
            <a:ext uri="{FF2B5EF4-FFF2-40B4-BE49-F238E27FC236}">
              <a16:creationId xmlns:a16="http://schemas.microsoft.com/office/drawing/2014/main" id="{F08D771B-2C6A-474A-8F8C-82CCB8221577}"/>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a:extLst>
            <a:ext uri="{FF2B5EF4-FFF2-40B4-BE49-F238E27FC236}">
              <a16:creationId xmlns:a16="http://schemas.microsoft.com/office/drawing/2014/main" id="{9DF304F3-CA58-4D2D-B9A0-AC1BC2CE420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40</xdr:row>
      <xdr:rowOff>99060</xdr:rowOff>
    </xdr:to>
    <xdr:cxnSp macro="">
      <xdr:nvCxnSpPr>
        <xdr:cNvPr id="110" name="直線コネクタ 109">
          <a:extLst>
            <a:ext uri="{FF2B5EF4-FFF2-40B4-BE49-F238E27FC236}">
              <a16:creationId xmlns:a16="http://schemas.microsoft.com/office/drawing/2014/main" id="{4C744BE4-F698-44EE-93EC-C048EE69060E}"/>
            </a:ext>
          </a:extLst>
        </xdr:cNvPr>
        <xdr:cNvCxnSpPr/>
      </xdr:nvCxnSpPr>
      <xdr:spPr>
        <a:xfrm flipV="1">
          <a:off x="10476865" y="574548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11" name="【図書館】&#10;一人当たり面積最小値テキスト">
          <a:extLst>
            <a:ext uri="{FF2B5EF4-FFF2-40B4-BE49-F238E27FC236}">
              <a16:creationId xmlns:a16="http://schemas.microsoft.com/office/drawing/2014/main" id="{791E78AF-3649-481A-B50E-8ABCD5853B09}"/>
            </a:ext>
          </a:extLst>
        </xdr:cNvPr>
        <xdr:cNvSpPr txBox="1"/>
      </xdr:nvSpPr>
      <xdr:spPr>
        <a:xfrm>
          <a:off x="10515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12" name="直線コネクタ 111">
          <a:extLst>
            <a:ext uri="{FF2B5EF4-FFF2-40B4-BE49-F238E27FC236}">
              <a16:creationId xmlns:a16="http://schemas.microsoft.com/office/drawing/2014/main" id="{03589AAA-087A-4379-B811-347615FE46FD}"/>
            </a:ext>
          </a:extLst>
        </xdr:cNvPr>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13" name="【図書館】&#10;一人当たり面積最大値テキスト">
          <a:extLst>
            <a:ext uri="{FF2B5EF4-FFF2-40B4-BE49-F238E27FC236}">
              <a16:creationId xmlns:a16="http://schemas.microsoft.com/office/drawing/2014/main" id="{F2A544C1-AA6D-4DD5-9A56-399208EF94E9}"/>
            </a:ext>
          </a:extLst>
        </xdr:cNvPr>
        <xdr:cNvSpPr txBox="1"/>
      </xdr:nvSpPr>
      <xdr:spPr>
        <a:xfrm>
          <a:off x="10515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14" name="直線コネクタ 113">
          <a:extLst>
            <a:ext uri="{FF2B5EF4-FFF2-40B4-BE49-F238E27FC236}">
              <a16:creationId xmlns:a16="http://schemas.microsoft.com/office/drawing/2014/main" id="{F9FAFDF4-CACB-47DA-87E5-A775FDF3AC12}"/>
            </a:ext>
          </a:extLst>
        </xdr:cNvPr>
        <xdr:cNvCxnSpPr/>
      </xdr:nvCxnSpPr>
      <xdr:spPr>
        <a:xfrm>
          <a:off x="10388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105427</xdr:rowOff>
    </xdr:from>
    <xdr:ext cx="469744" cy="259045"/>
    <xdr:sp macro="" textlink="">
      <xdr:nvSpPr>
        <xdr:cNvPr id="115" name="【図書館】&#10;一人当たり面積平均値テキスト">
          <a:extLst>
            <a:ext uri="{FF2B5EF4-FFF2-40B4-BE49-F238E27FC236}">
              <a16:creationId xmlns:a16="http://schemas.microsoft.com/office/drawing/2014/main" id="{872C62CA-C865-45B1-8D84-8FE34A75B9F5}"/>
            </a:ext>
          </a:extLst>
        </xdr:cNvPr>
        <xdr:cNvSpPr txBox="1"/>
      </xdr:nvSpPr>
      <xdr:spPr>
        <a:xfrm>
          <a:off x="10515600" y="627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16" name="フローチャート: 判断 115">
          <a:extLst>
            <a:ext uri="{FF2B5EF4-FFF2-40B4-BE49-F238E27FC236}">
              <a16:creationId xmlns:a16="http://schemas.microsoft.com/office/drawing/2014/main" id="{8D1251B0-C7A8-4FA6-9CDD-4F6CAC248F3B}"/>
            </a:ext>
          </a:extLst>
        </xdr:cNvPr>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17" name="フローチャート: 判断 116">
          <a:extLst>
            <a:ext uri="{FF2B5EF4-FFF2-40B4-BE49-F238E27FC236}">
              <a16:creationId xmlns:a16="http://schemas.microsoft.com/office/drawing/2014/main" id="{50EEA57E-1802-4B97-A303-8574CD7DD8B4}"/>
            </a:ext>
          </a:extLst>
        </xdr:cNvPr>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18" name="フローチャート: 判断 117">
          <a:extLst>
            <a:ext uri="{FF2B5EF4-FFF2-40B4-BE49-F238E27FC236}">
              <a16:creationId xmlns:a16="http://schemas.microsoft.com/office/drawing/2014/main" id="{EFDC81B3-0194-4A08-BDF9-A350BD7EFBA0}"/>
            </a:ext>
          </a:extLst>
        </xdr:cNvPr>
        <xdr:cNvSpPr/>
      </xdr:nvSpPr>
      <xdr:spPr>
        <a:xfrm>
          <a:off x="869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151130</xdr:rowOff>
    </xdr:from>
    <xdr:to>
      <xdr:col>41</xdr:col>
      <xdr:colOff>101600</xdr:colOff>
      <xdr:row>38</xdr:row>
      <xdr:rowOff>81280</xdr:rowOff>
    </xdr:to>
    <xdr:sp macro="" textlink="">
      <xdr:nvSpPr>
        <xdr:cNvPr id="119" name="フローチャート: 判断 118">
          <a:extLst>
            <a:ext uri="{FF2B5EF4-FFF2-40B4-BE49-F238E27FC236}">
              <a16:creationId xmlns:a16="http://schemas.microsoft.com/office/drawing/2014/main" id="{2A51177F-72B7-4A37-A5FF-44FC0B42B6A4}"/>
            </a:ext>
          </a:extLst>
        </xdr:cNvPr>
        <xdr:cNvSpPr/>
      </xdr:nvSpPr>
      <xdr:spPr>
        <a:xfrm>
          <a:off x="781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25400</xdr:rowOff>
    </xdr:from>
    <xdr:to>
      <xdr:col>36</xdr:col>
      <xdr:colOff>165100</xdr:colOff>
      <xdr:row>38</xdr:row>
      <xdr:rowOff>127000</xdr:rowOff>
    </xdr:to>
    <xdr:sp macro="" textlink="">
      <xdr:nvSpPr>
        <xdr:cNvPr id="120" name="フローチャート: 判断 119">
          <a:extLst>
            <a:ext uri="{FF2B5EF4-FFF2-40B4-BE49-F238E27FC236}">
              <a16:creationId xmlns:a16="http://schemas.microsoft.com/office/drawing/2014/main" id="{78E2DE5B-B7A1-45B8-A7C9-15F4D60FC9C6}"/>
            </a:ext>
          </a:extLst>
        </xdr:cNvPr>
        <xdr:cNvSpPr/>
      </xdr:nvSpPr>
      <xdr:spPr>
        <a:xfrm>
          <a:off x="6921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484D98-B61E-4549-9E15-0F3A775AEE8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AC890B48-E8A5-42E9-8C0A-FA42DDFD8A9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E934CAE8-96EF-4638-8EA0-6903EAA0D00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F4E44C0D-FE3F-415B-B997-3D641BA568B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C0CC2A39-DBC2-4DE2-8033-E200465C508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59690</xdr:rowOff>
    </xdr:from>
    <xdr:to>
      <xdr:col>55</xdr:col>
      <xdr:colOff>50800</xdr:colOff>
      <xdr:row>39</xdr:row>
      <xdr:rowOff>161290</xdr:rowOff>
    </xdr:to>
    <xdr:sp macro="" textlink="">
      <xdr:nvSpPr>
        <xdr:cNvPr id="126" name="楕円 125">
          <a:extLst>
            <a:ext uri="{FF2B5EF4-FFF2-40B4-BE49-F238E27FC236}">
              <a16:creationId xmlns:a16="http://schemas.microsoft.com/office/drawing/2014/main" id="{75AB7160-1DBF-43EF-86CC-5583382546B7}"/>
            </a:ext>
          </a:extLst>
        </xdr:cNvPr>
        <xdr:cNvSpPr/>
      </xdr:nvSpPr>
      <xdr:spPr>
        <a:xfrm>
          <a:off x="104267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38117</xdr:rowOff>
    </xdr:from>
    <xdr:ext cx="469744" cy="259045"/>
    <xdr:sp macro="" textlink="">
      <xdr:nvSpPr>
        <xdr:cNvPr id="127" name="【図書館】&#10;一人当たり面積該当値テキスト">
          <a:extLst>
            <a:ext uri="{FF2B5EF4-FFF2-40B4-BE49-F238E27FC236}">
              <a16:creationId xmlns:a16="http://schemas.microsoft.com/office/drawing/2014/main" id="{76C236F8-821C-43F2-91EF-0919E46553B2}"/>
            </a:ext>
          </a:extLst>
        </xdr:cNvPr>
        <xdr:cNvSpPr txBox="1"/>
      </xdr:nvSpPr>
      <xdr:spPr>
        <a:xfrm>
          <a:off x="10515600"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59690</xdr:rowOff>
    </xdr:from>
    <xdr:to>
      <xdr:col>50</xdr:col>
      <xdr:colOff>165100</xdr:colOff>
      <xdr:row>39</xdr:row>
      <xdr:rowOff>161290</xdr:rowOff>
    </xdr:to>
    <xdr:sp macro="" textlink="">
      <xdr:nvSpPr>
        <xdr:cNvPr id="128" name="楕円 127">
          <a:extLst>
            <a:ext uri="{FF2B5EF4-FFF2-40B4-BE49-F238E27FC236}">
              <a16:creationId xmlns:a16="http://schemas.microsoft.com/office/drawing/2014/main" id="{4BF8C63B-A84F-489D-AFA5-1768DC1E6060}"/>
            </a:ext>
          </a:extLst>
        </xdr:cNvPr>
        <xdr:cNvSpPr/>
      </xdr:nvSpPr>
      <xdr:spPr>
        <a:xfrm>
          <a:off x="9588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110490</xdr:rowOff>
    </xdr:from>
    <xdr:to>
      <xdr:col>55</xdr:col>
      <xdr:colOff>0</xdr:colOff>
      <xdr:row>39</xdr:row>
      <xdr:rowOff>110490</xdr:rowOff>
    </xdr:to>
    <xdr:cxnSp macro="">
      <xdr:nvCxnSpPr>
        <xdr:cNvPr id="129" name="直線コネクタ 128">
          <a:extLst>
            <a:ext uri="{FF2B5EF4-FFF2-40B4-BE49-F238E27FC236}">
              <a16:creationId xmlns:a16="http://schemas.microsoft.com/office/drawing/2014/main" id="{E3378582-C20D-4537-9EFB-2F4A8470396C}"/>
            </a:ext>
          </a:extLst>
        </xdr:cNvPr>
        <xdr:cNvCxnSpPr/>
      </xdr:nvCxnSpPr>
      <xdr:spPr>
        <a:xfrm>
          <a:off x="9639300" y="6797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59690</xdr:rowOff>
    </xdr:from>
    <xdr:to>
      <xdr:col>46</xdr:col>
      <xdr:colOff>38100</xdr:colOff>
      <xdr:row>39</xdr:row>
      <xdr:rowOff>161290</xdr:rowOff>
    </xdr:to>
    <xdr:sp macro="" textlink="">
      <xdr:nvSpPr>
        <xdr:cNvPr id="130" name="楕円 129">
          <a:extLst>
            <a:ext uri="{FF2B5EF4-FFF2-40B4-BE49-F238E27FC236}">
              <a16:creationId xmlns:a16="http://schemas.microsoft.com/office/drawing/2014/main" id="{2CF175AD-A883-4BD7-AFE6-E5B06FFF6BC0}"/>
            </a:ext>
          </a:extLst>
        </xdr:cNvPr>
        <xdr:cNvSpPr/>
      </xdr:nvSpPr>
      <xdr:spPr>
        <a:xfrm>
          <a:off x="8699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110490</xdr:rowOff>
    </xdr:from>
    <xdr:to>
      <xdr:col>50</xdr:col>
      <xdr:colOff>114300</xdr:colOff>
      <xdr:row>39</xdr:row>
      <xdr:rowOff>110490</xdr:rowOff>
    </xdr:to>
    <xdr:cxnSp macro="">
      <xdr:nvCxnSpPr>
        <xdr:cNvPr id="131" name="直線コネクタ 130">
          <a:extLst>
            <a:ext uri="{FF2B5EF4-FFF2-40B4-BE49-F238E27FC236}">
              <a16:creationId xmlns:a16="http://schemas.microsoft.com/office/drawing/2014/main" id="{EDF88E99-3387-4FB1-910E-F56205AD303D}"/>
            </a:ext>
          </a:extLst>
        </xdr:cNvPr>
        <xdr:cNvCxnSpPr/>
      </xdr:nvCxnSpPr>
      <xdr:spPr>
        <a:xfrm>
          <a:off x="8750300" y="6797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59690</xdr:rowOff>
    </xdr:from>
    <xdr:to>
      <xdr:col>41</xdr:col>
      <xdr:colOff>101600</xdr:colOff>
      <xdr:row>39</xdr:row>
      <xdr:rowOff>161290</xdr:rowOff>
    </xdr:to>
    <xdr:sp macro="" textlink="">
      <xdr:nvSpPr>
        <xdr:cNvPr id="132" name="楕円 131">
          <a:extLst>
            <a:ext uri="{FF2B5EF4-FFF2-40B4-BE49-F238E27FC236}">
              <a16:creationId xmlns:a16="http://schemas.microsoft.com/office/drawing/2014/main" id="{01E4EA65-9B64-43DB-9CBC-8BE2F9C7F766}"/>
            </a:ext>
          </a:extLst>
        </xdr:cNvPr>
        <xdr:cNvSpPr/>
      </xdr:nvSpPr>
      <xdr:spPr>
        <a:xfrm>
          <a:off x="7810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110490</xdr:rowOff>
    </xdr:from>
    <xdr:to>
      <xdr:col>45</xdr:col>
      <xdr:colOff>177800</xdr:colOff>
      <xdr:row>39</xdr:row>
      <xdr:rowOff>110490</xdr:rowOff>
    </xdr:to>
    <xdr:cxnSp macro="">
      <xdr:nvCxnSpPr>
        <xdr:cNvPr id="133" name="直線コネクタ 132">
          <a:extLst>
            <a:ext uri="{FF2B5EF4-FFF2-40B4-BE49-F238E27FC236}">
              <a16:creationId xmlns:a16="http://schemas.microsoft.com/office/drawing/2014/main" id="{6BC82936-C664-46EC-B743-ED640846890B}"/>
            </a:ext>
          </a:extLst>
        </xdr:cNvPr>
        <xdr:cNvCxnSpPr/>
      </xdr:nvCxnSpPr>
      <xdr:spPr>
        <a:xfrm>
          <a:off x="7861300" y="6797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74947</xdr:rowOff>
    </xdr:from>
    <xdr:ext cx="469744" cy="259045"/>
    <xdr:sp macro="" textlink="">
      <xdr:nvSpPr>
        <xdr:cNvPr id="134" name="n_1aveValue【図書館】&#10;一人当たり面積">
          <a:extLst>
            <a:ext uri="{FF2B5EF4-FFF2-40B4-BE49-F238E27FC236}">
              <a16:creationId xmlns:a16="http://schemas.microsoft.com/office/drawing/2014/main" id="{96EC5272-86C7-478D-A0E8-19AF7F08AD62}"/>
            </a:ext>
          </a:extLst>
        </xdr:cNvPr>
        <xdr:cNvSpPr txBox="1"/>
      </xdr:nvSpPr>
      <xdr:spPr>
        <a:xfrm>
          <a:off x="9391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74947</xdr:rowOff>
    </xdr:from>
    <xdr:ext cx="469744" cy="259045"/>
    <xdr:sp macro="" textlink="">
      <xdr:nvSpPr>
        <xdr:cNvPr id="135" name="n_2aveValue【図書館】&#10;一人当たり面積">
          <a:extLst>
            <a:ext uri="{FF2B5EF4-FFF2-40B4-BE49-F238E27FC236}">
              <a16:creationId xmlns:a16="http://schemas.microsoft.com/office/drawing/2014/main" id="{4AF3D88F-8AF7-4072-8F5A-AE210FA42E7D}"/>
            </a:ext>
          </a:extLst>
        </xdr:cNvPr>
        <xdr:cNvSpPr txBox="1"/>
      </xdr:nvSpPr>
      <xdr:spPr>
        <a:xfrm>
          <a:off x="8515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97807</xdr:rowOff>
    </xdr:from>
    <xdr:ext cx="469744" cy="259045"/>
    <xdr:sp macro="" textlink="">
      <xdr:nvSpPr>
        <xdr:cNvPr id="136" name="n_3aveValue【図書館】&#10;一人当たり面積">
          <a:extLst>
            <a:ext uri="{FF2B5EF4-FFF2-40B4-BE49-F238E27FC236}">
              <a16:creationId xmlns:a16="http://schemas.microsoft.com/office/drawing/2014/main" id="{48C974BE-E53C-45AB-A397-1FE1FDD1E172}"/>
            </a:ext>
          </a:extLst>
        </xdr:cNvPr>
        <xdr:cNvSpPr txBox="1"/>
      </xdr:nvSpPr>
      <xdr:spPr>
        <a:xfrm>
          <a:off x="76264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143527</xdr:rowOff>
    </xdr:from>
    <xdr:ext cx="469744" cy="259045"/>
    <xdr:sp macro="" textlink="">
      <xdr:nvSpPr>
        <xdr:cNvPr id="137" name="n_4aveValue【図書館】&#10;一人当たり面積">
          <a:extLst>
            <a:ext uri="{FF2B5EF4-FFF2-40B4-BE49-F238E27FC236}">
              <a16:creationId xmlns:a16="http://schemas.microsoft.com/office/drawing/2014/main" id="{E47F87DC-2224-4C98-B8E2-61F27755ED5A}"/>
            </a:ext>
          </a:extLst>
        </xdr:cNvPr>
        <xdr:cNvSpPr txBox="1"/>
      </xdr:nvSpPr>
      <xdr:spPr>
        <a:xfrm>
          <a:off x="6737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152417</xdr:rowOff>
    </xdr:from>
    <xdr:ext cx="469744" cy="259045"/>
    <xdr:sp macro="" textlink="">
      <xdr:nvSpPr>
        <xdr:cNvPr id="138" name="n_1mainValue【図書館】&#10;一人当たり面積">
          <a:extLst>
            <a:ext uri="{FF2B5EF4-FFF2-40B4-BE49-F238E27FC236}">
              <a16:creationId xmlns:a16="http://schemas.microsoft.com/office/drawing/2014/main" id="{7AA20784-15B8-4E50-B1AD-F5BF10520FFD}"/>
            </a:ext>
          </a:extLst>
        </xdr:cNvPr>
        <xdr:cNvSpPr txBox="1"/>
      </xdr:nvSpPr>
      <xdr:spPr>
        <a:xfrm>
          <a:off x="93917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152417</xdr:rowOff>
    </xdr:from>
    <xdr:ext cx="469744" cy="259045"/>
    <xdr:sp macro="" textlink="">
      <xdr:nvSpPr>
        <xdr:cNvPr id="139" name="n_2mainValue【図書館】&#10;一人当たり面積">
          <a:extLst>
            <a:ext uri="{FF2B5EF4-FFF2-40B4-BE49-F238E27FC236}">
              <a16:creationId xmlns:a16="http://schemas.microsoft.com/office/drawing/2014/main" id="{8C7A6FF6-F675-460E-9A30-237D6109A252}"/>
            </a:ext>
          </a:extLst>
        </xdr:cNvPr>
        <xdr:cNvSpPr txBox="1"/>
      </xdr:nvSpPr>
      <xdr:spPr>
        <a:xfrm>
          <a:off x="8515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152417</xdr:rowOff>
    </xdr:from>
    <xdr:ext cx="469744" cy="259045"/>
    <xdr:sp macro="" textlink="">
      <xdr:nvSpPr>
        <xdr:cNvPr id="140" name="n_3mainValue【図書館】&#10;一人当たり面積">
          <a:extLst>
            <a:ext uri="{FF2B5EF4-FFF2-40B4-BE49-F238E27FC236}">
              <a16:creationId xmlns:a16="http://schemas.microsoft.com/office/drawing/2014/main" id="{29FF8FDC-0E57-4ED7-B88C-96FE3FB8B926}"/>
            </a:ext>
          </a:extLst>
        </xdr:cNvPr>
        <xdr:cNvSpPr txBox="1"/>
      </xdr:nvSpPr>
      <xdr:spPr>
        <a:xfrm>
          <a:off x="7626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A99B5E7E-1C74-4211-970C-0B023108488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B78662D6-3402-4D2D-919D-DBE352A5E36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2106DC46-3F43-4CAF-8083-3300E9216DE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F9F4AB84-7762-48F3-B3E9-0947197FE5C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971AF9C6-F878-43D7-8A5A-49454F48317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40C4E042-5AF6-4AA2-B220-01599E013FB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65E267E3-7E0C-4A08-AADA-DEAB8B55982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26005B28-B9E1-4DC4-BED2-EE10A14E6F1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5E1BDFAA-8FB1-4CC5-8226-E7AA3ACCE82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9BBAE065-4455-4785-ACF4-9F7F9D2078F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id="{8206E50D-19DF-4098-904D-3DC9105494D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a:extLst>
            <a:ext uri="{FF2B5EF4-FFF2-40B4-BE49-F238E27FC236}">
              <a16:creationId xmlns:a16="http://schemas.microsoft.com/office/drawing/2014/main" id="{972A3635-C768-4B0C-9935-71ADB519888C}"/>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a:extLst>
            <a:ext uri="{FF2B5EF4-FFF2-40B4-BE49-F238E27FC236}">
              <a16:creationId xmlns:a16="http://schemas.microsoft.com/office/drawing/2014/main" id="{256505F7-92F0-4EBD-9EC2-0A4DE26B5F14}"/>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a:extLst>
            <a:ext uri="{FF2B5EF4-FFF2-40B4-BE49-F238E27FC236}">
              <a16:creationId xmlns:a16="http://schemas.microsoft.com/office/drawing/2014/main" id="{A18EA61B-8ED1-40E5-B011-CC2A3EFDD467}"/>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a:extLst>
            <a:ext uri="{FF2B5EF4-FFF2-40B4-BE49-F238E27FC236}">
              <a16:creationId xmlns:a16="http://schemas.microsoft.com/office/drawing/2014/main" id="{980CD9AE-289A-4305-8C5E-F8219C8F595B}"/>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a:extLst>
            <a:ext uri="{FF2B5EF4-FFF2-40B4-BE49-F238E27FC236}">
              <a16:creationId xmlns:a16="http://schemas.microsoft.com/office/drawing/2014/main" id="{65B9C7D5-EC94-4425-8F61-33F02113152E}"/>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a:extLst>
            <a:ext uri="{FF2B5EF4-FFF2-40B4-BE49-F238E27FC236}">
              <a16:creationId xmlns:a16="http://schemas.microsoft.com/office/drawing/2014/main" id="{5209371D-BB5F-4D6A-91C3-F876DF35A182}"/>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a:extLst>
            <a:ext uri="{FF2B5EF4-FFF2-40B4-BE49-F238E27FC236}">
              <a16:creationId xmlns:a16="http://schemas.microsoft.com/office/drawing/2014/main" id="{208B2103-7924-4499-95D6-0FF5A5B958AE}"/>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a:extLst>
            <a:ext uri="{FF2B5EF4-FFF2-40B4-BE49-F238E27FC236}">
              <a16:creationId xmlns:a16="http://schemas.microsoft.com/office/drawing/2014/main" id="{DFD42603-A0D2-4829-A5BE-7C2556431823}"/>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a:extLst>
            <a:ext uri="{FF2B5EF4-FFF2-40B4-BE49-F238E27FC236}">
              <a16:creationId xmlns:a16="http://schemas.microsoft.com/office/drawing/2014/main" id="{177E4774-1557-403B-9B66-EF80ADF870E1}"/>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1" name="テキスト ボックス 160">
          <a:extLst>
            <a:ext uri="{FF2B5EF4-FFF2-40B4-BE49-F238E27FC236}">
              <a16:creationId xmlns:a16="http://schemas.microsoft.com/office/drawing/2014/main" id="{E0D8FE3B-18C3-4B98-99C0-831D449DA866}"/>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a:extLst>
            <a:ext uri="{FF2B5EF4-FFF2-40B4-BE49-F238E27FC236}">
              <a16:creationId xmlns:a16="http://schemas.microsoft.com/office/drawing/2014/main" id="{FE1F1ED0-3013-474F-8B0A-1C8C850CE23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a:extLst>
            <a:ext uri="{FF2B5EF4-FFF2-40B4-BE49-F238E27FC236}">
              <a16:creationId xmlns:a16="http://schemas.microsoft.com/office/drawing/2014/main" id="{08A83066-62E3-4C15-BBBC-96B354B2157A}"/>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a:extLst>
            <a:ext uri="{FF2B5EF4-FFF2-40B4-BE49-F238E27FC236}">
              <a16:creationId xmlns:a16="http://schemas.microsoft.com/office/drawing/2014/main" id="{EEF45E5D-10A3-4731-9631-5C6433B2A9C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142875</xdr:rowOff>
    </xdr:from>
    <xdr:to>
      <xdr:col>24</xdr:col>
      <xdr:colOff>62865</xdr:colOff>
      <xdr:row>63</xdr:row>
      <xdr:rowOff>34290</xdr:rowOff>
    </xdr:to>
    <xdr:cxnSp macro="">
      <xdr:nvCxnSpPr>
        <xdr:cNvPr id="165" name="直線コネクタ 164">
          <a:extLst>
            <a:ext uri="{FF2B5EF4-FFF2-40B4-BE49-F238E27FC236}">
              <a16:creationId xmlns:a16="http://schemas.microsoft.com/office/drawing/2014/main" id="{174E7550-3FD5-437A-9263-CF16DF87D9B2}"/>
            </a:ext>
          </a:extLst>
        </xdr:cNvPr>
        <xdr:cNvCxnSpPr/>
      </xdr:nvCxnSpPr>
      <xdr:spPr>
        <a:xfrm flipV="1">
          <a:off x="4634865" y="9572625"/>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66" name="【体育館・プール】&#10;有形固定資産減価償却率最小値テキスト">
          <a:extLst>
            <a:ext uri="{FF2B5EF4-FFF2-40B4-BE49-F238E27FC236}">
              <a16:creationId xmlns:a16="http://schemas.microsoft.com/office/drawing/2014/main" id="{1DB3A274-16AD-4FF7-A34C-F1B097C69421}"/>
            </a:ext>
          </a:extLst>
        </xdr:cNvPr>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67" name="直線コネクタ 166">
          <a:extLst>
            <a:ext uri="{FF2B5EF4-FFF2-40B4-BE49-F238E27FC236}">
              <a16:creationId xmlns:a16="http://schemas.microsoft.com/office/drawing/2014/main" id="{1453C1CA-798B-4018-82AF-96163C42F0CE}"/>
            </a:ext>
          </a:extLst>
        </xdr:cNvPr>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89552</xdr:rowOff>
    </xdr:from>
    <xdr:ext cx="405111" cy="259045"/>
    <xdr:sp macro="" textlink="">
      <xdr:nvSpPr>
        <xdr:cNvPr id="168" name="【体育館・プール】&#10;有形固定資産減価償却率最大値テキスト">
          <a:extLst>
            <a:ext uri="{FF2B5EF4-FFF2-40B4-BE49-F238E27FC236}">
              <a16:creationId xmlns:a16="http://schemas.microsoft.com/office/drawing/2014/main" id="{6E1B9566-D2F4-4A2C-9064-43786939AB12}"/>
            </a:ext>
          </a:extLst>
        </xdr:cNvPr>
        <xdr:cNvSpPr txBox="1"/>
      </xdr:nvSpPr>
      <xdr:spPr>
        <a:xfrm>
          <a:off x="4673600" y="934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142875</xdr:rowOff>
    </xdr:from>
    <xdr:to>
      <xdr:col>24</xdr:col>
      <xdr:colOff>152400</xdr:colOff>
      <xdr:row>55</xdr:row>
      <xdr:rowOff>142875</xdr:rowOff>
    </xdr:to>
    <xdr:cxnSp macro="">
      <xdr:nvCxnSpPr>
        <xdr:cNvPr id="169" name="直線コネクタ 168">
          <a:extLst>
            <a:ext uri="{FF2B5EF4-FFF2-40B4-BE49-F238E27FC236}">
              <a16:creationId xmlns:a16="http://schemas.microsoft.com/office/drawing/2014/main" id="{E60F4443-D488-4A9A-8611-657A5AF79C1F}"/>
            </a:ext>
          </a:extLst>
        </xdr:cNvPr>
        <xdr:cNvCxnSpPr/>
      </xdr:nvCxnSpPr>
      <xdr:spPr>
        <a:xfrm>
          <a:off x="4546600" y="957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3827</xdr:rowOff>
    </xdr:from>
    <xdr:ext cx="405111" cy="259045"/>
    <xdr:sp macro="" textlink="">
      <xdr:nvSpPr>
        <xdr:cNvPr id="170" name="【体育館・プール】&#10;有形固定資産減価償却率平均値テキスト">
          <a:extLst>
            <a:ext uri="{FF2B5EF4-FFF2-40B4-BE49-F238E27FC236}">
              <a16:creationId xmlns:a16="http://schemas.microsoft.com/office/drawing/2014/main" id="{AA89630E-F0A9-4A2B-97C4-51F4791B90F2}"/>
            </a:ext>
          </a:extLst>
        </xdr:cNvPr>
        <xdr:cNvSpPr txBox="1"/>
      </xdr:nvSpPr>
      <xdr:spPr>
        <a:xfrm>
          <a:off x="4673600" y="10119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25400</xdr:rowOff>
    </xdr:from>
    <xdr:to>
      <xdr:col>24</xdr:col>
      <xdr:colOff>114300</xdr:colOff>
      <xdr:row>59</xdr:row>
      <xdr:rowOff>127000</xdr:rowOff>
    </xdr:to>
    <xdr:sp macro="" textlink="">
      <xdr:nvSpPr>
        <xdr:cNvPr id="171" name="フローチャート: 判断 170">
          <a:extLst>
            <a:ext uri="{FF2B5EF4-FFF2-40B4-BE49-F238E27FC236}">
              <a16:creationId xmlns:a16="http://schemas.microsoft.com/office/drawing/2014/main" id="{2910D3CA-CE02-48E9-A949-9BF5ADAE0D66}"/>
            </a:ext>
          </a:extLst>
        </xdr:cNvPr>
        <xdr:cNvSpPr/>
      </xdr:nvSpPr>
      <xdr:spPr>
        <a:xfrm>
          <a:off x="45847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128270</xdr:rowOff>
    </xdr:from>
    <xdr:to>
      <xdr:col>20</xdr:col>
      <xdr:colOff>38100</xdr:colOff>
      <xdr:row>59</xdr:row>
      <xdr:rowOff>58420</xdr:rowOff>
    </xdr:to>
    <xdr:sp macro="" textlink="">
      <xdr:nvSpPr>
        <xdr:cNvPr id="172" name="フローチャート: 判断 171">
          <a:extLst>
            <a:ext uri="{FF2B5EF4-FFF2-40B4-BE49-F238E27FC236}">
              <a16:creationId xmlns:a16="http://schemas.microsoft.com/office/drawing/2014/main" id="{EA21FB9E-361D-46FE-A1A3-DD1192AA79F8}"/>
            </a:ext>
          </a:extLst>
        </xdr:cNvPr>
        <xdr:cNvSpPr/>
      </xdr:nvSpPr>
      <xdr:spPr>
        <a:xfrm>
          <a:off x="3746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135890</xdr:rowOff>
    </xdr:from>
    <xdr:to>
      <xdr:col>15</xdr:col>
      <xdr:colOff>101600</xdr:colOff>
      <xdr:row>59</xdr:row>
      <xdr:rowOff>66040</xdr:rowOff>
    </xdr:to>
    <xdr:sp macro="" textlink="">
      <xdr:nvSpPr>
        <xdr:cNvPr id="173" name="フローチャート: 判断 172">
          <a:extLst>
            <a:ext uri="{FF2B5EF4-FFF2-40B4-BE49-F238E27FC236}">
              <a16:creationId xmlns:a16="http://schemas.microsoft.com/office/drawing/2014/main" id="{BD492A9A-4DFA-4448-ABCE-13DD49BFE07F}"/>
            </a:ext>
          </a:extLst>
        </xdr:cNvPr>
        <xdr:cNvSpPr/>
      </xdr:nvSpPr>
      <xdr:spPr>
        <a:xfrm>
          <a:off x="2857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128270</xdr:rowOff>
    </xdr:from>
    <xdr:to>
      <xdr:col>10</xdr:col>
      <xdr:colOff>165100</xdr:colOff>
      <xdr:row>59</xdr:row>
      <xdr:rowOff>58420</xdr:rowOff>
    </xdr:to>
    <xdr:sp macro="" textlink="">
      <xdr:nvSpPr>
        <xdr:cNvPr id="174" name="フローチャート: 判断 173">
          <a:extLst>
            <a:ext uri="{FF2B5EF4-FFF2-40B4-BE49-F238E27FC236}">
              <a16:creationId xmlns:a16="http://schemas.microsoft.com/office/drawing/2014/main" id="{53F07DC8-92D2-4D4A-A456-50FB53034F23}"/>
            </a:ext>
          </a:extLst>
        </xdr:cNvPr>
        <xdr:cNvSpPr/>
      </xdr:nvSpPr>
      <xdr:spPr>
        <a:xfrm>
          <a:off x="1968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92075</xdr:rowOff>
    </xdr:from>
    <xdr:to>
      <xdr:col>6</xdr:col>
      <xdr:colOff>38100</xdr:colOff>
      <xdr:row>59</xdr:row>
      <xdr:rowOff>22225</xdr:rowOff>
    </xdr:to>
    <xdr:sp macro="" textlink="">
      <xdr:nvSpPr>
        <xdr:cNvPr id="175" name="フローチャート: 判断 174">
          <a:extLst>
            <a:ext uri="{FF2B5EF4-FFF2-40B4-BE49-F238E27FC236}">
              <a16:creationId xmlns:a16="http://schemas.microsoft.com/office/drawing/2014/main" id="{7B1C8ACC-A43C-4C3D-B3D8-A0634FB34A6F}"/>
            </a:ext>
          </a:extLst>
        </xdr:cNvPr>
        <xdr:cNvSpPr/>
      </xdr:nvSpPr>
      <xdr:spPr>
        <a:xfrm>
          <a:off x="10795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CFA39D4C-05AC-4BFF-A3F3-8D9ED24AA10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5C17AA12-AC29-42A7-ADBF-2853357027A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963B2BD8-6BE8-4EB7-BF57-6D8E1ED430C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120BFF8-3D09-4DDF-BFB8-D8EEDBD5BD1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215C87C7-6A2D-4C48-972C-C238194E781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52070</xdr:rowOff>
    </xdr:from>
    <xdr:to>
      <xdr:col>24</xdr:col>
      <xdr:colOff>114300</xdr:colOff>
      <xdr:row>58</xdr:row>
      <xdr:rowOff>153670</xdr:rowOff>
    </xdr:to>
    <xdr:sp macro="" textlink="">
      <xdr:nvSpPr>
        <xdr:cNvPr id="181" name="楕円 180">
          <a:extLst>
            <a:ext uri="{FF2B5EF4-FFF2-40B4-BE49-F238E27FC236}">
              <a16:creationId xmlns:a16="http://schemas.microsoft.com/office/drawing/2014/main" id="{AED9A873-EAD5-4C8B-92EE-D3604B82A276}"/>
            </a:ext>
          </a:extLst>
        </xdr:cNvPr>
        <xdr:cNvSpPr/>
      </xdr:nvSpPr>
      <xdr:spPr>
        <a:xfrm>
          <a:off x="45847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74947</xdr:rowOff>
    </xdr:from>
    <xdr:ext cx="405111" cy="259045"/>
    <xdr:sp macro="" textlink="">
      <xdr:nvSpPr>
        <xdr:cNvPr id="182" name="【体育館・プール】&#10;有形固定資産減価償却率該当値テキスト">
          <a:extLst>
            <a:ext uri="{FF2B5EF4-FFF2-40B4-BE49-F238E27FC236}">
              <a16:creationId xmlns:a16="http://schemas.microsoft.com/office/drawing/2014/main" id="{C77647F3-11A0-444A-87F0-F86299855C22}"/>
            </a:ext>
          </a:extLst>
        </xdr:cNvPr>
        <xdr:cNvSpPr txBox="1"/>
      </xdr:nvSpPr>
      <xdr:spPr>
        <a:xfrm>
          <a:off x="4673600"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21590</xdr:rowOff>
    </xdr:from>
    <xdr:to>
      <xdr:col>20</xdr:col>
      <xdr:colOff>38100</xdr:colOff>
      <xdr:row>58</xdr:row>
      <xdr:rowOff>123190</xdr:rowOff>
    </xdr:to>
    <xdr:sp macro="" textlink="">
      <xdr:nvSpPr>
        <xdr:cNvPr id="183" name="楕円 182">
          <a:extLst>
            <a:ext uri="{FF2B5EF4-FFF2-40B4-BE49-F238E27FC236}">
              <a16:creationId xmlns:a16="http://schemas.microsoft.com/office/drawing/2014/main" id="{D15DCB35-4486-4542-BC5C-713FDABAE32C}"/>
            </a:ext>
          </a:extLst>
        </xdr:cNvPr>
        <xdr:cNvSpPr/>
      </xdr:nvSpPr>
      <xdr:spPr>
        <a:xfrm>
          <a:off x="3746500"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72390</xdr:rowOff>
    </xdr:from>
    <xdr:to>
      <xdr:col>24</xdr:col>
      <xdr:colOff>63500</xdr:colOff>
      <xdr:row>58</xdr:row>
      <xdr:rowOff>102870</xdr:rowOff>
    </xdr:to>
    <xdr:cxnSp macro="">
      <xdr:nvCxnSpPr>
        <xdr:cNvPr id="184" name="直線コネクタ 183">
          <a:extLst>
            <a:ext uri="{FF2B5EF4-FFF2-40B4-BE49-F238E27FC236}">
              <a16:creationId xmlns:a16="http://schemas.microsoft.com/office/drawing/2014/main" id="{D3C886F3-8FD3-41B9-98BB-F5088ED9BF68}"/>
            </a:ext>
          </a:extLst>
        </xdr:cNvPr>
        <xdr:cNvCxnSpPr/>
      </xdr:nvCxnSpPr>
      <xdr:spPr>
        <a:xfrm>
          <a:off x="3797300" y="1001649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156845</xdr:rowOff>
    </xdr:from>
    <xdr:to>
      <xdr:col>15</xdr:col>
      <xdr:colOff>101600</xdr:colOff>
      <xdr:row>58</xdr:row>
      <xdr:rowOff>86995</xdr:rowOff>
    </xdr:to>
    <xdr:sp macro="" textlink="">
      <xdr:nvSpPr>
        <xdr:cNvPr id="185" name="楕円 184">
          <a:extLst>
            <a:ext uri="{FF2B5EF4-FFF2-40B4-BE49-F238E27FC236}">
              <a16:creationId xmlns:a16="http://schemas.microsoft.com/office/drawing/2014/main" id="{DBCEB23E-C996-437A-BD8D-7107348F2E59}"/>
            </a:ext>
          </a:extLst>
        </xdr:cNvPr>
        <xdr:cNvSpPr/>
      </xdr:nvSpPr>
      <xdr:spPr>
        <a:xfrm>
          <a:off x="2857500" y="992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36195</xdr:rowOff>
    </xdr:from>
    <xdr:to>
      <xdr:col>19</xdr:col>
      <xdr:colOff>177800</xdr:colOff>
      <xdr:row>58</xdr:row>
      <xdr:rowOff>72390</xdr:rowOff>
    </xdr:to>
    <xdr:cxnSp macro="">
      <xdr:nvCxnSpPr>
        <xdr:cNvPr id="186" name="直線コネクタ 185">
          <a:extLst>
            <a:ext uri="{FF2B5EF4-FFF2-40B4-BE49-F238E27FC236}">
              <a16:creationId xmlns:a16="http://schemas.microsoft.com/office/drawing/2014/main" id="{4F41CB2B-E6A9-4706-B7CB-87BD487EFD6D}"/>
            </a:ext>
          </a:extLst>
        </xdr:cNvPr>
        <xdr:cNvCxnSpPr/>
      </xdr:nvCxnSpPr>
      <xdr:spPr>
        <a:xfrm>
          <a:off x="2908300" y="99802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130175</xdr:rowOff>
    </xdr:from>
    <xdr:to>
      <xdr:col>10</xdr:col>
      <xdr:colOff>165100</xdr:colOff>
      <xdr:row>58</xdr:row>
      <xdr:rowOff>60325</xdr:rowOff>
    </xdr:to>
    <xdr:sp macro="" textlink="">
      <xdr:nvSpPr>
        <xdr:cNvPr id="187" name="楕円 186">
          <a:extLst>
            <a:ext uri="{FF2B5EF4-FFF2-40B4-BE49-F238E27FC236}">
              <a16:creationId xmlns:a16="http://schemas.microsoft.com/office/drawing/2014/main" id="{FBA004C6-A1BE-4A56-AFDC-342509CDF6BF}"/>
            </a:ext>
          </a:extLst>
        </xdr:cNvPr>
        <xdr:cNvSpPr/>
      </xdr:nvSpPr>
      <xdr:spPr>
        <a:xfrm>
          <a:off x="1968500" y="99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9525</xdr:rowOff>
    </xdr:from>
    <xdr:to>
      <xdr:col>15</xdr:col>
      <xdr:colOff>50800</xdr:colOff>
      <xdr:row>58</xdr:row>
      <xdr:rowOff>36195</xdr:rowOff>
    </xdr:to>
    <xdr:cxnSp macro="">
      <xdr:nvCxnSpPr>
        <xdr:cNvPr id="188" name="直線コネクタ 187">
          <a:extLst>
            <a:ext uri="{FF2B5EF4-FFF2-40B4-BE49-F238E27FC236}">
              <a16:creationId xmlns:a16="http://schemas.microsoft.com/office/drawing/2014/main" id="{7F188717-966B-42CC-9279-148F7CB6635F}"/>
            </a:ext>
          </a:extLst>
        </xdr:cNvPr>
        <xdr:cNvCxnSpPr/>
      </xdr:nvCxnSpPr>
      <xdr:spPr>
        <a:xfrm>
          <a:off x="2019300" y="995362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49547</xdr:rowOff>
    </xdr:from>
    <xdr:ext cx="405111" cy="259045"/>
    <xdr:sp macro="" textlink="">
      <xdr:nvSpPr>
        <xdr:cNvPr id="189" name="n_1aveValue【体育館・プール】&#10;有形固定資産減価償却率">
          <a:extLst>
            <a:ext uri="{FF2B5EF4-FFF2-40B4-BE49-F238E27FC236}">
              <a16:creationId xmlns:a16="http://schemas.microsoft.com/office/drawing/2014/main" id="{5C9DF932-9B05-4AC8-ADFC-B5C781B9ED00}"/>
            </a:ext>
          </a:extLst>
        </xdr:cNvPr>
        <xdr:cNvSpPr txBox="1"/>
      </xdr:nvSpPr>
      <xdr:spPr>
        <a:xfrm>
          <a:off x="3582044" y="1016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57167</xdr:rowOff>
    </xdr:from>
    <xdr:ext cx="405111" cy="259045"/>
    <xdr:sp macro="" textlink="">
      <xdr:nvSpPr>
        <xdr:cNvPr id="190" name="n_2aveValue【体育館・プール】&#10;有形固定資産減価償却率">
          <a:extLst>
            <a:ext uri="{FF2B5EF4-FFF2-40B4-BE49-F238E27FC236}">
              <a16:creationId xmlns:a16="http://schemas.microsoft.com/office/drawing/2014/main" id="{25EBF1F6-0705-461B-B1DA-01EE694B8CFA}"/>
            </a:ext>
          </a:extLst>
        </xdr:cNvPr>
        <xdr:cNvSpPr txBox="1"/>
      </xdr:nvSpPr>
      <xdr:spPr>
        <a:xfrm>
          <a:off x="270574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49547</xdr:rowOff>
    </xdr:from>
    <xdr:ext cx="405111" cy="259045"/>
    <xdr:sp macro="" textlink="">
      <xdr:nvSpPr>
        <xdr:cNvPr id="191" name="n_3aveValue【体育館・プール】&#10;有形固定資産減価償却率">
          <a:extLst>
            <a:ext uri="{FF2B5EF4-FFF2-40B4-BE49-F238E27FC236}">
              <a16:creationId xmlns:a16="http://schemas.microsoft.com/office/drawing/2014/main" id="{32A48845-B764-4C5C-A43F-A10BF1F13EC2}"/>
            </a:ext>
          </a:extLst>
        </xdr:cNvPr>
        <xdr:cNvSpPr txBox="1"/>
      </xdr:nvSpPr>
      <xdr:spPr>
        <a:xfrm>
          <a:off x="1816744" y="1016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38752</xdr:rowOff>
    </xdr:from>
    <xdr:ext cx="405111" cy="259045"/>
    <xdr:sp macro="" textlink="">
      <xdr:nvSpPr>
        <xdr:cNvPr id="192" name="n_4aveValue【体育館・プール】&#10;有形固定資産減価償却率">
          <a:extLst>
            <a:ext uri="{FF2B5EF4-FFF2-40B4-BE49-F238E27FC236}">
              <a16:creationId xmlns:a16="http://schemas.microsoft.com/office/drawing/2014/main" id="{DD525643-FC99-4808-A860-342B17E038FA}"/>
            </a:ext>
          </a:extLst>
        </xdr:cNvPr>
        <xdr:cNvSpPr txBox="1"/>
      </xdr:nvSpPr>
      <xdr:spPr>
        <a:xfrm>
          <a:off x="9277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139717</xdr:rowOff>
    </xdr:from>
    <xdr:ext cx="405111" cy="259045"/>
    <xdr:sp macro="" textlink="">
      <xdr:nvSpPr>
        <xdr:cNvPr id="193" name="n_1mainValue【体育館・プール】&#10;有形固定資産減価償却率">
          <a:extLst>
            <a:ext uri="{FF2B5EF4-FFF2-40B4-BE49-F238E27FC236}">
              <a16:creationId xmlns:a16="http://schemas.microsoft.com/office/drawing/2014/main" id="{FC653184-7405-4307-ADE6-AE9ED8FA7BC1}"/>
            </a:ext>
          </a:extLst>
        </xdr:cNvPr>
        <xdr:cNvSpPr txBox="1"/>
      </xdr:nvSpPr>
      <xdr:spPr>
        <a:xfrm>
          <a:off x="3582044" y="974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103522</xdr:rowOff>
    </xdr:from>
    <xdr:ext cx="405111" cy="259045"/>
    <xdr:sp macro="" textlink="">
      <xdr:nvSpPr>
        <xdr:cNvPr id="194" name="n_2mainValue【体育館・プール】&#10;有形固定資産減価償却率">
          <a:extLst>
            <a:ext uri="{FF2B5EF4-FFF2-40B4-BE49-F238E27FC236}">
              <a16:creationId xmlns:a16="http://schemas.microsoft.com/office/drawing/2014/main" id="{83A4A234-BA71-4448-BF44-B4522E340D2E}"/>
            </a:ext>
          </a:extLst>
        </xdr:cNvPr>
        <xdr:cNvSpPr txBox="1"/>
      </xdr:nvSpPr>
      <xdr:spPr>
        <a:xfrm>
          <a:off x="2705744" y="970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76852</xdr:rowOff>
    </xdr:from>
    <xdr:ext cx="405111" cy="259045"/>
    <xdr:sp macro="" textlink="">
      <xdr:nvSpPr>
        <xdr:cNvPr id="195" name="n_3mainValue【体育館・プール】&#10;有形固定資産減価償却率">
          <a:extLst>
            <a:ext uri="{FF2B5EF4-FFF2-40B4-BE49-F238E27FC236}">
              <a16:creationId xmlns:a16="http://schemas.microsoft.com/office/drawing/2014/main" id="{8D492435-FD75-4CC2-A71E-680F59A8C3E6}"/>
            </a:ext>
          </a:extLst>
        </xdr:cNvPr>
        <xdr:cNvSpPr txBox="1"/>
      </xdr:nvSpPr>
      <xdr:spPr>
        <a:xfrm>
          <a:off x="1816744" y="967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id="{A6EAA447-6269-428F-8897-8B0F5F862F6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id="{4A8E04D5-F46B-4223-AB69-85052EED11A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id="{C58C68F7-1102-4E1B-A8F4-0B5284CB645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id="{AA62D60C-F093-49FA-95EF-ACF27759E26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id="{048E529C-A792-4262-82FC-2D001D9F231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id="{EE45F88F-6E27-4D34-83D0-DE1A786725F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id="{0F73D354-A342-404D-9B7C-343ABEFC422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id="{53D97CF9-D3DA-4012-BC5E-EF4A3436E99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id="{1CE946D4-2409-43C5-9625-8D697942AC8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id="{4414B1CA-91C5-46D7-8ED2-7D6FFBAA2AD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a:extLst>
            <a:ext uri="{FF2B5EF4-FFF2-40B4-BE49-F238E27FC236}">
              <a16:creationId xmlns:a16="http://schemas.microsoft.com/office/drawing/2014/main" id="{E3C30DCC-0D5A-4D20-93B2-EED73D021317}"/>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7" name="テキスト ボックス 206">
          <a:extLst>
            <a:ext uri="{FF2B5EF4-FFF2-40B4-BE49-F238E27FC236}">
              <a16:creationId xmlns:a16="http://schemas.microsoft.com/office/drawing/2014/main" id="{29C1E9CE-A9BB-47F3-B0CD-6F34B5FCE7C2}"/>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a:extLst>
            <a:ext uri="{FF2B5EF4-FFF2-40B4-BE49-F238E27FC236}">
              <a16:creationId xmlns:a16="http://schemas.microsoft.com/office/drawing/2014/main" id="{0DA88B08-7754-49DF-B176-9A5939E0EC75}"/>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9" name="テキスト ボックス 208">
          <a:extLst>
            <a:ext uri="{FF2B5EF4-FFF2-40B4-BE49-F238E27FC236}">
              <a16:creationId xmlns:a16="http://schemas.microsoft.com/office/drawing/2014/main" id="{88D55C00-430B-4424-913B-9FEB8277CD15}"/>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a:extLst>
            <a:ext uri="{FF2B5EF4-FFF2-40B4-BE49-F238E27FC236}">
              <a16:creationId xmlns:a16="http://schemas.microsoft.com/office/drawing/2014/main" id="{926F582F-7389-48F4-B2D9-11D7AB79D55C}"/>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1" name="テキスト ボックス 210">
          <a:extLst>
            <a:ext uri="{FF2B5EF4-FFF2-40B4-BE49-F238E27FC236}">
              <a16:creationId xmlns:a16="http://schemas.microsoft.com/office/drawing/2014/main" id="{1A461A7C-9322-423C-AD5C-B730FF5026A6}"/>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a:extLst>
            <a:ext uri="{FF2B5EF4-FFF2-40B4-BE49-F238E27FC236}">
              <a16:creationId xmlns:a16="http://schemas.microsoft.com/office/drawing/2014/main" id="{2EC5D01A-B817-46E8-93FB-5D410D890D97}"/>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3" name="テキスト ボックス 212">
          <a:extLst>
            <a:ext uri="{FF2B5EF4-FFF2-40B4-BE49-F238E27FC236}">
              <a16:creationId xmlns:a16="http://schemas.microsoft.com/office/drawing/2014/main" id="{EAA6FB06-765B-43F0-B749-95F93A3586FC}"/>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a:extLst>
            <a:ext uri="{FF2B5EF4-FFF2-40B4-BE49-F238E27FC236}">
              <a16:creationId xmlns:a16="http://schemas.microsoft.com/office/drawing/2014/main" id="{216D1D79-8EE8-47DD-98C2-B7C1C7C570DA}"/>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5" name="テキスト ボックス 214">
          <a:extLst>
            <a:ext uri="{FF2B5EF4-FFF2-40B4-BE49-F238E27FC236}">
              <a16:creationId xmlns:a16="http://schemas.microsoft.com/office/drawing/2014/main" id="{1B1934BF-8C1D-4247-A093-B4BD6FDD280B}"/>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a:extLst>
            <a:ext uri="{FF2B5EF4-FFF2-40B4-BE49-F238E27FC236}">
              <a16:creationId xmlns:a16="http://schemas.microsoft.com/office/drawing/2014/main" id="{34AB7455-AF26-48D9-9A18-58F3559E804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7" name="テキスト ボックス 216">
          <a:extLst>
            <a:ext uri="{FF2B5EF4-FFF2-40B4-BE49-F238E27FC236}">
              <a16:creationId xmlns:a16="http://schemas.microsoft.com/office/drawing/2014/main" id="{CEFDF173-F7A5-4141-95B4-F6340D7B4679}"/>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a:extLst>
            <a:ext uri="{FF2B5EF4-FFF2-40B4-BE49-F238E27FC236}">
              <a16:creationId xmlns:a16="http://schemas.microsoft.com/office/drawing/2014/main" id="{16B7EA1E-123E-4126-ACDC-8BACC57DCFF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137160</xdr:rowOff>
    </xdr:from>
    <xdr:to>
      <xdr:col>54</xdr:col>
      <xdr:colOff>189865</xdr:colOff>
      <xdr:row>63</xdr:row>
      <xdr:rowOff>7620</xdr:rowOff>
    </xdr:to>
    <xdr:cxnSp macro="">
      <xdr:nvCxnSpPr>
        <xdr:cNvPr id="219" name="直線コネクタ 218">
          <a:extLst>
            <a:ext uri="{FF2B5EF4-FFF2-40B4-BE49-F238E27FC236}">
              <a16:creationId xmlns:a16="http://schemas.microsoft.com/office/drawing/2014/main" id="{26BA2651-66F7-486C-B543-C3A9FCC61B38}"/>
            </a:ext>
          </a:extLst>
        </xdr:cNvPr>
        <xdr:cNvCxnSpPr/>
      </xdr:nvCxnSpPr>
      <xdr:spPr>
        <a:xfrm flipV="1">
          <a:off x="10476865" y="9738360"/>
          <a:ext cx="0" cy="107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11447</xdr:rowOff>
    </xdr:from>
    <xdr:ext cx="469744" cy="259045"/>
    <xdr:sp macro="" textlink="">
      <xdr:nvSpPr>
        <xdr:cNvPr id="220" name="【体育館・プール】&#10;一人当たり面積最小値テキスト">
          <a:extLst>
            <a:ext uri="{FF2B5EF4-FFF2-40B4-BE49-F238E27FC236}">
              <a16:creationId xmlns:a16="http://schemas.microsoft.com/office/drawing/2014/main" id="{AC98F025-2EAE-452E-BA0B-BDF4011A8F7C}"/>
            </a:ext>
          </a:extLst>
        </xdr:cNvPr>
        <xdr:cNvSpPr txBox="1"/>
      </xdr:nvSpPr>
      <xdr:spPr>
        <a:xfrm>
          <a:off x="10515600"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7620</xdr:rowOff>
    </xdr:from>
    <xdr:to>
      <xdr:col>55</xdr:col>
      <xdr:colOff>88900</xdr:colOff>
      <xdr:row>63</xdr:row>
      <xdr:rowOff>7620</xdr:rowOff>
    </xdr:to>
    <xdr:cxnSp macro="">
      <xdr:nvCxnSpPr>
        <xdr:cNvPr id="221" name="直線コネクタ 220">
          <a:extLst>
            <a:ext uri="{FF2B5EF4-FFF2-40B4-BE49-F238E27FC236}">
              <a16:creationId xmlns:a16="http://schemas.microsoft.com/office/drawing/2014/main" id="{68375BA5-4E71-4F5F-8BD2-0E55DEB7FFD9}"/>
            </a:ext>
          </a:extLst>
        </xdr:cNvPr>
        <xdr:cNvCxnSpPr/>
      </xdr:nvCxnSpPr>
      <xdr:spPr>
        <a:xfrm>
          <a:off x="10388600" y="1080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83837</xdr:rowOff>
    </xdr:from>
    <xdr:ext cx="469744" cy="259045"/>
    <xdr:sp macro="" textlink="">
      <xdr:nvSpPr>
        <xdr:cNvPr id="222" name="【体育館・プール】&#10;一人当たり面積最大値テキスト">
          <a:extLst>
            <a:ext uri="{FF2B5EF4-FFF2-40B4-BE49-F238E27FC236}">
              <a16:creationId xmlns:a16="http://schemas.microsoft.com/office/drawing/2014/main" id="{ADA95E28-8BE1-4095-B9A5-C0DC87666121}"/>
            </a:ext>
          </a:extLst>
        </xdr:cNvPr>
        <xdr:cNvSpPr txBox="1"/>
      </xdr:nvSpPr>
      <xdr:spPr>
        <a:xfrm>
          <a:off x="10515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137160</xdr:rowOff>
    </xdr:from>
    <xdr:to>
      <xdr:col>55</xdr:col>
      <xdr:colOff>88900</xdr:colOff>
      <xdr:row>56</xdr:row>
      <xdr:rowOff>137160</xdr:rowOff>
    </xdr:to>
    <xdr:cxnSp macro="">
      <xdr:nvCxnSpPr>
        <xdr:cNvPr id="223" name="直線コネクタ 222">
          <a:extLst>
            <a:ext uri="{FF2B5EF4-FFF2-40B4-BE49-F238E27FC236}">
              <a16:creationId xmlns:a16="http://schemas.microsoft.com/office/drawing/2014/main" id="{D6E1BFB2-A78E-4EF3-AEC5-E6EFCC145E96}"/>
            </a:ext>
          </a:extLst>
        </xdr:cNvPr>
        <xdr:cNvCxnSpPr/>
      </xdr:nvCxnSpPr>
      <xdr:spPr>
        <a:xfrm>
          <a:off x="10388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90187</xdr:rowOff>
    </xdr:from>
    <xdr:ext cx="469744" cy="259045"/>
    <xdr:sp macro="" textlink="">
      <xdr:nvSpPr>
        <xdr:cNvPr id="224" name="【体育館・プール】&#10;一人当たり面積平均値テキスト">
          <a:extLst>
            <a:ext uri="{FF2B5EF4-FFF2-40B4-BE49-F238E27FC236}">
              <a16:creationId xmlns:a16="http://schemas.microsoft.com/office/drawing/2014/main" id="{DA3C2F3D-0735-48E3-9D2E-993AAE41093C}"/>
            </a:ext>
          </a:extLst>
        </xdr:cNvPr>
        <xdr:cNvSpPr txBox="1"/>
      </xdr:nvSpPr>
      <xdr:spPr>
        <a:xfrm>
          <a:off x="10515600" y="10377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67310</xdr:rowOff>
    </xdr:from>
    <xdr:to>
      <xdr:col>55</xdr:col>
      <xdr:colOff>50800</xdr:colOff>
      <xdr:row>61</xdr:row>
      <xdr:rowOff>168910</xdr:rowOff>
    </xdr:to>
    <xdr:sp macro="" textlink="">
      <xdr:nvSpPr>
        <xdr:cNvPr id="225" name="フローチャート: 判断 224">
          <a:extLst>
            <a:ext uri="{FF2B5EF4-FFF2-40B4-BE49-F238E27FC236}">
              <a16:creationId xmlns:a16="http://schemas.microsoft.com/office/drawing/2014/main" id="{A3A2E48F-DB1A-4EE0-98BC-4613CF532548}"/>
            </a:ext>
          </a:extLst>
        </xdr:cNvPr>
        <xdr:cNvSpPr/>
      </xdr:nvSpPr>
      <xdr:spPr>
        <a:xfrm>
          <a:off x="104267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26" name="フローチャート: 判断 225">
          <a:extLst>
            <a:ext uri="{FF2B5EF4-FFF2-40B4-BE49-F238E27FC236}">
              <a16:creationId xmlns:a16="http://schemas.microsoft.com/office/drawing/2014/main" id="{6CF5D0EB-C819-4559-9D0D-E3AD49BC17BC}"/>
            </a:ext>
          </a:extLst>
        </xdr:cNvPr>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63500</xdr:rowOff>
    </xdr:from>
    <xdr:to>
      <xdr:col>46</xdr:col>
      <xdr:colOff>38100</xdr:colOff>
      <xdr:row>61</xdr:row>
      <xdr:rowOff>165100</xdr:rowOff>
    </xdr:to>
    <xdr:sp macro="" textlink="">
      <xdr:nvSpPr>
        <xdr:cNvPr id="227" name="フローチャート: 判断 226">
          <a:extLst>
            <a:ext uri="{FF2B5EF4-FFF2-40B4-BE49-F238E27FC236}">
              <a16:creationId xmlns:a16="http://schemas.microsoft.com/office/drawing/2014/main" id="{3633C1B9-39A6-4AFB-9CEB-6830FA8CF148}"/>
            </a:ext>
          </a:extLst>
        </xdr:cNvPr>
        <xdr:cNvSpPr/>
      </xdr:nvSpPr>
      <xdr:spPr>
        <a:xfrm>
          <a:off x="8699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86360</xdr:rowOff>
    </xdr:from>
    <xdr:to>
      <xdr:col>41</xdr:col>
      <xdr:colOff>101600</xdr:colOff>
      <xdr:row>62</xdr:row>
      <xdr:rowOff>16510</xdr:rowOff>
    </xdr:to>
    <xdr:sp macro="" textlink="">
      <xdr:nvSpPr>
        <xdr:cNvPr id="228" name="フローチャート: 判断 227">
          <a:extLst>
            <a:ext uri="{FF2B5EF4-FFF2-40B4-BE49-F238E27FC236}">
              <a16:creationId xmlns:a16="http://schemas.microsoft.com/office/drawing/2014/main" id="{4B00D331-E5D4-46D6-B6E7-A1FB05E5027F}"/>
            </a:ext>
          </a:extLst>
        </xdr:cNvPr>
        <xdr:cNvSpPr/>
      </xdr:nvSpPr>
      <xdr:spPr>
        <a:xfrm>
          <a:off x="7810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44450</xdr:rowOff>
    </xdr:from>
    <xdr:to>
      <xdr:col>36</xdr:col>
      <xdr:colOff>165100</xdr:colOff>
      <xdr:row>61</xdr:row>
      <xdr:rowOff>146050</xdr:rowOff>
    </xdr:to>
    <xdr:sp macro="" textlink="">
      <xdr:nvSpPr>
        <xdr:cNvPr id="229" name="フローチャート: 判断 228">
          <a:extLst>
            <a:ext uri="{FF2B5EF4-FFF2-40B4-BE49-F238E27FC236}">
              <a16:creationId xmlns:a16="http://schemas.microsoft.com/office/drawing/2014/main" id="{FA51D605-79C4-4123-A5D5-EB34C941D91D}"/>
            </a:ext>
          </a:extLst>
        </xdr:cNvPr>
        <xdr:cNvSpPr/>
      </xdr:nvSpPr>
      <xdr:spPr>
        <a:xfrm>
          <a:off x="6921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441D9BAA-3E1E-45D5-8C33-751FE337671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D1AC124B-362B-45BD-B905-E37A1F23DD1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9D773484-1DBC-4075-8F9A-1B36FF56AB8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D9616749-E251-4B2C-8D6E-A6629E9F984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223F6C1C-00A5-4DAC-A0BD-8D3CF3A7FC5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52070</xdr:rowOff>
    </xdr:from>
    <xdr:to>
      <xdr:col>55</xdr:col>
      <xdr:colOff>50800</xdr:colOff>
      <xdr:row>62</xdr:row>
      <xdr:rowOff>153670</xdr:rowOff>
    </xdr:to>
    <xdr:sp macro="" textlink="">
      <xdr:nvSpPr>
        <xdr:cNvPr id="235" name="楕円 234">
          <a:extLst>
            <a:ext uri="{FF2B5EF4-FFF2-40B4-BE49-F238E27FC236}">
              <a16:creationId xmlns:a16="http://schemas.microsoft.com/office/drawing/2014/main" id="{7F82D059-8B3D-470C-9846-FAD59830BB6A}"/>
            </a:ext>
          </a:extLst>
        </xdr:cNvPr>
        <xdr:cNvSpPr/>
      </xdr:nvSpPr>
      <xdr:spPr>
        <a:xfrm>
          <a:off x="104267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138447</xdr:rowOff>
    </xdr:from>
    <xdr:ext cx="469744" cy="259045"/>
    <xdr:sp macro="" textlink="">
      <xdr:nvSpPr>
        <xdr:cNvPr id="236" name="【体育館・プール】&#10;一人当たり面積該当値テキスト">
          <a:extLst>
            <a:ext uri="{FF2B5EF4-FFF2-40B4-BE49-F238E27FC236}">
              <a16:creationId xmlns:a16="http://schemas.microsoft.com/office/drawing/2014/main" id="{AEC8397C-17D9-4D79-B64A-612C65F0C68B}"/>
            </a:ext>
          </a:extLst>
        </xdr:cNvPr>
        <xdr:cNvSpPr txBox="1"/>
      </xdr:nvSpPr>
      <xdr:spPr>
        <a:xfrm>
          <a:off x="10515600" y="1059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52070</xdr:rowOff>
    </xdr:from>
    <xdr:to>
      <xdr:col>50</xdr:col>
      <xdr:colOff>165100</xdr:colOff>
      <xdr:row>62</xdr:row>
      <xdr:rowOff>153670</xdr:rowOff>
    </xdr:to>
    <xdr:sp macro="" textlink="">
      <xdr:nvSpPr>
        <xdr:cNvPr id="237" name="楕円 236">
          <a:extLst>
            <a:ext uri="{FF2B5EF4-FFF2-40B4-BE49-F238E27FC236}">
              <a16:creationId xmlns:a16="http://schemas.microsoft.com/office/drawing/2014/main" id="{D48DA180-D47E-40B3-A6F6-CFADDDB1F6AD}"/>
            </a:ext>
          </a:extLst>
        </xdr:cNvPr>
        <xdr:cNvSpPr/>
      </xdr:nvSpPr>
      <xdr:spPr>
        <a:xfrm>
          <a:off x="9588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102870</xdr:rowOff>
    </xdr:from>
    <xdr:to>
      <xdr:col>55</xdr:col>
      <xdr:colOff>0</xdr:colOff>
      <xdr:row>62</xdr:row>
      <xdr:rowOff>102870</xdr:rowOff>
    </xdr:to>
    <xdr:cxnSp macro="">
      <xdr:nvCxnSpPr>
        <xdr:cNvPr id="238" name="直線コネクタ 237">
          <a:extLst>
            <a:ext uri="{FF2B5EF4-FFF2-40B4-BE49-F238E27FC236}">
              <a16:creationId xmlns:a16="http://schemas.microsoft.com/office/drawing/2014/main" id="{1C3C8DF7-874E-4981-A732-2124C25634F5}"/>
            </a:ext>
          </a:extLst>
        </xdr:cNvPr>
        <xdr:cNvCxnSpPr/>
      </xdr:nvCxnSpPr>
      <xdr:spPr>
        <a:xfrm>
          <a:off x="9639300" y="107327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52070</xdr:rowOff>
    </xdr:from>
    <xdr:to>
      <xdr:col>46</xdr:col>
      <xdr:colOff>38100</xdr:colOff>
      <xdr:row>62</xdr:row>
      <xdr:rowOff>153670</xdr:rowOff>
    </xdr:to>
    <xdr:sp macro="" textlink="">
      <xdr:nvSpPr>
        <xdr:cNvPr id="239" name="楕円 238">
          <a:extLst>
            <a:ext uri="{FF2B5EF4-FFF2-40B4-BE49-F238E27FC236}">
              <a16:creationId xmlns:a16="http://schemas.microsoft.com/office/drawing/2014/main" id="{04CAA788-EB0D-4B53-8AA9-8CFB93C46D2F}"/>
            </a:ext>
          </a:extLst>
        </xdr:cNvPr>
        <xdr:cNvSpPr/>
      </xdr:nvSpPr>
      <xdr:spPr>
        <a:xfrm>
          <a:off x="8699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102870</xdr:rowOff>
    </xdr:from>
    <xdr:to>
      <xdr:col>50</xdr:col>
      <xdr:colOff>114300</xdr:colOff>
      <xdr:row>62</xdr:row>
      <xdr:rowOff>102870</xdr:rowOff>
    </xdr:to>
    <xdr:cxnSp macro="">
      <xdr:nvCxnSpPr>
        <xdr:cNvPr id="240" name="直線コネクタ 239">
          <a:extLst>
            <a:ext uri="{FF2B5EF4-FFF2-40B4-BE49-F238E27FC236}">
              <a16:creationId xmlns:a16="http://schemas.microsoft.com/office/drawing/2014/main" id="{CF603E6C-4E91-4469-8644-7D50980783C9}"/>
            </a:ext>
          </a:extLst>
        </xdr:cNvPr>
        <xdr:cNvCxnSpPr/>
      </xdr:nvCxnSpPr>
      <xdr:spPr>
        <a:xfrm>
          <a:off x="8750300" y="10732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52070</xdr:rowOff>
    </xdr:from>
    <xdr:to>
      <xdr:col>41</xdr:col>
      <xdr:colOff>101600</xdr:colOff>
      <xdr:row>62</xdr:row>
      <xdr:rowOff>153670</xdr:rowOff>
    </xdr:to>
    <xdr:sp macro="" textlink="">
      <xdr:nvSpPr>
        <xdr:cNvPr id="241" name="楕円 240">
          <a:extLst>
            <a:ext uri="{FF2B5EF4-FFF2-40B4-BE49-F238E27FC236}">
              <a16:creationId xmlns:a16="http://schemas.microsoft.com/office/drawing/2014/main" id="{9D7438A5-AFB7-4C13-8663-A2833428DC06}"/>
            </a:ext>
          </a:extLst>
        </xdr:cNvPr>
        <xdr:cNvSpPr/>
      </xdr:nvSpPr>
      <xdr:spPr>
        <a:xfrm>
          <a:off x="7810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102870</xdr:rowOff>
    </xdr:from>
    <xdr:to>
      <xdr:col>45</xdr:col>
      <xdr:colOff>177800</xdr:colOff>
      <xdr:row>62</xdr:row>
      <xdr:rowOff>102870</xdr:rowOff>
    </xdr:to>
    <xdr:cxnSp macro="">
      <xdr:nvCxnSpPr>
        <xdr:cNvPr id="242" name="直線コネクタ 241">
          <a:extLst>
            <a:ext uri="{FF2B5EF4-FFF2-40B4-BE49-F238E27FC236}">
              <a16:creationId xmlns:a16="http://schemas.microsoft.com/office/drawing/2014/main" id="{46DFA702-321B-4BE7-9F9D-87CD321B8AC0}"/>
            </a:ext>
          </a:extLst>
        </xdr:cNvPr>
        <xdr:cNvCxnSpPr/>
      </xdr:nvCxnSpPr>
      <xdr:spPr>
        <a:xfrm>
          <a:off x="7861300" y="10732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21607</xdr:rowOff>
    </xdr:from>
    <xdr:ext cx="469744" cy="259045"/>
    <xdr:sp macro="" textlink="">
      <xdr:nvSpPr>
        <xdr:cNvPr id="243" name="n_1aveValue【体育館・プール】&#10;一人当たり面積">
          <a:extLst>
            <a:ext uri="{FF2B5EF4-FFF2-40B4-BE49-F238E27FC236}">
              <a16:creationId xmlns:a16="http://schemas.microsoft.com/office/drawing/2014/main" id="{3971F5C7-ED83-4A6F-9AFB-1F206E117F74}"/>
            </a:ext>
          </a:extLst>
        </xdr:cNvPr>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10177</xdr:rowOff>
    </xdr:from>
    <xdr:ext cx="469744" cy="259045"/>
    <xdr:sp macro="" textlink="">
      <xdr:nvSpPr>
        <xdr:cNvPr id="244" name="n_2aveValue【体育館・プール】&#10;一人当たり面積">
          <a:extLst>
            <a:ext uri="{FF2B5EF4-FFF2-40B4-BE49-F238E27FC236}">
              <a16:creationId xmlns:a16="http://schemas.microsoft.com/office/drawing/2014/main" id="{8CCEB2ED-6CF5-4FA1-A9BB-D47B41B9D37A}"/>
            </a:ext>
          </a:extLst>
        </xdr:cNvPr>
        <xdr:cNvSpPr txBox="1"/>
      </xdr:nvSpPr>
      <xdr:spPr>
        <a:xfrm>
          <a:off x="8515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33037</xdr:rowOff>
    </xdr:from>
    <xdr:ext cx="469744" cy="259045"/>
    <xdr:sp macro="" textlink="">
      <xdr:nvSpPr>
        <xdr:cNvPr id="245" name="n_3aveValue【体育館・プール】&#10;一人当たり面積">
          <a:extLst>
            <a:ext uri="{FF2B5EF4-FFF2-40B4-BE49-F238E27FC236}">
              <a16:creationId xmlns:a16="http://schemas.microsoft.com/office/drawing/2014/main" id="{0501C3C2-9747-427C-8ECE-E99CA9D83D03}"/>
            </a:ext>
          </a:extLst>
        </xdr:cNvPr>
        <xdr:cNvSpPr txBox="1"/>
      </xdr:nvSpPr>
      <xdr:spPr>
        <a:xfrm>
          <a:off x="7626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162577</xdr:rowOff>
    </xdr:from>
    <xdr:ext cx="469744" cy="259045"/>
    <xdr:sp macro="" textlink="">
      <xdr:nvSpPr>
        <xdr:cNvPr id="246" name="n_4aveValue【体育館・プール】&#10;一人当たり面積">
          <a:extLst>
            <a:ext uri="{FF2B5EF4-FFF2-40B4-BE49-F238E27FC236}">
              <a16:creationId xmlns:a16="http://schemas.microsoft.com/office/drawing/2014/main" id="{A458F462-A86F-4D4B-8FE6-3058C3C10894}"/>
            </a:ext>
          </a:extLst>
        </xdr:cNvPr>
        <xdr:cNvSpPr txBox="1"/>
      </xdr:nvSpPr>
      <xdr:spPr>
        <a:xfrm>
          <a:off x="6737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144797</xdr:rowOff>
    </xdr:from>
    <xdr:ext cx="469744" cy="259045"/>
    <xdr:sp macro="" textlink="">
      <xdr:nvSpPr>
        <xdr:cNvPr id="247" name="n_1mainValue【体育館・プール】&#10;一人当たり面積">
          <a:extLst>
            <a:ext uri="{FF2B5EF4-FFF2-40B4-BE49-F238E27FC236}">
              <a16:creationId xmlns:a16="http://schemas.microsoft.com/office/drawing/2014/main" id="{702BBCB3-579A-4360-9F9E-422056FF3642}"/>
            </a:ext>
          </a:extLst>
        </xdr:cNvPr>
        <xdr:cNvSpPr txBox="1"/>
      </xdr:nvSpPr>
      <xdr:spPr>
        <a:xfrm>
          <a:off x="93917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144797</xdr:rowOff>
    </xdr:from>
    <xdr:ext cx="469744" cy="259045"/>
    <xdr:sp macro="" textlink="">
      <xdr:nvSpPr>
        <xdr:cNvPr id="248" name="n_2mainValue【体育館・プール】&#10;一人当たり面積">
          <a:extLst>
            <a:ext uri="{FF2B5EF4-FFF2-40B4-BE49-F238E27FC236}">
              <a16:creationId xmlns:a16="http://schemas.microsoft.com/office/drawing/2014/main" id="{4E5C7EAB-77B6-4553-B7E6-8EEED3B20A62}"/>
            </a:ext>
          </a:extLst>
        </xdr:cNvPr>
        <xdr:cNvSpPr txBox="1"/>
      </xdr:nvSpPr>
      <xdr:spPr>
        <a:xfrm>
          <a:off x="85154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144797</xdr:rowOff>
    </xdr:from>
    <xdr:ext cx="469744" cy="259045"/>
    <xdr:sp macro="" textlink="">
      <xdr:nvSpPr>
        <xdr:cNvPr id="249" name="n_3mainValue【体育館・プール】&#10;一人当たり面積">
          <a:extLst>
            <a:ext uri="{FF2B5EF4-FFF2-40B4-BE49-F238E27FC236}">
              <a16:creationId xmlns:a16="http://schemas.microsoft.com/office/drawing/2014/main" id="{5DCECEBC-286D-40D0-8DE7-62275781A150}"/>
            </a:ext>
          </a:extLst>
        </xdr:cNvPr>
        <xdr:cNvSpPr txBox="1"/>
      </xdr:nvSpPr>
      <xdr:spPr>
        <a:xfrm>
          <a:off x="76264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a:extLst>
            <a:ext uri="{FF2B5EF4-FFF2-40B4-BE49-F238E27FC236}">
              <a16:creationId xmlns:a16="http://schemas.microsoft.com/office/drawing/2014/main" id="{1FB7C39A-0ED5-48F0-83D7-878B22B61C5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a:extLst>
            <a:ext uri="{FF2B5EF4-FFF2-40B4-BE49-F238E27FC236}">
              <a16:creationId xmlns:a16="http://schemas.microsoft.com/office/drawing/2014/main" id="{5219FCBB-9C14-46A7-BD44-EDD3027AF0E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a:extLst>
            <a:ext uri="{FF2B5EF4-FFF2-40B4-BE49-F238E27FC236}">
              <a16:creationId xmlns:a16="http://schemas.microsoft.com/office/drawing/2014/main" id="{42F12A73-EECF-4C7C-B467-DFA60E1BCBF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a:extLst>
            <a:ext uri="{FF2B5EF4-FFF2-40B4-BE49-F238E27FC236}">
              <a16:creationId xmlns:a16="http://schemas.microsoft.com/office/drawing/2014/main" id="{17651E74-31F1-4FD9-8272-5D678072F7D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a:extLst>
            <a:ext uri="{FF2B5EF4-FFF2-40B4-BE49-F238E27FC236}">
              <a16:creationId xmlns:a16="http://schemas.microsoft.com/office/drawing/2014/main" id="{D9E1886B-FC7D-4517-8944-D56C7B4AD31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a:extLst>
            <a:ext uri="{FF2B5EF4-FFF2-40B4-BE49-F238E27FC236}">
              <a16:creationId xmlns:a16="http://schemas.microsoft.com/office/drawing/2014/main" id="{76B08C9F-AB1F-432A-B6AD-7A8214ADE96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a:extLst>
            <a:ext uri="{FF2B5EF4-FFF2-40B4-BE49-F238E27FC236}">
              <a16:creationId xmlns:a16="http://schemas.microsoft.com/office/drawing/2014/main" id="{6BB70AC6-B144-4234-A799-A29D617F7DD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a:extLst>
            <a:ext uri="{FF2B5EF4-FFF2-40B4-BE49-F238E27FC236}">
              <a16:creationId xmlns:a16="http://schemas.microsoft.com/office/drawing/2014/main" id="{8A51FE87-C25E-47D6-BFC6-E660748D76D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a:extLst>
            <a:ext uri="{FF2B5EF4-FFF2-40B4-BE49-F238E27FC236}">
              <a16:creationId xmlns:a16="http://schemas.microsoft.com/office/drawing/2014/main" id="{60059F96-CADB-4CA6-A449-64DD6B00537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a:extLst>
            <a:ext uri="{FF2B5EF4-FFF2-40B4-BE49-F238E27FC236}">
              <a16:creationId xmlns:a16="http://schemas.microsoft.com/office/drawing/2014/main" id="{89766C59-776C-4473-91EE-260E69B047B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60" name="テキスト ボックス 259">
          <a:extLst>
            <a:ext uri="{FF2B5EF4-FFF2-40B4-BE49-F238E27FC236}">
              <a16:creationId xmlns:a16="http://schemas.microsoft.com/office/drawing/2014/main" id="{A76DF83E-3CE4-40CD-B99D-F11C3E640709}"/>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1" name="直線コネクタ 260">
          <a:extLst>
            <a:ext uri="{FF2B5EF4-FFF2-40B4-BE49-F238E27FC236}">
              <a16:creationId xmlns:a16="http://schemas.microsoft.com/office/drawing/2014/main" id="{F9B8F561-7B9A-4645-8AAF-D81BEDB212B3}"/>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62" name="テキスト ボックス 261">
          <a:extLst>
            <a:ext uri="{FF2B5EF4-FFF2-40B4-BE49-F238E27FC236}">
              <a16:creationId xmlns:a16="http://schemas.microsoft.com/office/drawing/2014/main" id="{B8F14CFF-BFFE-4FB9-A1DC-0943588E133F}"/>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3" name="直線コネクタ 262">
          <a:extLst>
            <a:ext uri="{FF2B5EF4-FFF2-40B4-BE49-F238E27FC236}">
              <a16:creationId xmlns:a16="http://schemas.microsoft.com/office/drawing/2014/main" id="{9E4A8231-DE1E-47D6-A759-4712FD9CBCD5}"/>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4" name="テキスト ボックス 263">
          <a:extLst>
            <a:ext uri="{FF2B5EF4-FFF2-40B4-BE49-F238E27FC236}">
              <a16:creationId xmlns:a16="http://schemas.microsoft.com/office/drawing/2014/main" id="{5F020254-5CE9-4661-A5AE-655C92A6ED48}"/>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5" name="直線コネクタ 264">
          <a:extLst>
            <a:ext uri="{FF2B5EF4-FFF2-40B4-BE49-F238E27FC236}">
              <a16:creationId xmlns:a16="http://schemas.microsoft.com/office/drawing/2014/main" id="{73AF32EC-58E3-410A-989A-B662BEFD7DA6}"/>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6" name="テキスト ボックス 265">
          <a:extLst>
            <a:ext uri="{FF2B5EF4-FFF2-40B4-BE49-F238E27FC236}">
              <a16:creationId xmlns:a16="http://schemas.microsoft.com/office/drawing/2014/main" id="{E9C25815-E209-4E6E-9D16-A2CE5DD893CD}"/>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7" name="直線コネクタ 266">
          <a:extLst>
            <a:ext uri="{FF2B5EF4-FFF2-40B4-BE49-F238E27FC236}">
              <a16:creationId xmlns:a16="http://schemas.microsoft.com/office/drawing/2014/main" id="{AB6F13FC-375A-48F5-997C-F0B85C5A1475}"/>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8" name="テキスト ボックス 267">
          <a:extLst>
            <a:ext uri="{FF2B5EF4-FFF2-40B4-BE49-F238E27FC236}">
              <a16:creationId xmlns:a16="http://schemas.microsoft.com/office/drawing/2014/main" id="{BF0B23D4-2643-4734-8AFC-D33822122B33}"/>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9" name="直線コネクタ 268">
          <a:extLst>
            <a:ext uri="{FF2B5EF4-FFF2-40B4-BE49-F238E27FC236}">
              <a16:creationId xmlns:a16="http://schemas.microsoft.com/office/drawing/2014/main" id="{6E80A274-902E-4870-AA1D-5FFB4FF0E133}"/>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0" name="テキスト ボックス 269">
          <a:extLst>
            <a:ext uri="{FF2B5EF4-FFF2-40B4-BE49-F238E27FC236}">
              <a16:creationId xmlns:a16="http://schemas.microsoft.com/office/drawing/2014/main" id="{AF49BFC2-D254-47A3-B081-3DF042FB66C6}"/>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a:extLst>
            <a:ext uri="{FF2B5EF4-FFF2-40B4-BE49-F238E27FC236}">
              <a16:creationId xmlns:a16="http://schemas.microsoft.com/office/drawing/2014/main" id="{BEFB2CEA-4809-4334-8F9F-ACBC28B5046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2" name="テキスト ボックス 271">
          <a:extLst>
            <a:ext uri="{FF2B5EF4-FFF2-40B4-BE49-F238E27FC236}">
              <a16:creationId xmlns:a16="http://schemas.microsoft.com/office/drawing/2014/main" id="{4EEF853F-32EA-41C7-A3FB-9CA7861E3B9A}"/>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福祉施設】&#10;有形固定資産減価償却率グラフ枠">
          <a:extLst>
            <a:ext uri="{FF2B5EF4-FFF2-40B4-BE49-F238E27FC236}">
              <a16:creationId xmlns:a16="http://schemas.microsoft.com/office/drawing/2014/main" id="{65477606-FEB7-4C4C-9205-A9EB4D6C94A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86</xdr:row>
      <xdr:rowOff>87630</xdr:rowOff>
    </xdr:to>
    <xdr:cxnSp macro="">
      <xdr:nvCxnSpPr>
        <xdr:cNvPr id="274" name="直線コネクタ 273">
          <a:extLst>
            <a:ext uri="{FF2B5EF4-FFF2-40B4-BE49-F238E27FC236}">
              <a16:creationId xmlns:a16="http://schemas.microsoft.com/office/drawing/2014/main" id="{143D92CF-C6B5-4C78-A48B-622662BF166E}"/>
            </a:ext>
          </a:extLst>
        </xdr:cNvPr>
        <xdr:cNvCxnSpPr/>
      </xdr:nvCxnSpPr>
      <xdr:spPr>
        <a:xfrm flipV="1">
          <a:off x="4634865" y="13338811"/>
          <a:ext cx="0" cy="1493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91457</xdr:rowOff>
    </xdr:from>
    <xdr:ext cx="405111" cy="259045"/>
    <xdr:sp macro="" textlink="">
      <xdr:nvSpPr>
        <xdr:cNvPr id="275" name="【福祉施設】&#10;有形固定資産減価償却率最小値テキスト">
          <a:extLst>
            <a:ext uri="{FF2B5EF4-FFF2-40B4-BE49-F238E27FC236}">
              <a16:creationId xmlns:a16="http://schemas.microsoft.com/office/drawing/2014/main" id="{60248705-350D-4047-A813-6C6C3C842DB6}"/>
            </a:ext>
          </a:extLst>
        </xdr:cNvPr>
        <xdr:cNvSpPr txBox="1"/>
      </xdr:nvSpPr>
      <xdr:spPr>
        <a:xfrm>
          <a:off x="4673600"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87630</xdr:rowOff>
    </xdr:from>
    <xdr:to>
      <xdr:col>24</xdr:col>
      <xdr:colOff>152400</xdr:colOff>
      <xdr:row>86</xdr:row>
      <xdr:rowOff>87630</xdr:rowOff>
    </xdr:to>
    <xdr:cxnSp macro="">
      <xdr:nvCxnSpPr>
        <xdr:cNvPr id="276" name="直線コネクタ 275">
          <a:extLst>
            <a:ext uri="{FF2B5EF4-FFF2-40B4-BE49-F238E27FC236}">
              <a16:creationId xmlns:a16="http://schemas.microsoft.com/office/drawing/2014/main" id="{88A14E12-CF62-4ABD-BDB3-9164513A9D25}"/>
            </a:ext>
          </a:extLst>
        </xdr:cNvPr>
        <xdr:cNvCxnSpPr/>
      </xdr:nvCxnSpPr>
      <xdr:spPr>
        <a:xfrm>
          <a:off x="4546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77" name="【福祉施設】&#10;有形固定資産減価償却率最大値テキスト">
          <a:extLst>
            <a:ext uri="{FF2B5EF4-FFF2-40B4-BE49-F238E27FC236}">
              <a16:creationId xmlns:a16="http://schemas.microsoft.com/office/drawing/2014/main" id="{A938B9A0-E372-4413-8752-9370A179A505}"/>
            </a:ext>
          </a:extLst>
        </xdr:cNvPr>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78" name="直線コネクタ 277">
          <a:extLst>
            <a:ext uri="{FF2B5EF4-FFF2-40B4-BE49-F238E27FC236}">
              <a16:creationId xmlns:a16="http://schemas.microsoft.com/office/drawing/2014/main" id="{FCF6D19B-79BC-4625-80BF-0C67EDC29EB2}"/>
            </a:ext>
          </a:extLst>
        </xdr:cNvPr>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93997</xdr:rowOff>
    </xdr:from>
    <xdr:ext cx="405111" cy="259045"/>
    <xdr:sp macro="" textlink="">
      <xdr:nvSpPr>
        <xdr:cNvPr id="279" name="【福祉施設】&#10;有形固定資産減価償却率平均値テキスト">
          <a:extLst>
            <a:ext uri="{FF2B5EF4-FFF2-40B4-BE49-F238E27FC236}">
              <a16:creationId xmlns:a16="http://schemas.microsoft.com/office/drawing/2014/main" id="{8D089F37-17E9-4D3F-AFC5-96C9D6591B14}"/>
            </a:ext>
          </a:extLst>
        </xdr:cNvPr>
        <xdr:cNvSpPr txBox="1"/>
      </xdr:nvSpPr>
      <xdr:spPr>
        <a:xfrm>
          <a:off x="4673600" y="13981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71120</xdr:rowOff>
    </xdr:from>
    <xdr:to>
      <xdr:col>24</xdr:col>
      <xdr:colOff>114300</xdr:colOff>
      <xdr:row>83</xdr:row>
      <xdr:rowOff>1270</xdr:rowOff>
    </xdr:to>
    <xdr:sp macro="" textlink="">
      <xdr:nvSpPr>
        <xdr:cNvPr id="280" name="フローチャート: 判断 279">
          <a:extLst>
            <a:ext uri="{FF2B5EF4-FFF2-40B4-BE49-F238E27FC236}">
              <a16:creationId xmlns:a16="http://schemas.microsoft.com/office/drawing/2014/main" id="{DE4B7EEE-6F83-446F-9070-8E754C787570}"/>
            </a:ext>
          </a:extLst>
        </xdr:cNvPr>
        <xdr:cNvSpPr/>
      </xdr:nvSpPr>
      <xdr:spPr>
        <a:xfrm>
          <a:off x="45847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10161</xdr:rowOff>
    </xdr:from>
    <xdr:to>
      <xdr:col>20</xdr:col>
      <xdr:colOff>38100</xdr:colOff>
      <xdr:row>82</xdr:row>
      <xdr:rowOff>111761</xdr:rowOff>
    </xdr:to>
    <xdr:sp macro="" textlink="">
      <xdr:nvSpPr>
        <xdr:cNvPr id="281" name="フローチャート: 判断 280">
          <a:extLst>
            <a:ext uri="{FF2B5EF4-FFF2-40B4-BE49-F238E27FC236}">
              <a16:creationId xmlns:a16="http://schemas.microsoft.com/office/drawing/2014/main" id="{15BF3DFF-1F01-4C6A-B27B-7C299E624C63}"/>
            </a:ext>
          </a:extLst>
        </xdr:cNvPr>
        <xdr:cNvSpPr/>
      </xdr:nvSpPr>
      <xdr:spPr>
        <a:xfrm>
          <a:off x="3746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147320</xdr:rowOff>
    </xdr:from>
    <xdr:to>
      <xdr:col>15</xdr:col>
      <xdr:colOff>101600</xdr:colOff>
      <xdr:row>82</xdr:row>
      <xdr:rowOff>77470</xdr:rowOff>
    </xdr:to>
    <xdr:sp macro="" textlink="">
      <xdr:nvSpPr>
        <xdr:cNvPr id="282" name="フローチャート: 判断 281">
          <a:extLst>
            <a:ext uri="{FF2B5EF4-FFF2-40B4-BE49-F238E27FC236}">
              <a16:creationId xmlns:a16="http://schemas.microsoft.com/office/drawing/2014/main" id="{8CE7095C-DEA8-49D5-B2E7-0AAE01292858}"/>
            </a:ext>
          </a:extLst>
        </xdr:cNvPr>
        <xdr:cNvSpPr/>
      </xdr:nvSpPr>
      <xdr:spPr>
        <a:xfrm>
          <a:off x="2857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78739</xdr:rowOff>
    </xdr:from>
    <xdr:to>
      <xdr:col>10</xdr:col>
      <xdr:colOff>165100</xdr:colOff>
      <xdr:row>82</xdr:row>
      <xdr:rowOff>8889</xdr:rowOff>
    </xdr:to>
    <xdr:sp macro="" textlink="">
      <xdr:nvSpPr>
        <xdr:cNvPr id="283" name="フローチャート: 判断 282">
          <a:extLst>
            <a:ext uri="{FF2B5EF4-FFF2-40B4-BE49-F238E27FC236}">
              <a16:creationId xmlns:a16="http://schemas.microsoft.com/office/drawing/2014/main" id="{0707EAC9-454D-4901-B60E-76C5C99B0BEA}"/>
            </a:ext>
          </a:extLst>
        </xdr:cNvPr>
        <xdr:cNvSpPr/>
      </xdr:nvSpPr>
      <xdr:spPr>
        <a:xfrm>
          <a:off x="1968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284" name="フローチャート: 判断 283">
          <a:extLst>
            <a:ext uri="{FF2B5EF4-FFF2-40B4-BE49-F238E27FC236}">
              <a16:creationId xmlns:a16="http://schemas.microsoft.com/office/drawing/2014/main" id="{32552F79-2895-4956-B395-A1EFD13D04D4}"/>
            </a:ext>
          </a:extLst>
        </xdr:cNvPr>
        <xdr:cNvSpPr/>
      </xdr:nvSpPr>
      <xdr:spPr>
        <a:xfrm>
          <a:off x="1079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E4E0BE4F-EA47-41BA-8167-6282C8DAD47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9270560D-C800-4964-BBC1-429CB41C3A1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331F01B3-9BB7-4030-81D7-FEC56BAD280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153A9851-376A-4E45-9921-D47AC3609EA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F2EFBEA2-854F-4176-A806-987E464AD0A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36830</xdr:rowOff>
    </xdr:from>
    <xdr:to>
      <xdr:col>24</xdr:col>
      <xdr:colOff>114300</xdr:colOff>
      <xdr:row>86</xdr:row>
      <xdr:rowOff>138430</xdr:rowOff>
    </xdr:to>
    <xdr:sp macro="" textlink="">
      <xdr:nvSpPr>
        <xdr:cNvPr id="290" name="楕円 289">
          <a:extLst>
            <a:ext uri="{FF2B5EF4-FFF2-40B4-BE49-F238E27FC236}">
              <a16:creationId xmlns:a16="http://schemas.microsoft.com/office/drawing/2014/main" id="{7DEFAA50-517B-4162-BD95-7155CCBF7B38}"/>
            </a:ext>
          </a:extLst>
        </xdr:cNvPr>
        <xdr:cNvSpPr/>
      </xdr:nvSpPr>
      <xdr:spPr>
        <a:xfrm>
          <a:off x="4584700" y="1478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123207</xdr:rowOff>
    </xdr:from>
    <xdr:ext cx="405111" cy="259045"/>
    <xdr:sp macro="" textlink="">
      <xdr:nvSpPr>
        <xdr:cNvPr id="291" name="【福祉施設】&#10;有形固定資産減価償却率該当値テキスト">
          <a:extLst>
            <a:ext uri="{FF2B5EF4-FFF2-40B4-BE49-F238E27FC236}">
              <a16:creationId xmlns:a16="http://schemas.microsoft.com/office/drawing/2014/main" id="{57B6B5CD-6286-41CA-B4D4-35FCB0C41125}"/>
            </a:ext>
          </a:extLst>
        </xdr:cNvPr>
        <xdr:cNvSpPr txBox="1"/>
      </xdr:nvSpPr>
      <xdr:spPr>
        <a:xfrm>
          <a:off x="4673600" y="14696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29211</xdr:rowOff>
    </xdr:from>
    <xdr:to>
      <xdr:col>20</xdr:col>
      <xdr:colOff>38100</xdr:colOff>
      <xdr:row>86</xdr:row>
      <xdr:rowOff>130811</xdr:rowOff>
    </xdr:to>
    <xdr:sp macro="" textlink="">
      <xdr:nvSpPr>
        <xdr:cNvPr id="292" name="楕円 291">
          <a:extLst>
            <a:ext uri="{FF2B5EF4-FFF2-40B4-BE49-F238E27FC236}">
              <a16:creationId xmlns:a16="http://schemas.microsoft.com/office/drawing/2014/main" id="{346C24F4-7AE9-448F-832B-E0ABA814335A}"/>
            </a:ext>
          </a:extLst>
        </xdr:cNvPr>
        <xdr:cNvSpPr/>
      </xdr:nvSpPr>
      <xdr:spPr>
        <a:xfrm>
          <a:off x="3746500" y="147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80011</xdr:rowOff>
    </xdr:from>
    <xdr:to>
      <xdr:col>24</xdr:col>
      <xdr:colOff>63500</xdr:colOff>
      <xdr:row>86</xdr:row>
      <xdr:rowOff>87630</xdr:rowOff>
    </xdr:to>
    <xdr:cxnSp macro="">
      <xdr:nvCxnSpPr>
        <xdr:cNvPr id="293" name="直線コネクタ 292">
          <a:extLst>
            <a:ext uri="{FF2B5EF4-FFF2-40B4-BE49-F238E27FC236}">
              <a16:creationId xmlns:a16="http://schemas.microsoft.com/office/drawing/2014/main" id="{B103CBED-0CF7-4E19-9663-0FAA135ECDD3}"/>
            </a:ext>
          </a:extLst>
        </xdr:cNvPr>
        <xdr:cNvCxnSpPr/>
      </xdr:nvCxnSpPr>
      <xdr:spPr>
        <a:xfrm>
          <a:off x="3797300" y="1482471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71120</xdr:rowOff>
    </xdr:from>
    <xdr:to>
      <xdr:col>15</xdr:col>
      <xdr:colOff>101600</xdr:colOff>
      <xdr:row>87</xdr:row>
      <xdr:rowOff>1270</xdr:rowOff>
    </xdr:to>
    <xdr:sp macro="" textlink="">
      <xdr:nvSpPr>
        <xdr:cNvPr id="294" name="楕円 293">
          <a:extLst>
            <a:ext uri="{FF2B5EF4-FFF2-40B4-BE49-F238E27FC236}">
              <a16:creationId xmlns:a16="http://schemas.microsoft.com/office/drawing/2014/main" id="{9DAB2A5F-A996-4800-BF86-1F8AE2119808}"/>
            </a:ext>
          </a:extLst>
        </xdr:cNvPr>
        <xdr:cNvSpPr/>
      </xdr:nvSpPr>
      <xdr:spPr>
        <a:xfrm>
          <a:off x="2857500" y="1481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80011</xdr:rowOff>
    </xdr:from>
    <xdr:to>
      <xdr:col>19</xdr:col>
      <xdr:colOff>177800</xdr:colOff>
      <xdr:row>86</xdr:row>
      <xdr:rowOff>121920</xdr:rowOff>
    </xdr:to>
    <xdr:cxnSp macro="">
      <xdr:nvCxnSpPr>
        <xdr:cNvPr id="295" name="直線コネクタ 294">
          <a:extLst>
            <a:ext uri="{FF2B5EF4-FFF2-40B4-BE49-F238E27FC236}">
              <a16:creationId xmlns:a16="http://schemas.microsoft.com/office/drawing/2014/main" id="{A7EE3DFC-0465-45EB-BC91-0BE3A9BC89AE}"/>
            </a:ext>
          </a:extLst>
        </xdr:cNvPr>
        <xdr:cNvCxnSpPr/>
      </xdr:nvCxnSpPr>
      <xdr:spPr>
        <a:xfrm flipV="1">
          <a:off x="2908300" y="148247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44450</xdr:rowOff>
    </xdr:from>
    <xdr:to>
      <xdr:col>10</xdr:col>
      <xdr:colOff>165100</xdr:colOff>
      <xdr:row>86</xdr:row>
      <xdr:rowOff>146050</xdr:rowOff>
    </xdr:to>
    <xdr:sp macro="" textlink="">
      <xdr:nvSpPr>
        <xdr:cNvPr id="296" name="楕円 295">
          <a:extLst>
            <a:ext uri="{FF2B5EF4-FFF2-40B4-BE49-F238E27FC236}">
              <a16:creationId xmlns:a16="http://schemas.microsoft.com/office/drawing/2014/main" id="{5F000A79-54D0-4D1E-84C9-8DD7C9B2AA69}"/>
            </a:ext>
          </a:extLst>
        </xdr:cNvPr>
        <xdr:cNvSpPr/>
      </xdr:nvSpPr>
      <xdr:spPr>
        <a:xfrm>
          <a:off x="19685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95250</xdr:rowOff>
    </xdr:from>
    <xdr:to>
      <xdr:col>15</xdr:col>
      <xdr:colOff>50800</xdr:colOff>
      <xdr:row>86</xdr:row>
      <xdr:rowOff>121920</xdr:rowOff>
    </xdr:to>
    <xdr:cxnSp macro="">
      <xdr:nvCxnSpPr>
        <xdr:cNvPr id="297" name="直線コネクタ 296">
          <a:extLst>
            <a:ext uri="{FF2B5EF4-FFF2-40B4-BE49-F238E27FC236}">
              <a16:creationId xmlns:a16="http://schemas.microsoft.com/office/drawing/2014/main" id="{BE073B69-FBC5-4C08-9A77-C4450FC6D276}"/>
            </a:ext>
          </a:extLst>
        </xdr:cNvPr>
        <xdr:cNvCxnSpPr/>
      </xdr:nvCxnSpPr>
      <xdr:spPr>
        <a:xfrm>
          <a:off x="2019300" y="148399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128288</xdr:rowOff>
    </xdr:from>
    <xdr:ext cx="405111" cy="259045"/>
    <xdr:sp macro="" textlink="">
      <xdr:nvSpPr>
        <xdr:cNvPr id="298" name="n_1aveValue【福祉施設】&#10;有形固定資産減価償却率">
          <a:extLst>
            <a:ext uri="{FF2B5EF4-FFF2-40B4-BE49-F238E27FC236}">
              <a16:creationId xmlns:a16="http://schemas.microsoft.com/office/drawing/2014/main" id="{AA9BF6BC-E86D-4D5B-A9EE-69DA8375A9F1}"/>
            </a:ext>
          </a:extLst>
        </xdr:cNvPr>
        <xdr:cNvSpPr txBox="1"/>
      </xdr:nvSpPr>
      <xdr:spPr>
        <a:xfrm>
          <a:off x="35820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93997</xdr:rowOff>
    </xdr:from>
    <xdr:ext cx="405111" cy="259045"/>
    <xdr:sp macro="" textlink="">
      <xdr:nvSpPr>
        <xdr:cNvPr id="299" name="n_2aveValue【福祉施設】&#10;有形固定資産減価償却率">
          <a:extLst>
            <a:ext uri="{FF2B5EF4-FFF2-40B4-BE49-F238E27FC236}">
              <a16:creationId xmlns:a16="http://schemas.microsoft.com/office/drawing/2014/main" id="{F2E65FD9-50B9-4BCE-90BE-C1A1F25C8FE6}"/>
            </a:ext>
          </a:extLst>
        </xdr:cNvPr>
        <xdr:cNvSpPr txBox="1"/>
      </xdr:nvSpPr>
      <xdr:spPr>
        <a:xfrm>
          <a:off x="2705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25416</xdr:rowOff>
    </xdr:from>
    <xdr:ext cx="405111" cy="259045"/>
    <xdr:sp macro="" textlink="">
      <xdr:nvSpPr>
        <xdr:cNvPr id="300" name="n_3aveValue【福祉施設】&#10;有形固定資産減価償却率">
          <a:extLst>
            <a:ext uri="{FF2B5EF4-FFF2-40B4-BE49-F238E27FC236}">
              <a16:creationId xmlns:a16="http://schemas.microsoft.com/office/drawing/2014/main" id="{F0E106E9-BC60-4AD5-AF94-3AB55E64F9F1}"/>
            </a:ext>
          </a:extLst>
        </xdr:cNvPr>
        <xdr:cNvSpPr txBox="1"/>
      </xdr:nvSpPr>
      <xdr:spPr>
        <a:xfrm>
          <a:off x="1816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116857</xdr:rowOff>
    </xdr:from>
    <xdr:ext cx="405111" cy="259045"/>
    <xdr:sp macro="" textlink="">
      <xdr:nvSpPr>
        <xdr:cNvPr id="301" name="n_4aveValue【福祉施設】&#10;有形固定資産減価償却率">
          <a:extLst>
            <a:ext uri="{FF2B5EF4-FFF2-40B4-BE49-F238E27FC236}">
              <a16:creationId xmlns:a16="http://schemas.microsoft.com/office/drawing/2014/main" id="{ECE7C724-2077-4317-A833-5F3B9B2B967B}"/>
            </a:ext>
          </a:extLst>
        </xdr:cNvPr>
        <xdr:cNvSpPr txBox="1"/>
      </xdr:nvSpPr>
      <xdr:spPr>
        <a:xfrm>
          <a:off x="927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121938</xdr:rowOff>
    </xdr:from>
    <xdr:ext cx="405111" cy="259045"/>
    <xdr:sp macro="" textlink="">
      <xdr:nvSpPr>
        <xdr:cNvPr id="302" name="n_1mainValue【福祉施設】&#10;有形固定資産減価償却率">
          <a:extLst>
            <a:ext uri="{FF2B5EF4-FFF2-40B4-BE49-F238E27FC236}">
              <a16:creationId xmlns:a16="http://schemas.microsoft.com/office/drawing/2014/main" id="{001CED36-71CD-4B58-8234-07A88E11956E}"/>
            </a:ext>
          </a:extLst>
        </xdr:cNvPr>
        <xdr:cNvSpPr txBox="1"/>
      </xdr:nvSpPr>
      <xdr:spPr>
        <a:xfrm>
          <a:off x="3582044" y="1486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163847</xdr:rowOff>
    </xdr:from>
    <xdr:ext cx="405111" cy="259045"/>
    <xdr:sp macro="" textlink="">
      <xdr:nvSpPr>
        <xdr:cNvPr id="303" name="n_2mainValue【福祉施設】&#10;有形固定資産減価償却率">
          <a:extLst>
            <a:ext uri="{FF2B5EF4-FFF2-40B4-BE49-F238E27FC236}">
              <a16:creationId xmlns:a16="http://schemas.microsoft.com/office/drawing/2014/main" id="{C0E5F390-A134-4D7D-A748-69E4D3B251E4}"/>
            </a:ext>
          </a:extLst>
        </xdr:cNvPr>
        <xdr:cNvSpPr txBox="1"/>
      </xdr:nvSpPr>
      <xdr:spPr>
        <a:xfrm>
          <a:off x="2705744" y="1490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137177</xdr:rowOff>
    </xdr:from>
    <xdr:ext cx="405111" cy="259045"/>
    <xdr:sp macro="" textlink="">
      <xdr:nvSpPr>
        <xdr:cNvPr id="304" name="n_3mainValue【福祉施設】&#10;有形固定資産減価償却率">
          <a:extLst>
            <a:ext uri="{FF2B5EF4-FFF2-40B4-BE49-F238E27FC236}">
              <a16:creationId xmlns:a16="http://schemas.microsoft.com/office/drawing/2014/main" id="{A3246B73-6F02-4C56-9511-32B465FD8D29}"/>
            </a:ext>
          </a:extLst>
        </xdr:cNvPr>
        <xdr:cNvSpPr txBox="1"/>
      </xdr:nvSpPr>
      <xdr:spPr>
        <a:xfrm>
          <a:off x="1816744" y="1488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a:extLst>
            <a:ext uri="{FF2B5EF4-FFF2-40B4-BE49-F238E27FC236}">
              <a16:creationId xmlns:a16="http://schemas.microsoft.com/office/drawing/2014/main" id="{58AD60AD-F7B0-4A21-A068-079683E855E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a:extLst>
            <a:ext uri="{FF2B5EF4-FFF2-40B4-BE49-F238E27FC236}">
              <a16:creationId xmlns:a16="http://schemas.microsoft.com/office/drawing/2014/main" id="{10827CD9-E864-448B-93E2-17E3BD547F3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a:extLst>
            <a:ext uri="{FF2B5EF4-FFF2-40B4-BE49-F238E27FC236}">
              <a16:creationId xmlns:a16="http://schemas.microsoft.com/office/drawing/2014/main" id="{C07BCA1E-714E-4FB4-BA9D-4E4C101DB1B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a:extLst>
            <a:ext uri="{FF2B5EF4-FFF2-40B4-BE49-F238E27FC236}">
              <a16:creationId xmlns:a16="http://schemas.microsoft.com/office/drawing/2014/main" id="{F03CF5BA-E317-447C-BCC5-E5F9036A6D1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a:extLst>
            <a:ext uri="{FF2B5EF4-FFF2-40B4-BE49-F238E27FC236}">
              <a16:creationId xmlns:a16="http://schemas.microsoft.com/office/drawing/2014/main" id="{28708D7F-5D34-4AAC-88C8-16FEB42E7E4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a:extLst>
            <a:ext uri="{FF2B5EF4-FFF2-40B4-BE49-F238E27FC236}">
              <a16:creationId xmlns:a16="http://schemas.microsoft.com/office/drawing/2014/main" id="{5FA0497D-EE3A-41AA-810B-D6E8647DA50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a:extLst>
            <a:ext uri="{FF2B5EF4-FFF2-40B4-BE49-F238E27FC236}">
              <a16:creationId xmlns:a16="http://schemas.microsoft.com/office/drawing/2014/main" id="{2BDAC987-35D3-4C8E-9CC5-29913521704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a:extLst>
            <a:ext uri="{FF2B5EF4-FFF2-40B4-BE49-F238E27FC236}">
              <a16:creationId xmlns:a16="http://schemas.microsoft.com/office/drawing/2014/main" id="{6809FA8E-B50E-47FD-A199-CDFC48681F6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a:extLst>
            <a:ext uri="{FF2B5EF4-FFF2-40B4-BE49-F238E27FC236}">
              <a16:creationId xmlns:a16="http://schemas.microsoft.com/office/drawing/2014/main" id="{E1E95061-7BC5-4EF1-AA0D-FAACD0AA6D1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a:extLst>
            <a:ext uri="{FF2B5EF4-FFF2-40B4-BE49-F238E27FC236}">
              <a16:creationId xmlns:a16="http://schemas.microsoft.com/office/drawing/2014/main" id="{F1BCEEE9-941E-48C5-AB3E-97A9072423D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5" name="直線コネクタ 314">
          <a:extLst>
            <a:ext uri="{FF2B5EF4-FFF2-40B4-BE49-F238E27FC236}">
              <a16:creationId xmlns:a16="http://schemas.microsoft.com/office/drawing/2014/main" id="{A19360F4-BB7A-4C3F-9D6F-DE7070571AC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6" name="テキスト ボックス 315">
          <a:extLst>
            <a:ext uri="{FF2B5EF4-FFF2-40B4-BE49-F238E27FC236}">
              <a16:creationId xmlns:a16="http://schemas.microsoft.com/office/drawing/2014/main" id="{63766E2C-F27C-4F85-B6F1-D42D8A4126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7" name="直線コネクタ 316">
          <a:extLst>
            <a:ext uri="{FF2B5EF4-FFF2-40B4-BE49-F238E27FC236}">
              <a16:creationId xmlns:a16="http://schemas.microsoft.com/office/drawing/2014/main" id="{ADA3C7C7-D043-4880-81C8-E46B662CD0B2}"/>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8" name="テキスト ボックス 317">
          <a:extLst>
            <a:ext uri="{FF2B5EF4-FFF2-40B4-BE49-F238E27FC236}">
              <a16:creationId xmlns:a16="http://schemas.microsoft.com/office/drawing/2014/main" id="{2909A0ED-E15E-4F39-A5B3-182C89C1BBDE}"/>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9" name="直線コネクタ 318">
          <a:extLst>
            <a:ext uri="{FF2B5EF4-FFF2-40B4-BE49-F238E27FC236}">
              <a16:creationId xmlns:a16="http://schemas.microsoft.com/office/drawing/2014/main" id="{4D41C919-628D-4F8F-AEC2-A34823073ED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0" name="テキスト ボックス 319">
          <a:extLst>
            <a:ext uri="{FF2B5EF4-FFF2-40B4-BE49-F238E27FC236}">
              <a16:creationId xmlns:a16="http://schemas.microsoft.com/office/drawing/2014/main" id="{1B91D9A2-B2C4-48EA-938E-93DD82C91FDE}"/>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1" name="直線コネクタ 320">
          <a:extLst>
            <a:ext uri="{FF2B5EF4-FFF2-40B4-BE49-F238E27FC236}">
              <a16:creationId xmlns:a16="http://schemas.microsoft.com/office/drawing/2014/main" id="{8F268D15-464E-483A-8099-CFFA447D014D}"/>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2" name="テキスト ボックス 321">
          <a:extLst>
            <a:ext uri="{FF2B5EF4-FFF2-40B4-BE49-F238E27FC236}">
              <a16:creationId xmlns:a16="http://schemas.microsoft.com/office/drawing/2014/main" id="{D99C52DF-3CF6-4918-A357-CCC5D293BB8D}"/>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3" name="直線コネクタ 322">
          <a:extLst>
            <a:ext uri="{FF2B5EF4-FFF2-40B4-BE49-F238E27FC236}">
              <a16:creationId xmlns:a16="http://schemas.microsoft.com/office/drawing/2014/main" id="{02C61DB4-EF8A-4E3F-9499-EF21D9CFFF5F}"/>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4" name="テキスト ボックス 323">
          <a:extLst>
            <a:ext uri="{FF2B5EF4-FFF2-40B4-BE49-F238E27FC236}">
              <a16:creationId xmlns:a16="http://schemas.microsoft.com/office/drawing/2014/main" id="{C0A6E8BD-F65C-4E5B-A6EB-89C5DF29C5B3}"/>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a:extLst>
            <a:ext uri="{FF2B5EF4-FFF2-40B4-BE49-F238E27FC236}">
              <a16:creationId xmlns:a16="http://schemas.microsoft.com/office/drawing/2014/main" id="{0F1C29EE-0F5F-4F7A-9560-5593A13006F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6" name="テキスト ボックス 325">
          <a:extLst>
            <a:ext uri="{FF2B5EF4-FFF2-40B4-BE49-F238E27FC236}">
              <a16:creationId xmlns:a16="http://schemas.microsoft.com/office/drawing/2014/main" id="{46F3E6A4-E06E-4992-A0FC-DF4986EA699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福祉施設】&#10;一人当たり面積グラフ枠">
          <a:extLst>
            <a:ext uri="{FF2B5EF4-FFF2-40B4-BE49-F238E27FC236}">
              <a16:creationId xmlns:a16="http://schemas.microsoft.com/office/drawing/2014/main" id="{8854C014-9433-47E4-9368-E72EA387995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19050</xdr:rowOff>
    </xdr:from>
    <xdr:to>
      <xdr:col>54</xdr:col>
      <xdr:colOff>189865</xdr:colOff>
      <xdr:row>86</xdr:row>
      <xdr:rowOff>101600</xdr:rowOff>
    </xdr:to>
    <xdr:cxnSp macro="">
      <xdr:nvCxnSpPr>
        <xdr:cNvPr id="328" name="直線コネクタ 327">
          <a:extLst>
            <a:ext uri="{FF2B5EF4-FFF2-40B4-BE49-F238E27FC236}">
              <a16:creationId xmlns:a16="http://schemas.microsoft.com/office/drawing/2014/main" id="{BA621700-423A-42A9-9F4B-218D4C422FD5}"/>
            </a:ext>
          </a:extLst>
        </xdr:cNvPr>
        <xdr:cNvCxnSpPr/>
      </xdr:nvCxnSpPr>
      <xdr:spPr>
        <a:xfrm flipV="1">
          <a:off x="10476865" y="13220700"/>
          <a:ext cx="0"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105427</xdr:rowOff>
    </xdr:from>
    <xdr:ext cx="469744" cy="259045"/>
    <xdr:sp macro="" textlink="">
      <xdr:nvSpPr>
        <xdr:cNvPr id="329" name="【福祉施設】&#10;一人当たり面積最小値テキスト">
          <a:extLst>
            <a:ext uri="{FF2B5EF4-FFF2-40B4-BE49-F238E27FC236}">
              <a16:creationId xmlns:a16="http://schemas.microsoft.com/office/drawing/2014/main" id="{C8050B13-CA85-45EE-9C7F-B12531903150}"/>
            </a:ext>
          </a:extLst>
        </xdr:cNvPr>
        <xdr:cNvSpPr txBox="1"/>
      </xdr:nvSpPr>
      <xdr:spPr>
        <a:xfrm>
          <a:off x="10515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101600</xdr:rowOff>
    </xdr:from>
    <xdr:to>
      <xdr:col>55</xdr:col>
      <xdr:colOff>88900</xdr:colOff>
      <xdr:row>86</xdr:row>
      <xdr:rowOff>101600</xdr:rowOff>
    </xdr:to>
    <xdr:cxnSp macro="">
      <xdr:nvCxnSpPr>
        <xdr:cNvPr id="330" name="直線コネクタ 329">
          <a:extLst>
            <a:ext uri="{FF2B5EF4-FFF2-40B4-BE49-F238E27FC236}">
              <a16:creationId xmlns:a16="http://schemas.microsoft.com/office/drawing/2014/main" id="{681381A4-F212-49F2-B812-3F38E2C6C714}"/>
            </a:ext>
          </a:extLst>
        </xdr:cNvPr>
        <xdr:cNvCxnSpPr/>
      </xdr:nvCxnSpPr>
      <xdr:spPr>
        <a:xfrm>
          <a:off x="10388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137177</xdr:rowOff>
    </xdr:from>
    <xdr:ext cx="469744" cy="259045"/>
    <xdr:sp macro="" textlink="">
      <xdr:nvSpPr>
        <xdr:cNvPr id="331" name="【福祉施設】&#10;一人当たり面積最大値テキスト">
          <a:extLst>
            <a:ext uri="{FF2B5EF4-FFF2-40B4-BE49-F238E27FC236}">
              <a16:creationId xmlns:a16="http://schemas.microsoft.com/office/drawing/2014/main" id="{E5DAAD85-CC97-47CA-8117-3B402BEDEABF}"/>
            </a:ext>
          </a:extLst>
        </xdr:cNvPr>
        <xdr:cNvSpPr txBox="1"/>
      </xdr:nvSpPr>
      <xdr:spPr>
        <a:xfrm>
          <a:off x="10515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19050</xdr:rowOff>
    </xdr:from>
    <xdr:to>
      <xdr:col>55</xdr:col>
      <xdr:colOff>88900</xdr:colOff>
      <xdr:row>77</xdr:row>
      <xdr:rowOff>19050</xdr:rowOff>
    </xdr:to>
    <xdr:cxnSp macro="">
      <xdr:nvCxnSpPr>
        <xdr:cNvPr id="332" name="直線コネクタ 331">
          <a:extLst>
            <a:ext uri="{FF2B5EF4-FFF2-40B4-BE49-F238E27FC236}">
              <a16:creationId xmlns:a16="http://schemas.microsoft.com/office/drawing/2014/main" id="{5E020A7F-C3ED-4C17-951F-E6C530B4ED9D}"/>
            </a:ext>
          </a:extLst>
        </xdr:cNvPr>
        <xdr:cNvCxnSpPr/>
      </xdr:nvCxnSpPr>
      <xdr:spPr>
        <a:xfrm>
          <a:off x="10388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86377</xdr:rowOff>
    </xdr:from>
    <xdr:ext cx="469744" cy="259045"/>
    <xdr:sp macro="" textlink="">
      <xdr:nvSpPr>
        <xdr:cNvPr id="333" name="【福祉施設】&#10;一人当たり面積平均値テキスト">
          <a:extLst>
            <a:ext uri="{FF2B5EF4-FFF2-40B4-BE49-F238E27FC236}">
              <a16:creationId xmlns:a16="http://schemas.microsoft.com/office/drawing/2014/main" id="{959F1EA7-54CE-415C-8405-0C2C06816CBC}"/>
            </a:ext>
          </a:extLst>
        </xdr:cNvPr>
        <xdr:cNvSpPr txBox="1"/>
      </xdr:nvSpPr>
      <xdr:spPr>
        <a:xfrm>
          <a:off x="10515600" y="1397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63500</xdr:rowOff>
    </xdr:from>
    <xdr:to>
      <xdr:col>55</xdr:col>
      <xdr:colOff>50800</xdr:colOff>
      <xdr:row>82</xdr:row>
      <xdr:rowOff>165100</xdr:rowOff>
    </xdr:to>
    <xdr:sp macro="" textlink="">
      <xdr:nvSpPr>
        <xdr:cNvPr id="334" name="フローチャート: 判断 333">
          <a:extLst>
            <a:ext uri="{FF2B5EF4-FFF2-40B4-BE49-F238E27FC236}">
              <a16:creationId xmlns:a16="http://schemas.microsoft.com/office/drawing/2014/main" id="{D3E8F70E-7D20-4C91-B2E4-CF06ED9763B5}"/>
            </a:ext>
          </a:extLst>
        </xdr:cNvPr>
        <xdr:cNvSpPr/>
      </xdr:nvSpPr>
      <xdr:spPr>
        <a:xfrm>
          <a:off x="10426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63500</xdr:rowOff>
    </xdr:from>
    <xdr:to>
      <xdr:col>50</xdr:col>
      <xdr:colOff>165100</xdr:colOff>
      <xdr:row>82</xdr:row>
      <xdr:rowOff>165100</xdr:rowOff>
    </xdr:to>
    <xdr:sp macro="" textlink="">
      <xdr:nvSpPr>
        <xdr:cNvPr id="335" name="フローチャート: 判断 334">
          <a:extLst>
            <a:ext uri="{FF2B5EF4-FFF2-40B4-BE49-F238E27FC236}">
              <a16:creationId xmlns:a16="http://schemas.microsoft.com/office/drawing/2014/main" id="{1F4DFDF1-5E5C-463D-AF71-6BDD7FDBC4BD}"/>
            </a:ext>
          </a:extLst>
        </xdr:cNvPr>
        <xdr:cNvSpPr/>
      </xdr:nvSpPr>
      <xdr:spPr>
        <a:xfrm>
          <a:off x="9588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63500</xdr:rowOff>
    </xdr:from>
    <xdr:to>
      <xdr:col>46</xdr:col>
      <xdr:colOff>38100</xdr:colOff>
      <xdr:row>82</xdr:row>
      <xdr:rowOff>165100</xdr:rowOff>
    </xdr:to>
    <xdr:sp macro="" textlink="">
      <xdr:nvSpPr>
        <xdr:cNvPr id="336" name="フローチャート: 判断 335">
          <a:extLst>
            <a:ext uri="{FF2B5EF4-FFF2-40B4-BE49-F238E27FC236}">
              <a16:creationId xmlns:a16="http://schemas.microsoft.com/office/drawing/2014/main" id="{EA1B90A8-683A-44CE-821F-06E7011095B9}"/>
            </a:ext>
          </a:extLst>
        </xdr:cNvPr>
        <xdr:cNvSpPr/>
      </xdr:nvSpPr>
      <xdr:spPr>
        <a:xfrm>
          <a:off x="8699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50800</xdr:rowOff>
    </xdr:from>
    <xdr:to>
      <xdr:col>41</xdr:col>
      <xdr:colOff>101600</xdr:colOff>
      <xdr:row>82</xdr:row>
      <xdr:rowOff>152400</xdr:rowOff>
    </xdr:to>
    <xdr:sp macro="" textlink="">
      <xdr:nvSpPr>
        <xdr:cNvPr id="337" name="フローチャート: 判断 336">
          <a:extLst>
            <a:ext uri="{FF2B5EF4-FFF2-40B4-BE49-F238E27FC236}">
              <a16:creationId xmlns:a16="http://schemas.microsoft.com/office/drawing/2014/main" id="{68C435E4-BB68-4825-959A-AF10189FB18B}"/>
            </a:ext>
          </a:extLst>
        </xdr:cNvPr>
        <xdr:cNvSpPr/>
      </xdr:nvSpPr>
      <xdr:spPr>
        <a:xfrm>
          <a:off x="7810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31750</xdr:rowOff>
    </xdr:from>
    <xdr:to>
      <xdr:col>36</xdr:col>
      <xdr:colOff>165100</xdr:colOff>
      <xdr:row>83</xdr:row>
      <xdr:rowOff>133350</xdr:rowOff>
    </xdr:to>
    <xdr:sp macro="" textlink="">
      <xdr:nvSpPr>
        <xdr:cNvPr id="338" name="フローチャート: 判断 337">
          <a:extLst>
            <a:ext uri="{FF2B5EF4-FFF2-40B4-BE49-F238E27FC236}">
              <a16:creationId xmlns:a16="http://schemas.microsoft.com/office/drawing/2014/main" id="{0C3C292C-476F-498E-B214-34A1D0B7D063}"/>
            </a:ext>
          </a:extLst>
        </xdr:cNvPr>
        <xdr:cNvSpPr/>
      </xdr:nvSpPr>
      <xdr:spPr>
        <a:xfrm>
          <a:off x="6921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98CCCE17-284B-426C-9570-FADFA89B973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14C32229-AA56-49EE-A992-3E08BF45830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0476B039-7EE1-480F-8AED-F1437600E1D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4C567D90-BDE5-4DCD-8F17-8E9B244A78A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94232CD6-C984-4706-A993-BA51D2347D3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0</xdr:rowOff>
    </xdr:from>
    <xdr:to>
      <xdr:col>55</xdr:col>
      <xdr:colOff>50800</xdr:colOff>
      <xdr:row>84</xdr:row>
      <xdr:rowOff>101600</xdr:rowOff>
    </xdr:to>
    <xdr:sp macro="" textlink="">
      <xdr:nvSpPr>
        <xdr:cNvPr id="344" name="楕円 343">
          <a:extLst>
            <a:ext uri="{FF2B5EF4-FFF2-40B4-BE49-F238E27FC236}">
              <a16:creationId xmlns:a16="http://schemas.microsoft.com/office/drawing/2014/main" id="{C37FD9CE-CB7D-4E94-A2FA-07FE9C028E09}"/>
            </a:ext>
          </a:extLst>
        </xdr:cNvPr>
        <xdr:cNvSpPr/>
      </xdr:nvSpPr>
      <xdr:spPr>
        <a:xfrm>
          <a:off x="10426700" y="1440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149877</xdr:rowOff>
    </xdr:from>
    <xdr:ext cx="469744" cy="259045"/>
    <xdr:sp macro="" textlink="">
      <xdr:nvSpPr>
        <xdr:cNvPr id="345" name="【福祉施設】&#10;一人当たり面積該当値テキスト">
          <a:extLst>
            <a:ext uri="{FF2B5EF4-FFF2-40B4-BE49-F238E27FC236}">
              <a16:creationId xmlns:a16="http://schemas.microsoft.com/office/drawing/2014/main" id="{AA9F1548-5915-4379-8BEF-CC029764EA15}"/>
            </a:ext>
          </a:extLst>
        </xdr:cNvPr>
        <xdr:cNvSpPr txBox="1"/>
      </xdr:nvSpPr>
      <xdr:spPr>
        <a:xfrm>
          <a:off x="10515600" y="1438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12700</xdr:rowOff>
    </xdr:from>
    <xdr:to>
      <xdr:col>50</xdr:col>
      <xdr:colOff>165100</xdr:colOff>
      <xdr:row>84</xdr:row>
      <xdr:rowOff>114300</xdr:rowOff>
    </xdr:to>
    <xdr:sp macro="" textlink="">
      <xdr:nvSpPr>
        <xdr:cNvPr id="346" name="楕円 345">
          <a:extLst>
            <a:ext uri="{FF2B5EF4-FFF2-40B4-BE49-F238E27FC236}">
              <a16:creationId xmlns:a16="http://schemas.microsoft.com/office/drawing/2014/main" id="{FEFEE6D2-2481-446E-BEB8-034B6EA66371}"/>
            </a:ext>
          </a:extLst>
        </xdr:cNvPr>
        <xdr:cNvSpPr/>
      </xdr:nvSpPr>
      <xdr:spPr>
        <a:xfrm>
          <a:off x="9588500" y="1441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50800</xdr:rowOff>
    </xdr:from>
    <xdr:to>
      <xdr:col>55</xdr:col>
      <xdr:colOff>0</xdr:colOff>
      <xdr:row>84</xdr:row>
      <xdr:rowOff>63500</xdr:rowOff>
    </xdr:to>
    <xdr:cxnSp macro="">
      <xdr:nvCxnSpPr>
        <xdr:cNvPr id="347" name="直線コネクタ 346">
          <a:extLst>
            <a:ext uri="{FF2B5EF4-FFF2-40B4-BE49-F238E27FC236}">
              <a16:creationId xmlns:a16="http://schemas.microsoft.com/office/drawing/2014/main" id="{688CCEFE-EB47-4BFC-80EA-006B99A57415}"/>
            </a:ext>
          </a:extLst>
        </xdr:cNvPr>
        <xdr:cNvCxnSpPr/>
      </xdr:nvCxnSpPr>
      <xdr:spPr>
        <a:xfrm flipV="1">
          <a:off x="9639300" y="14452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12700</xdr:rowOff>
    </xdr:from>
    <xdr:to>
      <xdr:col>46</xdr:col>
      <xdr:colOff>38100</xdr:colOff>
      <xdr:row>84</xdr:row>
      <xdr:rowOff>114300</xdr:rowOff>
    </xdr:to>
    <xdr:sp macro="" textlink="">
      <xdr:nvSpPr>
        <xdr:cNvPr id="348" name="楕円 347">
          <a:extLst>
            <a:ext uri="{FF2B5EF4-FFF2-40B4-BE49-F238E27FC236}">
              <a16:creationId xmlns:a16="http://schemas.microsoft.com/office/drawing/2014/main" id="{7E74573D-69E3-48B2-B9EC-F00D2C911A38}"/>
            </a:ext>
          </a:extLst>
        </xdr:cNvPr>
        <xdr:cNvSpPr/>
      </xdr:nvSpPr>
      <xdr:spPr>
        <a:xfrm>
          <a:off x="8699500" y="1441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63500</xdr:rowOff>
    </xdr:from>
    <xdr:to>
      <xdr:col>50</xdr:col>
      <xdr:colOff>114300</xdr:colOff>
      <xdr:row>84</xdr:row>
      <xdr:rowOff>63500</xdr:rowOff>
    </xdr:to>
    <xdr:cxnSp macro="">
      <xdr:nvCxnSpPr>
        <xdr:cNvPr id="349" name="直線コネクタ 348">
          <a:extLst>
            <a:ext uri="{FF2B5EF4-FFF2-40B4-BE49-F238E27FC236}">
              <a16:creationId xmlns:a16="http://schemas.microsoft.com/office/drawing/2014/main" id="{F3E66803-5D9D-40D6-B778-22F6A3FDF193}"/>
            </a:ext>
          </a:extLst>
        </xdr:cNvPr>
        <xdr:cNvCxnSpPr/>
      </xdr:nvCxnSpPr>
      <xdr:spPr>
        <a:xfrm>
          <a:off x="8750300" y="1446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12700</xdr:rowOff>
    </xdr:from>
    <xdr:to>
      <xdr:col>41</xdr:col>
      <xdr:colOff>101600</xdr:colOff>
      <xdr:row>84</xdr:row>
      <xdr:rowOff>114300</xdr:rowOff>
    </xdr:to>
    <xdr:sp macro="" textlink="">
      <xdr:nvSpPr>
        <xdr:cNvPr id="350" name="楕円 349">
          <a:extLst>
            <a:ext uri="{FF2B5EF4-FFF2-40B4-BE49-F238E27FC236}">
              <a16:creationId xmlns:a16="http://schemas.microsoft.com/office/drawing/2014/main" id="{CB40FF43-2CB3-411D-A018-16C6335A6F18}"/>
            </a:ext>
          </a:extLst>
        </xdr:cNvPr>
        <xdr:cNvSpPr/>
      </xdr:nvSpPr>
      <xdr:spPr>
        <a:xfrm>
          <a:off x="7810500" y="1441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63500</xdr:rowOff>
    </xdr:from>
    <xdr:to>
      <xdr:col>45</xdr:col>
      <xdr:colOff>177800</xdr:colOff>
      <xdr:row>84</xdr:row>
      <xdr:rowOff>63500</xdr:rowOff>
    </xdr:to>
    <xdr:cxnSp macro="">
      <xdr:nvCxnSpPr>
        <xdr:cNvPr id="351" name="直線コネクタ 350">
          <a:extLst>
            <a:ext uri="{FF2B5EF4-FFF2-40B4-BE49-F238E27FC236}">
              <a16:creationId xmlns:a16="http://schemas.microsoft.com/office/drawing/2014/main" id="{F461191B-F88B-4B7C-B709-222F2BEBDDC1}"/>
            </a:ext>
          </a:extLst>
        </xdr:cNvPr>
        <xdr:cNvCxnSpPr/>
      </xdr:nvCxnSpPr>
      <xdr:spPr>
        <a:xfrm>
          <a:off x="7861300" y="1446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10177</xdr:rowOff>
    </xdr:from>
    <xdr:ext cx="469744" cy="259045"/>
    <xdr:sp macro="" textlink="">
      <xdr:nvSpPr>
        <xdr:cNvPr id="352" name="n_1aveValue【福祉施設】&#10;一人当たり面積">
          <a:extLst>
            <a:ext uri="{FF2B5EF4-FFF2-40B4-BE49-F238E27FC236}">
              <a16:creationId xmlns:a16="http://schemas.microsoft.com/office/drawing/2014/main" id="{6DCF852F-8D38-434E-8157-71144E942CE9}"/>
            </a:ext>
          </a:extLst>
        </xdr:cNvPr>
        <xdr:cNvSpPr txBox="1"/>
      </xdr:nvSpPr>
      <xdr:spPr>
        <a:xfrm>
          <a:off x="9391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10177</xdr:rowOff>
    </xdr:from>
    <xdr:ext cx="469744" cy="259045"/>
    <xdr:sp macro="" textlink="">
      <xdr:nvSpPr>
        <xdr:cNvPr id="353" name="n_2aveValue【福祉施設】&#10;一人当たり面積">
          <a:extLst>
            <a:ext uri="{FF2B5EF4-FFF2-40B4-BE49-F238E27FC236}">
              <a16:creationId xmlns:a16="http://schemas.microsoft.com/office/drawing/2014/main" id="{045FCB60-2CD8-495E-8B24-544E0CB11763}"/>
            </a:ext>
          </a:extLst>
        </xdr:cNvPr>
        <xdr:cNvSpPr txBox="1"/>
      </xdr:nvSpPr>
      <xdr:spPr>
        <a:xfrm>
          <a:off x="8515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168927</xdr:rowOff>
    </xdr:from>
    <xdr:ext cx="469744" cy="259045"/>
    <xdr:sp macro="" textlink="">
      <xdr:nvSpPr>
        <xdr:cNvPr id="354" name="n_3aveValue【福祉施設】&#10;一人当たり面積">
          <a:extLst>
            <a:ext uri="{FF2B5EF4-FFF2-40B4-BE49-F238E27FC236}">
              <a16:creationId xmlns:a16="http://schemas.microsoft.com/office/drawing/2014/main" id="{BDF57EA0-FDB5-40BE-BAFA-78E2D6CE506E}"/>
            </a:ext>
          </a:extLst>
        </xdr:cNvPr>
        <xdr:cNvSpPr txBox="1"/>
      </xdr:nvSpPr>
      <xdr:spPr>
        <a:xfrm>
          <a:off x="7626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149877</xdr:rowOff>
    </xdr:from>
    <xdr:ext cx="469744" cy="259045"/>
    <xdr:sp macro="" textlink="">
      <xdr:nvSpPr>
        <xdr:cNvPr id="355" name="n_4aveValue【福祉施設】&#10;一人当たり面積">
          <a:extLst>
            <a:ext uri="{FF2B5EF4-FFF2-40B4-BE49-F238E27FC236}">
              <a16:creationId xmlns:a16="http://schemas.microsoft.com/office/drawing/2014/main" id="{B222F191-13DF-41F0-AA99-AA8772831F7C}"/>
            </a:ext>
          </a:extLst>
        </xdr:cNvPr>
        <xdr:cNvSpPr txBox="1"/>
      </xdr:nvSpPr>
      <xdr:spPr>
        <a:xfrm>
          <a:off x="67374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105427</xdr:rowOff>
    </xdr:from>
    <xdr:ext cx="469744" cy="259045"/>
    <xdr:sp macro="" textlink="">
      <xdr:nvSpPr>
        <xdr:cNvPr id="356" name="n_1mainValue【福祉施設】&#10;一人当たり面積">
          <a:extLst>
            <a:ext uri="{FF2B5EF4-FFF2-40B4-BE49-F238E27FC236}">
              <a16:creationId xmlns:a16="http://schemas.microsoft.com/office/drawing/2014/main" id="{B602AF76-8BE7-455F-8ECB-D8A26EDDBC7C}"/>
            </a:ext>
          </a:extLst>
        </xdr:cNvPr>
        <xdr:cNvSpPr txBox="1"/>
      </xdr:nvSpPr>
      <xdr:spPr>
        <a:xfrm>
          <a:off x="93917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105427</xdr:rowOff>
    </xdr:from>
    <xdr:ext cx="469744" cy="259045"/>
    <xdr:sp macro="" textlink="">
      <xdr:nvSpPr>
        <xdr:cNvPr id="357" name="n_2mainValue【福祉施設】&#10;一人当たり面積">
          <a:extLst>
            <a:ext uri="{FF2B5EF4-FFF2-40B4-BE49-F238E27FC236}">
              <a16:creationId xmlns:a16="http://schemas.microsoft.com/office/drawing/2014/main" id="{9FDA7C16-3FBE-46DF-866B-25717C67E5A0}"/>
            </a:ext>
          </a:extLst>
        </xdr:cNvPr>
        <xdr:cNvSpPr txBox="1"/>
      </xdr:nvSpPr>
      <xdr:spPr>
        <a:xfrm>
          <a:off x="85154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105427</xdr:rowOff>
    </xdr:from>
    <xdr:ext cx="469744" cy="259045"/>
    <xdr:sp macro="" textlink="">
      <xdr:nvSpPr>
        <xdr:cNvPr id="358" name="n_3mainValue【福祉施設】&#10;一人当たり面積">
          <a:extLst>
            <a:ext uri="{FF2B5EF4-FFF2-40B4-BE49-F238E27FC236}">
              <a16:creationId xmlns:a16="http://schemas.microsoft.com/office/drawing/2014/main" id="{9B9613B3-9DB1-427C-B048-C39524348F70}"/>
            </a:ext>
          </a:extLst>
        </xdr:cNvPr>
        <xdr:cNvSpPr txBox="1"/>
      </xdr:nvSpPr>
      <xdr:spPr>
        <a:xfrm>
          <a:off x="76264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a:extLst>
            <a:ext uri="{FF2B5EF4-FFF2-40B4-BE49-F238E27FC236}">
              <a16:creationId xmlns:a16="http://schemas.microsoft.com/office/drawing/2014/main" id="{C98773E9-7380-4EBE-90A1-197A56D1A1F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a:extLst>
            <a:ext uri="{FF2B5EF4-FFF2-40B4-BE49-F238E27FC236}">
              <a16:creationId xmlns:a16="http://schemas.microsoft.com/office/drawing/2014/main" id="{BCE12D0E-D778-41A8-9644-0D08F6DE8B6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a:extLst>
            <a:ext uri="{FF2B5EF4-FFF2-40B4-BE49-F238E27FC236}">
              <a16:creationId xmlns:a16="http://schemas.microsoft.com/office/drawing/2014/main" id="{499F144E-CD0D-42D0-9F92-F4C69386E96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a:extLst>
            <a:ext uri="{FF2B5EF4-FFF2-40B4-BE49-F238E27FC236}">
              <a16:creationId xmlns:a16="http://schemas.microsoft.com/office/drawing/2014/main" id="{1A4A0F44-D683-44BB-B9D1-EF897A8C531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a:extLst>
            <a:ext uri="{FF2B5EF4-FFF2-40B4-BE49-F238E27FC236}">
              <a16:creationId xmlns:a16="http://schemas.microsoft.com/office/drawing/2014/main" id="{4A74D5F7-0E4E-4BAF-82C8-6AEB8488739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a:extLst>
            <a:ext uri="{FF2B5EF4-FFF2-40B4-BE49-F238E27FC236}">
              <a16:creationId xmlns:a16="http://schemas.microsoft.com/office/drawing/2014/main" id="{E12A0784-D12F-4F56-AFB4-5F8007B8E5C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a:extLst>
            <a:ext uri="{FF2B5EF4-FFF2-40B4-BE49-F238E27FC236}">
              <a16:creationId xmlns:a16="http://schemas.microsoft.com/office/drawing/2014/main" id="{A0310776-4932-48A8-8253-6AE6965AAAE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a:extLst>
            <a:ext uri="{FF2B5EF4-FFF2-40B4-BE49-F238E27FC236}">
              <a16:creationId xmlns:a16="http://schemas.microsoft.com/office/drawing/2014/main" id="{3A5F4AA1-4163-45CB-B8C2-C5AD74C96F67}"/>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7" name="テキスト ボックス 366">
          <a:extLst>
            <a:ext uri="{FF2B5EF4-FFF2-40B4-BE49-F238E27FC236}">
              <a16:creationId xmlns:a16="http://schemas.microsoft.com/office/drawing/2014/main" id="{94B96F50-2695-46A7-9332-060720F6C1CF}"/>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8" name="直線コネクタ 367">
          <a:extLst>
            <a:ext uri="{FF2B5EF4-FFF2-40B4-BE49-F238E27FC236}">
              <a16:creationId xmlns:a16="http://schemas.microsoft.com/office/drawing/2014/main" id="{A8E05023-6036-4BC8-8D92-DBB445A012FB}"/>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9" name="テキスト ボックス 368">
          <a:extLst>
            <a:ext uri="{FF2B5EF4-FFF2-40B4-BE49-F238E27FC236}">
              <a16:creationId xmlns:a16="http://schemas.microsoft.com/office/drawing/2014/main" id="{661DEE22-94A2-4B8F-AADF-7296C515A624}"/>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0" name="直線コネクタ 369">
          <a:extLst>
            <a:ext uri="{FF2B5EF4-FFF2-40B4-BE49-F238E27FC236}">
              <a16:creationId xmlns:a16="http://schemas.microsoft.com/office/drawing/2014/main" id="{C8BE01D3-9459-4EFF-9E3D-A34B720C326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1" name="テキスト ボックス 370">
          <a:extLst>
            <a:ext uri="{FF2B5EF4-FFF2-40B4-BE49-F238E27FC236}">
              <a16:creationId xmlns:a16="http://schemas.microsoft.com/office/drawing/2014/main" id="{99A8DBA8-9A4A-4F70-8B67-DB2A22E44305}"/>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2" name="直線コネクタ 371">
          <a:extLst>
            <a:ext uri="{FF2B5EF4-FFF2-40B4-BE49-F238E27FC236}">
              <a16:creationId xmlns:a16="http://schemas.microsoft.com/office/drawing/2014/main" id="{96D5FF8F-6304-439D-A907-F2A9B19F53CD}"/>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3" name="テキスト ボックス 372">
          <a:extLst>
            <a:ext uri="{FF2B5EF4-FFF2-40B4-BE49-F238E27FC236}">
              <a16:creationId xmlns:a16="http://schemas.microsoft.com/office/drawing/2014/main" id="{CBC1AF0F-108B-4C77-9C1C-2B83F316AD6C}"/>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4" name="直線コネクタ 373">
          <a:extLst>
            <a:ext uri="{FF2B5EF4-FFF2-40B4-BE49-F238E27FC236}">
              <a16:creationId xmlns:a16="http://schemas.microsoft.com/office/drawing/2014/main" id="{AAC2056E-E593-42D9-BE0C-3F58BB9AC79C}"/>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5" name="テキスト ボックス 374">
          <a:extLst>
            <a:ext uri="{FF2B5EF4-FFF2-40B4-BE49-F238E27FC236}">
              <a16:creationId xmlns:a16="http://schemas.microsoft.com/office/drawing/2014/main" id="{CBFE1E32-67A7-41D6-AF37-6E0BF13F9BB4}"/>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6" name="直線コネクタ 375">
          <a:extLst>
            <a:ext uri="{FF2B5EF4-FFF2-40B4-BE49-F238E27FC236}">
              <a16:creationId xmlns:a16="http://schemas.microsoft.com/office/drawing/2014/main" id="{8E59C91D-218D-486D-8E0F-FB11C238B5F6}"/>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7" name="テキスト ボックス 376">
          <a:extLst>
            <a:ext uri="{FF2B5EF4-FFF2-40B4-BE49-F238E27FC236}">
              <a16:creationId xmlns:a16="http://schemas.microsoft.com/office/drawing/2014/main" id="{84B5D4E0-7A4C-46E5-9DFA-718E28780949}"/>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8" name="直線コネクタ 377">
          <a:extLst>
            <a:ext uri="{FF2B5EF4-FFF2-40B4-BE49-F238E27FC236}">
              <a16:creationId xmlns:a16="http://schemas.microsoft.com/office/drawing/2014/main" id="{49D95B50-C62E-4288-93FB-C1550EFF7FDE}"/>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9" name="テキスト ボックス 378">
          <a:extLst>
            <a:ext uri="{FF2B5EF4-FFF2-40B4-BE49-F238E27FC236}">
              <a16:creationId xmlns:a16="http://schemas.microsoft.com/office/drawing/2014/main" id="{E9C61EED-5015-4CDB-983C-0BBB4EBC063C}"/>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0" name="直線コネクタ 379">
          <a:extLst>
            <a:ext uri="{FF2B5EF4-FFF2-40B4-BE49-F238E27FC236}">
              <a16:creationId xmlns:a16="http://schemas.microsoft.com/office/drawing/2014/main" id="{C6CE3779-C386-44F7-AB15-08BB02209EF6}"/>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1" name="テキスト ボックス 380">
          <a:extLst>
            <a:ext uri="{FF2B5EF4-FFF2-40B4-BE49-F238E27FC236}">
              <a16:creationId xmlns:a16="http://schemas.microsoft.com/office/drawing/2014/main" id="{8C88807A-74BA-4DB1-82A6-34F53D3C44D8}"/>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2" name="直線コネクタ 381">
          <a:extLst>
            <a:ext uri="{FF2B5EF4-FFF2-40B4-BE49-F238E27FC236}">
              <a16:creationId xmlns:a16="http://schemas.microsoft.com/office/drawing/2014/main" id="{2DFDD554-64EE-47F7-B675-5C3D25FFBF5A}"/>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市民会館】&#10;有形固定資産減価償却率グラフ枠">
          <a:extLst>
            <a:ext uri="{FF2B5EF4-FFF2-40B4-BE49-F238E27FC236}">
              <a16:creationId xmlns:a16="http://schemas.microsoft.com/office/drawing/2014/main" id="{58BF9CA5-FCB0-4A5F-A0C5-57FED1B189A7}"/>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43543</xdr:rowOff>
    </xdr:from>
    <xdr:to>
      <xdr:col>24</xdr:col>
      <xdr:colOff>62865</xdr:colOff>
      <xdr:row>108</xdr:row>
      <xdr:rowOff>23949</xdr:rowOff>
    </xdr:to>
    <xdr:cxnSp macro="">
      <xdr:nvCxnSpPr>
        <xdr:cNvPr id="384" name="直線コネクタ 383">
          <a:extLst>
            <a:ext uri="{FF2B5EF4-FFF2-40B4-BE49-F238E27FC236}">
              <a16:creationId xmlns:a16="http://schemas.microsoft.com/office/drawing/2014/main" id="{CB0D29D9-EC6A-49FD-B7C5-3E46F25846F0}"/>
            </a:ext>
          </a:extLst>
        </xdr:cNvPr>
        <xdr:cNvCxnSpPr/>
      </xdr:nvCxnSpPr>
      <xdr:spPr>
        <a:xfrm flipV="1">
          <a:off x="4634865" y="17188543"/>
          <a:ext cx="0" cy="1352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27776</xdr:rowOff>
    </xdr:from>
    <xdr:ext cx="405111" cy="259045"/>
    <xdr:sp macro="" textlink="">
      <xdr:nvSpPr>
        <xdr:cNvPr id="385" name="【市民会館】&#10;有形固定資産減価償却率最小値テキスト">
          <a:extLst>
            <a:ext uri="{FF2B5EF4-FFF2-40B4-BE49-F238E27FC236}">
              <a16:creationId xmlns:a16="http://schemas.microsoft.com/office/drawing/2014/main" id="{096D08B1-5213-4FD9-AE02-4B35024E0855}"/>
            </a:ext>
          </a:extLst>
        </xdr:cNvPr>
        <xdr:cNvSpPr txBox="1"/>
      </xdr:nvSpPr>
      <xdr:spPr>
        <a:xfrm>
          <a:off x="4673600" y="1854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23949</xdr:rowOff>
    </xdr:from>
    <xdr:to>
      <xdr:col>24</xdr:col>
      <xdr:colOff>152400</xdr:colOff>
      <xdr:row>108</xdr:row>
      <xdr:rowOff>23949</xdr:rowOff>
    </xdr:to>
    <xdr:cxnSp macro="">
      <xdr:nvCxnSpPr>
        <xdr:cNvPr id="386" name="直線コネクタ 385">
          <a:extLst>
            <a:ext uri="{FF2B5EF4-FFF2-40B4-BE49-F238E27FC236}">
              <a16:creationId xmlns:a16="http://schemas.microsoft.com/office/drawing/2014/main" id="{D1DF15DF-447F-4388-B122-77DBEE3EABAE}"/>
            </a:ext>
          </a:extLst>
        </xdr:cNvPr>
        <xdr:cNvCxnSpPr/>
      </xdr:nvCxnSpPr>
      <xdr:spPr>
        <a:xfrm>
          <a:off x="4546600" y="1854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161670</xdr:rowOff>
    </xdr:from>
    <xdr:ext cx="340478" cy="259045"/>
    <xdr:sp macro="" textlink="">
      <xdr:nvSpPr>
        <xdr:cNvPr id="387" name="【市民会館】&#10;有形固定資産減価償却率最大値テキスト">
          <a:extLst>
            <a:ext uri="{FF2B5EF4-FFF2-40B4-BE49-F238E27FC236}">
              <a16:creationId xmlns:a16="http://schemas.microsoft.com/office/drawing/2014/main" id="{25854F8F-DE08-4EAF-8F7C-8911D570CDB8}"/>
            </a:ext>
          </a:extLst>
        </xdr:cNvPr>
        <xdr:cNvSpPr txBox="1"/>
      </xdr:nvSpPr>
      <xdr:spPr>
        <a:xfrm>
          <a:off x="4673600" y="1696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43543</xdr:rowOff>
    </xdr:from>
    <xdr:to>
      <xdr:col>24</xdr:col>
      <xdr:colOff>152400</xdr:colOff>
      <xdr:row>100</xdr:row>
      <xdr:rowOff>43543</xdr:rowOff>
    </xdr:to>
    <xdr:cxnSp macro="">
      <xdr:nvCxnSpPr>
        <xdr:cNvPr id="388" name="直線コネクタ 387">
          <a:extLst>
            <a:ext uri="{FF2B5EF4-FFF2-40B4-BE49-F238E27FC236}">
              <a16:creationId xmlns:a16="http://schemas.microsoft.com/office/drawing/2014/main" id="{813DA6A0-8B6D-4A0D-9B6B-4015B369A776}"/>
            </a:ext>
          </a:extLst>
        </xdr:cNvPr>
        <xdr:cNvCxnSpPr/>
      </xdr:nvCxnSpPr>
      <xdr:spPr>
        <a:xfrm>
          <a:off x="4546600" y="1718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80934</xdr:rowOff>
    </xdr:from>
    <xdr:ext cx="405111" cy="259045"/>
    <xdr:sp macro="" textlink="">
      <xdr:nvSpPr>
        <xdr:cNvPr id="389" name="【市民会館】&#10;有形固定資産減価償却率平均値テキスト">
          <a:extLst>
            <a:ext uri="{FF2B5EF4-FFF2-40B4-BE49-F238E27FC236}">
              <a16:creationId xmlns:a16="http://schemas.microsoft.com/office/drawing/2014/main" id="{95997C38-F78E-462B-98B6-952413B59EB2}"/>
            </a:ext>
          </a:extLst>
        </xdr:cNvPr>
        <xdr:cNvSpPr txBox="1"/>
      </xdr:nvSpPr>
      <xdr:spPr>
        <a:xfrm>
          <a:off x="4673600" y="1774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58057</xdr:rowOff>
    </xdr:from>
    <xdr:to>
      <xdr:col>24</xdr:col>
      <xdr:colOff>114300</xdr:colOff>
      <xdr:row>104</xdr:row>
      <xdr:rowOff>159657</xdr:rowOff>
    </xdr:to>
    <xdr:sp macro="" textlink="">
      <xdr:nvSpPr>
        <xdr:cNvPr id="390" name="フローチャート: 判断 389">
          <a:extLst>
            <a:ext uri="{FF2B5EF4-FFF2-40B4-BE49-F238E27FC236}">
              <a16:creationId xmlns:a16="http://schemas.microsoft.com/office/drawing/2014/main" id="{7A74C378-D2B8-443D-B1C8-59847335BD51}"/>
            </a:ext>
          </a:extLst>
        </xdr:cNvPr>
        <xdr:cNvSpPr/>
      </xdr:nvSpPr>
      <xdr:spPr>
        <a:xfrm>
          <a:off x="4584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90714</xdr:rowOff>
    </xdr:from>
    <xdr:to>
      <xdr:col>20</xdr:col>
      <xdr:colOff>38100</xdr:colOff>
      <xdr:row>105</xdr:row>
      <xdr:rowOff>20864</xdr:rowOff>
    </xdr:to>
    <xdr:sp macro="" textlink="">
      <xdr:nvSpPr>
        <xdr:cNvPr id="391" name="フローチャート: 判断 390">
          <a:extLst>
            <a:ext uri="{FF2B5EF4-FFF2-40B4-BE49-F238E27FC236}">
              <a16:creationId xmlns:a16="http://schemas.microsoft.com/office/drawing/2014/main" id="{BD788C4A-29B3-44F4-9B01-F85E559ECC60}"/>
            </a:ext>
          </a:extLst>
        </xdr:cNvPr>
        <xdr:cNvSpPr/>
      </xdr:nvSpPr>
      <xdr:spPr>
        <a:xfrm>
          <a:off x="3746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89081</xdr:rowOff>
    </xdr:from>
    <xdr:to>
      <xdr:col>15</xdr:col>
      <xdr:colOff>101600</xdr:colOff>
      <xdr:row>105</xdr:row>
      <xdr:rowOff>19231</xdr:rowOff>
    </xdr:to>
    <xdr:sp macro="" textlink="">
      <xdr:nvSpPr>
        <xdr:cNvPr id="392" name="フローチャート: 判断 391">
          <a:extLst>
            <a:ext uri="{FF2B5EF4-FFF2-40B4-BE49-F238E27FC236}">
              <a16:creationId xmlns:a16="http://schemas.microsoft.com/office/drawing/2014/main" id="{E07E6EA9-8FE3-44C2-B931-7804439F8395}"/>
            </a:ext>
          </a:extLst>
        </xdr:cNvPr>
        <xdr:cNvSpPr/>
      </xdr:nvSpPr>
      <xdr:spPr>
        <a:xfrm>
          <a:off x="2857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393" name="フローチャート: 判断 392">
          <a:extLst>
            <a:ext uri="{FF2B5EF4-FFF2-40B4-BE49-F238E27FC236}">
              <a16:creationId xmlns:a16="http://schemas.microsoft.com/office/drawing/2014/main" id="{55D83E54-BFAD-4614-BEB3-29080E36C280}"/>
            </a:ext>
          </a:extLst>
        </xdr:cNvPr>
        <xdr:cNvSpPr/>
      </xdr:nvSpPr>
      <xdr:spPr>
        <a:xfrm>
          <a:off x="1968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44994</xdr:rowOff>
    </xdr:from>
    <xdr:to>
      <xdr:col>6</xdr:col>
      <xdr:colOff>38100</xdr:colOff>
      <xdr:row>104</xdr:row>
      <xdr:rowOff>146594</xdr:rowOff>
    </xdr:to>
    <xdr:sp macro="" textlink="">
      <xdr:nvSpPr>
        <xdr:cNvPr id="394" name="フローチャート: 判断 393">
          <a:extLst>
            <a:ext uri="{FF2B5EF4-FFF2-40B4-BE49-F238E27FC236}">
              <a16:creationId xmlns:a16="http://schemas.microsoft.com/office/drawing/2014/main" id="{3192DDB2-04BB-4342-86E9-FE4465A96047}"/>
            </a:ext>
          </a:extLst>
        </xdr:cNvPr>
        <xdr:cNvSpPr/>
      </xdr:nvSpPr>
      <xdr:spPr>
        <a:xfrm>
          <a:off x="1079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FAB640B1-5783-4330-88C4-5CA1A7982E9A}"/>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67C60E2B-B344-4F36-B881-ADFBE6DD4A8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CA2CD192-5D32-4A2D-9D81-AB05B09BFE4F}"/>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D95ACD57-AB0B-4710-80F2-7E3B5B0C0EFE}"/>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04D482DA-664F-4185-A167-A22ABE67C72A}"/>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157662</xdr:rowOff>
    </xdr:from>
    <xdr:to>
      <xdr:col>24</xdr:col>
      <xdr:colOff>114300</xdr:colOff>
      <xdr:row>105</xdr:row>
      <xdr:rowOff>87812</xdr:rowOff>
    </xdr:to>
    <xdr:sp macro="" textlink="">
      <xdr:nvSpPr>
        <xdr:cNvPr id="400" name="楕円 399">
          <a:extLst>
            <a:ext uri="{FF2B5EF4-FFF2-40B4-BE49-F238E27FC236}">
              <a16:creationId xmlns:a16="http://schemas.microsoft.com/office/drawing/2014/main" id="{93CEDB57-E10E-417E-83B2-2C416F48215E}"/>
            </a:ext>
          </a:extLst>
        </xdr:cNvPr>
        <xdr:cNvSpPr/>
      </xdr:nvSpPr>
      <xdr:spPr>
        <a:xfrm>
          <a:off x="4584700" y="1798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136089</xdr:rowOff>
    </xdr:from>
    <xdr:ext cx="405111" cy="259045"/>
    <xdr:sp macro="" textlink="">
      <xdr:nvSpPr>
        <xdr:cNvPr id="401" name="【市民会館】&#10;有形固定資産減価償却率該当値テキスト">
          <a:extLst>
            <a:ext uri="{FF2B5EF4-FFF2-40B4-BE49-F238E27FC236}">
              <a16:creationId xmlns:a16="http://schemas.microsoft.com/office/drawing/2014/main" id="{323A4741-8D48-4676-A8A2-62604E2968AB}"/>
            </a:ext>
          </a:extLst>
        </xdr:cNvPr>
        <xdr:cNvSpPr txBox="1"/>
      </xdr:nvSpPr>
      <xdr:spPr>
        <a:xfrm>
          <a:off x="4673600" y="1796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138068</xdr:rowOff>
    </xdr:from>
    <xdr:to>
      <xdr:col>20</xdr:col>
      <xdr:colOff>38100</xdr:colOff>
      <xdr:row>105</xdr:row>
      <xdr:rowOff>68218</xdr:rowOff>
    </xdr:to>
    <xdr:sp macro="" textlink="">
      <xdr:nvSpPr>
        <xdr:cNvPr id="402" name="楕円 401">
          <a:extLst>
            <a:ext uri="{FF2B5EF4-FFF2-40B4-BE49-F238E27FC236}">
              <a16:creationId xmlns:a16="http://schemas.microsoft.com/office/drawing/2014/main" id="{3DCB9A26-AE9F-49D0-BFD8-C1F13861E951}"/>
            </a:ext>
          </a:extLst>
        </xdr:cNvPr>
        <xdr:cNvSpPr/>
      </xdr:nvSpPr>
      <xdr:spPr>
        <a:xfrm>
          <a:off x="3746500" y="1796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17418</xdr:rowOff>
    </xdr:from>
    <xdr:to>
      <xdr:col>24</xdr:col>
      <xdr:colOff>63500</xdr:colOff>
      <xdr:row>105</xdr:row>
      <xdr:rowOff>37012</xdr:rowOff>
    </xdr:to>
    <xdr:cxnSp macro="">
      <xdr:nvCxnSpPr>
        <xdr:cNvPr id="403" name="直線コネクタ 402">
          <a:extLst>
            <a:ext uri="{FF2B5EF4-FFF2-40B4-BE49-F238E27FC236}">
              <a16:creationId xmlns:a16="http://schemas.microsoft.com/office/drawing/2014/main" id="{5241CC6F-36FD-4152-AB43-DCE2021940B8}"/>
            </a:ext>
          </a:extLst>
        </xdr:cNvPr>
        <xdr:cNvCxnSpPr/>
      </xdr:nvCxnSpPr>
      <xdr:spPr>
        <a:xfrm>
          <a:off x="3797300" y="18019668"/>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82550</xdr:rowOff>
    </xdr:from>
    <xdr:to>
      <xdr:col>15</xdr:col>
      <xdr:colOff>101600</xdr:colOff>
      <xdr:row>108</xdr:row>
      <xdr:rowOff>12700</xdr:rowOff>
    </xdr:to>
    <xdr:sp macro="" textlink="">
      <xdr:nvSpPr>
        <xdr:cNvPr id="404" name="楕円 403">
          <a:extLst>
            <a:ext uri="{FF2B5EF4-FFF2-40B4-BE49-F238E27FC236}">
              <a16:creationId xmlns:a16="http://schemas.microsoft.com/office/drawing/2014/main" id="{21B40822-D686-48C0-8A99-E80A91BC6CBE}"/>
            </a:ext>
          </a:extLst>
        </xdr:cNvPr>
        <xdr:cNvSpPr/>
      </xdr:nvSpPr>
      <xdr:spPr>
        <a:xfrm>
          <a:off x="2857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17418</xdr:rowOff>
    </xdr:from>
    <xdr:to>
      <xdr:col>19</xdr:col>
      <xdr:colOff>177800</xdr:colOff>
      <xdr:row>107</xdr:row>
      <xdr:rowOff>133350</xdr:rowOff>
    </xdr:to>
    <xdr:cxnSp macro="">
      <xdr:nvCxnSpPr>
        <xdr:cNvPr id="405" name="直線コネクタ 404">
          <a:extLst>
            <a:ext uri="{FF2B5EF4-FFF2-40B4-BE49-F238E27FC236}">
              <a16:creationId xmlns:a16="http://schemas.microsoft.com/office/drawing/2014/main" id="{259A0137-5AD2-464B-BAFF-AB2741D10D90}"/>
            </a:ext>
          </a:extLst>
        </xdr:cNvPr>
        <xdr:cNvCxnSpPr/>
      </xdr:nvCxnSpPr>
      <xdr:spPr>
        <a:xfrm flipV="1">
          <a:off x="2908300" y="18019668"/>
          <a:ext cx="889000" cy="45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80918</xdr:rowOff>
    </xdr:from>
    <xdr:to>
      <xdr:col>10</xdr:col>
      <xdr:colOff>165100</xdr:colOff>
      <xdr:row>108</xdr:row>
      <xdr:rowOff>11068</xdr:rowOff>
    </xdr:to>
    <xdr:sp macro="" textlink="">
      <xdr:nvSpPr>
        <xdr:cNvPr id="406" name="楕円 405">
          <a:extLst>
            <a:ext uri="{FF2B5EF4-FFF2-40B4-BE49-F238E27FC236}">
              <a16:creationId xmlns:a16="http://schemas.microsoft.com/office/drawing/2014/main" id="{ADC511EE-8AE3-46F7-BC26-F9F95F207B99}"/>
            </a:ext>
          </a:extLst>
        </xdr:cNvPr>
        <xdr:cNvSpPr/>
      </xdr:nvSpPr>
      <xdr:spPr>
        <a:xfrm>
          <a:off x="1968500" y="1842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131718</xdr:rowOff>
    </xdr:from>
    <xdr:to>
      <xdr:col>15</xdr:col>
      <xdr:colOff>50800</xdr:colOff>
      <xdr:row>107</xdr:row>
      <xdr:rowOff>133350</xdr:rowOff>
    </xdr:to>
    <xdr:cxnSp macro="">
      <xdr:nvCxnSpPr>
        <xdr:cNvPr id="407" name="直線コネクタ 406">
          <a:extLst>
            <a:ext uri="{FF2B5EF4-FFF2-40B4-BE49-F238E27FC236}">
              <a16:creationId xmlns:a16="http://schemas.microsoft.com/office/drawing/2014/main" id="{7E0EA8F5-D98F-455F-87E8-6F82CA36DBE3}"/>
            </a:ext>
          </a:extLst>
        </xdr:cNvPr>
        <xdr:cNvCxnSpPr/>
      </xdr:nvCxnSpPr>
      <xdr:spPr>
        <a:xfrm>
          <a:off x="2019300" y="18476868"/>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37391</xdr:rowOff>
    </xdr:from>
    <xdr:ext cx="405111" cy="259045"/>
    <xdr:sp macro="" textlink="">
      <xdr:nvSpPr>
        <xdr:cNvPr id="408" name="n_1aveValue【市民会館】&#10;有形固定資産減価償却率">
          <a:extLst>
            <a:ext uri="{FF2B5EF4-FFF2-40B4-BE49-F238E27FC236}">
              <a16:creationId xmlns:a16="http://schemas.microsoft.com/office/drawing/2014/main" id="{7F781461-78F1-4B9E-A88D-A5DB89F25C6D}"/>
            </a:ext>
          </a:extLst>
        </xdr:cNvPr>
        <xdr:cNvSpPr txBox="1"/>
      </xdr:nvSpPr>
      <xdr:spPr>
        <a:xfrm>
          <a:off x="3582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35758</xdr:rowOff>
    </xdr:from>
    <xdr:ext cx="405111" cy="259045"/>
    <xdr:sp macro="" textlink="">
      <xdr:nvSpPr>
        <xdr:cNvPr id="409" name="n_2aveValue【市民会館】&#10;有形固定資産減価償却率">
          <a:extLst>
            <a:ext uri="{FF2B5EF4-FFF2-40B4-BE49-F238E27FC236}">
              <a16:creationId xmlns:a16="http://schemas.microsoft.com/office/drawing/2014/main" id="{31846DFF-8F22-408E-AEB2-9A2349C086C7}"/>
            </a:ext>
          </a:extLst>
        </xdr:cNvPr>
        <xdr:cNvSpPr txBox="1"/>
      </xdr:nvSpPr>
      <xdr:spPr>
        <a:xfrm>
          <a:off x="2705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16164</xdr:rowOff>
    </xdr:from>
    <xdr:ext cx="405111" cy="259045"/>
    <xdr:sp macro="" textlink="">
      <xdr:nvSpPr>
        <xdr:cNvPr id="410" name="n_3aveValue【市民会館】&#10;有形固定資産減価償却率">
          <a:extLst>
            <a:ext uri="{FF2B5EF4-FFF2-40B4-BE49-F238E27FC236}">
              <a16:creationId xmlns:a16="http://schemas.microsoft.com/office/drawing/2014/main" id="{893A69A9-29D7-485A-9D3F-0C56F0AC79FA}"/>
            </a:ext>
          </a:extLst>
        </xdr:cNvPr>
        <xdr:cNvSpPr txBox="1"/>
      </xdr:nvSpPr>
      <xdr:spPr>
        <a:xfrm>
          <a:off x="1816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163121</xdr:rowOff>
    </xdr:from>
    <xdr:ext cx="405111" cy="259045"/>
    <xdr:sp macro="" textlink="">
      <xdr:nvSpPr>
        <xdr:cNvPr id="411" name="n_4aveValue【市民会館】&#10;有形固定資産減価償却率">
          <a:extLst>
            <a:ext uri="{FF2B5EF4-FFF2-40B4-BE49-F238E27FC236}">
              <a16:creationId xmlns:a16="http://schemas.microsoft.com/office/drawing/2014/main" id="{036D01E7-4EA0-41DE-90A5-5D40B09E4F4A}"/>
            </a:ext>
          </a:extLst>
        </xdr:cNvPr>
        <xdr:cNvSpPr txBox="1"/>
      </xdr:nvSpPr>
      <xdr:spPr>
        <a:xfrm>
          <a:off x="927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59345</xdr:rowOff>
    </xdr:from>
    <xdr:ext cx="405111" cy="259045"/>
    <xdr:sp macro="" textlink="">
      <xdr:nvSpPr>
        <xdr:cNvPr id="412" name="n_1mainValue【市民会館】&#10;有形固定資産減価償却率">
          <a:extLst>
            <a:ext uri="{FF2B5EF4-FFF2-40B4-BE49-F238E27FC236}">
              <a16:creationId xmlns:a16="http://schemas.microsoft.com/office/drawing/2014/main" id="{612BB171-699B-4990-AD03-ED6D66AE8599}"/>
            </a:ext>
          </a:extLst>
        </xdr:cNvPr>
        <xdr:cNvSpPr txBox="1"/>
      </xdr:nvSpPr>
      <xdr:spPr>
        <a:xfrm>
          <a:off x="35820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3827</xdr:rowOff>
    </xdr:from>
    <xdr:ext cx="405111" cy="259045"/>
    <xdr:sp macro="" textlink="">
      <xdr:nvSpPr>
        <xdr:cNvPr id="413" name="n_2mainValue【市民会館】&#10;有形固定資産減価償却率">
          <a:extLst>
            <a:ext uri="{FF2B5EF4-FFF2-40B4-BE49-F238E27FC236}">
              <a16:creationId xmlns:a16="http://schemas.microsoft.com/office/drawing/2014/main" id="{8D3A7C90-4AB1-4850-BEAF-6F453EBA47C2}"/>
            </a:ext>
          </a:extLst>
        </xdr:cNvPr>
        <xdr:cNvSpPr txBox="1"/>
      </xdr:nvSpPr>
      <xdr:spPr>
        <a:xfrm>
          <a:off x="2705744" y="185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2195</xdr:rowOff>
    </xdr:from>
    <xdr:ext cx="405111" cy="259045"/>
    <xdr:sp macro="" textlink="">
      <xdr:nvSpPr>
        <xdr:cNvPr id="414" name="n_3mainValue【市民会館】&#10;有形固定資産減価償却率">
          <a:extLst>
            <a:ext uri="{FF2B5EF4-FFF2-40B4-BE49-F238E27FC236}">
              <a16:creationId xmlns:a16="http://schemas.microsoft.com/office/drawing/2014/main" id="{F60F569F-609D-4C9B-AFD6-900CDC8FF6FF}"/>
            </a:ext>
          </a:extLst>
        </xdr:cNvPr>
        <xdr:cNvSpPr txBox="1"/>
      </xdr:nvSpPr>
      <xdr:spPr>
        <a:xfrm>
          <a:off x="1816744" y="18518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5" name="正方形/長方形 414">
          <a:extLst>
            <a:ext uri="{FF2B5EF4-FFF2-40B4-BE49-F238E27FC236}">
              <a16:creationId xmlns:a16="http://schemas.microsoft.com/office/drawing/2014/main" id="{94358045-0FC7-4715-9173-42B7189786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6" name="正方形/長方形 415">
          <a:extLst>
            <a:ext uri="{FF2B5EF4-FFF2-40B4-BE49-F238E27FC236}">
              <a16:creationId xmlns:a16="http://schemas.microsoft.com/office/drawing/2014/main" id="{38D6ADFC-BD74-46EE-86D1-E8DDB1C8EF7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7" name="正方形/長方形 416">
          <a:extLst>
            <a:ext uri="{FF2B5EF4-FFF2-40B4-BE49-F238E27FC236}">
              <a16:creationId xmlns:a16="http://schemas.microsoft.com/office/drawing/2014/main" id="{469D6D1C-5D93-4D15-8DFD-94C39EA7E23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8" name="正方形/長方形 417">
          <a:extLst>
            <a:ext uri="{FF2B5EF4-FFF2-40B4-BE49-F238E27FC236}">
              <a16:creationId xmlns:a16="http://schemas.microsoft.com/office/drawing/2014/main" id="{3BCEE96B-EFA3-449B-8C48-D960AFC15DC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9" name="正方形/長方形 418">
          <a:extLst>
            <a:ext uri="{FF2B5EF4-FFF2-40B4-BE49-F238E27FC236}">
              <a16:creationId xmlns:a16="http://schemas.microsoft.com/office/drawing/2014/main" id="{EB9F97BD-43DA-41A2-AFF9-2DD2F12B195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0" name="正方形/長方形 419">
          <a:extLst>
            <a:ext uri="{FF2B5EF4-FFF2-40B4-BE49-F238E27FC236}">
              <a16:creationId xmlns:a16="http://schemas.microsoft.com/office/drawing/2014/main" id="{5B611A8B-A441-4D35-89B2-93465960DCB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1" name="正方形/長方形 420">
          <a:extLst>
            <a:ext uri="{FF2B5EF4-FFF2-40B4-BE49-F238E27FC236}">
              <a16:creationId xmlns:a16="http://schemas.microsoft.com/office/drawing/2014/main" id="{5C691360-DF09-45DA-A6AF-7A94643881A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2" name="正方形/長方形 421">
          <a:extLst>
            <a:ext uri="{FF2B5EF4-FFF2-40B4-BE49-F238E27FC236}">
              <a16:creationId xmlns:a16="http://schemas.microsoft.com/office/drawing/2014/main" id="{B46046DE-13AD-4A98-BE96-65344DBDE22F}"/>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3" name="テキスト ボックス 422">
          <a:extLst>
            <a:ext uri="{FF2B5EF4-FFF2-40B4-BE49-F238E27FC236}">
              <a16:creationId xmlns:a16="http://schemas.microsoft.com/office/drawing/2014/main" id="{30DFFAED-7535-4409-BEE9-327FB03C5DA4}"/>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4" name="直線コネクタ 423">
          <a:extLst>
            <a:ext uri="{FF2B5EF4-FFF2-40B4-BE49-F238E27FC236}">
              <a16:creationId xmlns:a16="http://schemas.microsoft.com/office/drawing/2014/main" id="{FC1DAA18-AF2F-4044-8210-9F34EF41E052}"/>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5" name="直線コネクタ 424">
          <a:extLst>
            <a:ext uri="{FF2B5EF4-FFF2-40B4-BE49-F238E27FC236}">
              <a16:creationId xmlns:a16="http://schemas.microsoft.com/office/drawing/2014/main" id="{B4C58C96-98E9-419E-B248-D01A45C0B4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6" name="テキスト ボックス 425">
          <a:extLst>
            <a:ext uri="{FF2B5EF4-FFF2-40B4-BE49-F238E27FC236}">
              <a16:creationId xmlns:a16="http://schemas.microsoft.com/office/drawing/2014/main" id="{D3FF792E-9F5D-4CB4-9F38-0F5A4A72BD2B}"/>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7" name="直線コネクタ 426">
          <a:extLst>
            <a:ext uri="{FF2B5EF4-FFF2-40B4-BE49-F238E27FC236}">
              <a16:creationId xmlns:a16="http://schemas.microsoft.com/office/drawing/2014/main" id="{3F1424F7-47F2-43A4-8594-09E776215A18}"/>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8" name="テキスト ボックス 427">
          <a:extLst>
            <a:ext uri="{FF2B5EF4-FFF2-40B4-BE49-F238E27FC236}">
              <a16:creationId xmlns:a16="http://schemas.microsoft.com/office/drawing/2014/main" id="{F8E99173-B16E-4E6E-BE2C-6A6CD694043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9" name="直線コネクタ 428">
          <a:extLst>
            <a:ext uri="{FF2B5EF4-FFF2-40B4-BE49-F238E27FC236}">
              <a16:creationId xmlns:a16="http://schemas.microsoft.com/office/drawing/2014/main" id="{3F8DDA1C-0466-4F3E-AB10-9F6A628E2335}"/>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0" name="テキスト ボックス 429">
          <a:extLst>
            <a:ext uri="{FF2B5EF4-FFF2-40B4-BE49-F238E27FC236}">
              <a16:creationId xmlns:a16="http://schemas.microsoft.com/office/drawing/2014/main" id="{2B264730-7956-4DFA-9C96-F31744795C0A}"/>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1" name="直線コネクタ 430">
          <a:extLst>
            <a:ext uri="{FF2B5EF4-FFF2-40B4-BE49-F238E27FC236}">
              <a16:creationId xmlns:a16="http://schemas.microsoft.com/office/drawing/2014/main" id="{81DDBEC6-3C35-4A37-87A7-0D708EA40052}"/>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2" name="テキスト ボックス 431">
          <a:extLst>
            <a:ext uri="{FF2B5EF4-FFF2-40B4-BE49-F238E27FC236}">
              <a16:creationId xmlns:a16="http://schemas.microsoft.com/office/drawing/2014/main" id="{1BEDEDE3-5EB4-4232-AEFD-D942F105BA68}"/>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3" name="直線コネクタ 432">
          <a:extLst>
            <a:ext uri="{FF2B5EF4-FFF2-40B4-BE49-F238E27FC236}">
              <a16:creationId xmlns:a16="http://schemas.microsoft.com/office/drawing/2014/main" id="{3F8FBE4F-C7F1-4496-86AA-828793BA91BF}"/>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4" name="テキスト ボックス 433">
          <a:extLst>
            <a:ext uri="{FF2B5EF4-FFF2-40B4-BE49-F238E27FC236}">
              <a16:creationId xmlns:a16="http://schemas.microsoft.com/office/drawing/2014/main" id="{904C899F-289B-4DD7-9636-BD043E2F2AA7}"/>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5" name="直線コネクタ 434">
          <a:extLst>
            <a:ext uri="{FF2B5EF4-FFF2-40B4-BE49-F238E27FC236}">
              <a16:creationId xmlns:a16="http://schemas.microsoft.com/office/drawing/2014/main" id="{42BCEDBE-C389-4FB6-92AB-6CF6B784F756}"/>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6" name="テキスト ボックス 435">
          <a:extLst>
            <a:ext uri="{FF2B5EF4-FFF2-40B4-BE49-F238E27FC236}">
              <a16:creationId xmlns:a16="http://schemas.microsoft.com/office/drawing/2014/main" id="{56BB4CA5-1D7E-42F8-B2D3-AF9988E6DCEA}"/>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7" name="【市民会館】&#10;一人当たり面積グラフ枠">
          <a:extLst>
            <a:ext uri="{FF2B5EF4-FFF2-40B4-BE49-F238E27FC236}">
              <a16:creationId xmlns:a16="http://schemas.microsoft.com/office/drawing/2014/main" id="{E9DE49A4-D330-46CC-A2F7-954097439E54}"/>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19050</xdr:rowOff>
    </xdr:from>
    <xdr:to>
      <xdr:col>54</xdr:col>
      <xdr:colOff>189865</xdr:colOff>
      <xdr:row>108</xdr:row>
      <xdr:rowOff>0</xdr:rowOff>
    </xdr:to>
    <xdr:cxnSp macro="">
      <xdr:nvCxnSpPr>
        <xdr:cNvPr id="438" name="直線コネクタ 437">
          <a:extLst>
            <a:ext uri="{FF2B5EF4-FFF2-40B4-BE49-F238E27FC236}">
              <a16:creationId xmlns:a16="http://schemas.microsoft.com/office/drawing/2014/main" id="{973CBDA8-C808-45A3-BDEB-FBB749701FE6}"/>
            </a:ext>
          </a:extLst>
        </xdr:cNvPr>
        <xdr:cNvCxnSpPr/>
      </xdr:nvCxnSpPr>
      <xdr:spPr>
        <a:xfrm flipV="1">
          <a:off x="10476865" y="173355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3827</xdr:rowOff>
    </xdr:from>
    <xdr:ext cx="469744" cy="259045"/>
    <xdr:sp macro="" textlink="">
      <xdr:nvSpPr>
        <xdr:cNvPr id="439" name="【市民会館】&#10;一人当たり面積最小値テキスト">
          <a:extLst>
            <a:ext uri="{FF2B5EF4-FFF2-40B4-BE49-F238E27FC236}">
              <a16:creationId xmlns:a16="http://schemas.microsoft.com/office/drawing/2014/main" id="{4F70F0E4-354E-4CA0-B15E-1F11002CEE45}"/>
            </a:ext>
          </a:extLst>
        </xdr:cNvPr>
        <xdr:cNvSpPr txBox="1"/>
      </xdr:nvSpPr>
      <xdr:spPr>
        <a:xfrm>
          <a:off x="10515600"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0</xdr:rowOff>
    </xdr:from>
    <xdr:to>
      <xdr:col>55</xdr:col>
      <xdr:colOff>88900</xdr:colOff>
      <xdr:row>108</xdr:row>
      <xdr:rowOff>0</xdr:rowOff>
    </xdr:to>
    <xdr:cxnSp macro="">
      <xdr:nvCxnSpPr>
        <xdr:cNvPr id="440" name="直線コネクタ 439">
          <a:extLst>
            <a:ext uri="{FF2B5EF4-FFF2-40B4-BE49-F238E27FC236}">
              <a16:creationId xmlns:a16="http://schemas.microsoft.com/office/drawing/2014/main" id="{1347F7DE-6E7A-4DBD-9485-0A41A787F61A}"/>
            </a:ext>
          </a:extLst>
        </xdr:cNvPr>
        <xdr:cNvCxnSpPr/>
      </xdr:nvCxnSpPr>
      <xdr:spPr>
        <a:xfrm>
          <a:off x="10388600" y="1851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137177</xdr:rowOff>
    </xdr:from>
    <xdr:ext cx="469744" cy="259045"/>
    <xdr:sp macro="" textlink="">
      <xdr:nvSpPr>
        <xdr:cNvPr id="441" name="【市民会館】&#10;一人当たり面積最大値テキスト">
          <a:extLst>
            <a:ext uri="{FF2B5EF4-FFF2-40B4-BE49-F238E27FC236}">
              <a16:creationId xmlns:a16="http://schemas.microsoft.com/office/drawing/2014/main" id="{57ED2C85-E4F2-4A60-9549-26257DCD0203}"/>
            </a:ext>
          </a:extLst>
        </xdr:cNvPr>
        <xdr:cNvSpPr txBox="1"/>
      </xdr:nvSpPr>
      <xdr:spPr>
        <a:xfrm>
          <a:off x="10515600" y="1711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19050</xdr:rowOff>
    </xdr:from>
    <xdr:to>
      <xdr:col>55</xdr:col>
      <xdr:colOff>88900</xdr:colOff>
      <xdr:row>101</xdr:row>
      <xdr:rowOff>19050</xdr:rowOff>
    </xdr:to>
    <xdr:cxnSp macro="">
      <xdr:nvCxnSpPr>
        <xdr:cNvPr id="442" name="直線コネクタ 441">
          <a:extLst>
            <a:ext uri="{FF2B5EF4-FFF2-40B4-BE49-F238E27FC236}">
              <a16:creationId xmlns:a16="http://schemas.microsoft.com/office/drawing/2014/main" id="{A5BE9C3D-9831-42B0-8270-BDD0DEF3EC05}"/>
            </a:ext>
          </a:extLst>
        </xdr:cNvPr>
        <xdr:cNvCxnSpPr/>
      </xdr:nvCxnSpPr>
      <xdr:spPr>
        <a:xfrm>
          <a:off x="10388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74947</xdr:rowOff>
    </xdr:from>
    <xdr:ext cx="469744" cy="259045"/>
    <xdr:sp macro="" textlink="">
      <xdr:nvSpPr>
        <xdr:cNvPr id="443" name="【市民会館】&#10;一人当たり面積平均値テキスト">
          <a:extLst>
            <a:ext uri="{FF2B5EF4-FFF2-40B4-BE49-F238E27FC236}">
              <a16:creationId xmlns:a16="http://schemas.microsoft.com/office/drawing/2014/main" id="{18FE16F4-A74F-4656-9966-A6B4A155F403}"/>
            </a:ext>
          </a:extLst>
        </xdr:cNvPr>
        <xdr:cNvSpPr txBox="1"/>
      </xdr:nvSpPr>
      <xdr:spPr>
        <a:xfrm>
          <a:off x="10515600" y="1790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444" name="フローチャート: 判断 443">
          <a:extLst>
            <a:ext uri="{FF2B5EF4-FFF2-40B4-BE49-F238E27FC236}">
              <a16:creationId xmlns:a16="http://schemas.microsoft.com/office/drawing/2014/main" id="{55A57BCC-C244-49D6-B6BB-8CC7CAC1B31C}"/>
            </a:ext>
          </a:extLst>
        </xdr:cNvPr>
        <xdr:cNvSpPr/>
      </xdr:nvSpPr>
      <xdr:spPr>
        <a:xfrm>
          <a:off x="10426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29211</xdr:rowOff>
    </xdr:from>
    <xdr:to>
      <xdr:col>50</xdr:col>
      <xdr:colOff>165100</xdr:colOff>
      <xdr:row>105</xdr:row>
      <xdr:rowOff>130811</xdr:rowOff>
    </xdr:to>
    <xdr:sp macro="" textlink="">
      <xdr:nvSpPr>
        <xdr:cNvPr id="445" name="フローチャート: 判断 444">
          <a:extLst>
            <a:ext uri="{FF2B5EF4-FFF2-40B4-BE49-F238E27FC236}">
              <a16:creationId xmlns:a16="http://schemas.microsoft.com/office/drawing/2014/main" id="{B529C8F8-A609-4BBA-9F15-B43D9E072A9E}"/>
            </a:ext>
          </a:extLst>
        </xdr:cNvPr>
        <xdr:cNvSpPr/>
      </xdr:nvSpPr>
      <xdr:spPr>
        <a:xfrm>
          <a:off x="9588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36830</xdr:rowOff>
    </xdr:from>
    <xdr:to>
      <xdr:col>46</xdr:col>
      <xdr:colOff>38100</xdr:colOff>
      <xdr:row>105</xdr:row>
      <xdr:rowOff>138430</xdr:rowOff>
    </xdr:to>
    <xdr:sp macro="" textlink="">
      <xdr:nvSpPr>
        <xdr:cNvPr id="446" name="フローチャート: 判断 445">
          <a:extLst>
            <a:ext uri="{FF2B5EF4-FFF2-40B4-BE49-F238E27FC236}">
              <a16:creationId xmlns:a16="http://schemas.microsoft.com/office/drawing/2014/main" id="{2FC6CEE2-C239-432D-9A59-70E23DAEAF4C}"/>
            </a:ext>
          </a:extLst>
        </xdr:cNvPr>
        <xdr:cNvSpPr/>
      </xdr:nvSpPr>
      <xdr:spPr>
        <a:xfrm>
          <a:off x="8699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44450</xdr:rowOff>
    </xdr:from>
    <xdr:to>
      <xdr:col>41</xdr:col>
      <xdr:colOff>101600</xdr:colOff>
      <xdr:row>105</xdr:row>
      <xdr:rowOff>146050</xdr:rowOff>
    </xdr:to>
    <xdr:sp macro="" textlink="">
      <xdr:nvSpPr>
        <xdr:cNvPr id="447" name="フローチャート: 判断 446">
          <a:extLst>
            <a:ext uri="{FF2B5EF4-FFF2-40B4-BE49-F238E27FC236}">
              <a16:creationId xmlns:a16="http://schemas.microsoft.com/office/drawing/2014/main" id="{FC46C6C1-FD57-4975-9EE3-CB12133799E6}"/>
            </a:ext>
          </a:extLst>
        </xdr:cNvPr>
        <xdr:cNvSpPr/>
      </xdr:nvSpPr>
      <xdr:spPr>
        <a:xfrm>
          <a:off x="7810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67311</xdr:rowOff>
    </xdr:from>
    <xdr:to>
      <xdr:col>36</xdr:col>
      <xdr:colOff>165100</xdr:colOff>
      <xdr:row>105</xdr:row>
      <xdr:rowOff>168911</xdr:rowOff>
    </xdr:to>
    <xdr:sp macro="" textlink="">
      <xdr:nvSpPr>
        <xdr:cNvPr id="448" name="フローチャート: 判断 447">
          <a:extLst>
            <a:ext uri="{FF2B5EF4-FFF2-40B4-BE49-F238E27FC236}">
              <a16:creationId xmlns:a16="http://schemas.microsoft.com/office/drawing/2014/main" id="{534754ED-B29F-4CFB-87C3-27F411D852FE}"/>
            </a:ext>
          </a:extLst>
        </xdr:cNvPr>
        <xdr:cNvSpPr/>
      </xdr:nvSpPr>
      <xdr:spPr>
        <a:xfrm>
          <a:off x="6921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9A23223E-F67C-4F33-924A-97A0C74A1EF1}"/>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0" name="テキスト ボックス 449">
          <a:extLst>
            <a:ext uri="{FF2B5EF4-FFF2-40B4-BE49-F238E27FC236}">
              <a16:creationId xmlns:a16="http://schemas.microsoft.com/office/drawing/2014/main" id="{8E74B7F5-216E-452B-84B1-5D5F31919F25}"/>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99AA9682-CB44-4851-AA41-51EF522D710C}"/>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26860554-4914-459B-8EC0-C1D7C4CC2CAA}"/>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3" name="テキスト ボックス 452">
          <a:extLst>
            <a:ext uri="{FF2B5EF4-FFF2-40B4-BE49-F238E27FC236}">
              <a16:creationId xmlns:a16="http://schemas.microsoft.com/office/drawing/2014/main" id="{1B5446C3-ACCB-4A6E-B19C-D16F9067D35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97789</xdr:rowOff>
    </xdr:from>
    <xdr:to>
      <xdr:col>55</xdr:col>
      <xdr:colOff>50800</xdr:colOff>
      <xdr:row>108</xdr:row>
      <xdr:rowOff>27939</xdr:rowOff>
    </xdr:to>
    <xdr:sp macro="" textlink="">
      <xdr:nvSpPr>
        <xdr:cNvPr id="454" name="楕円 453">
          <a:extLst>
            <a:ext uri="{FF2B5EF4-FFF2-40B4-BE49-F238E27FC236}">
              <a16:creationId xmlns:a16="http://schemas.microsoft.com/office/drawing/2014/main" id="{BB3A8C9D-19F9-4CB4-9F5C-EE6400A9BBFC}"/>
            </a:ext>
          </a:extLst>
        </xdr:cNvPr>
        <xdr:cNvSpPr/>
      </xdr:nvSpPr>
      <xdr:spPr>
        <a:xfrm>
          <a:off x="10426700" y="18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12716</xdr:rowOff>
    </xdr:from>
    <xdr:ext cx="469744" cy="259045"/>
    <xdr:sp macro="" textlink="">
      <xdr:nvSpPr>
        <xdr:cNvPr id="455" name="【市民会館】&#10;一人当たり面積該当値テキスト">
          <a:extLst>
            <a:ext uri="{FF2B5EF4-FFF2-40B4-BE49-F238E27FC236}">
              <a16:creationId xmlns:a16="http://schemas.microsoft.com/office/drawing/2014/main" id="{E0D8165E-5ABF-44D3-AE54-2BA0A5CC4B44}"/>
            </a:ext>
          </a:extLst>
        </xdr:cNvPr>
        <xdr:cNvSpPr txBox="1"/>
      </xdr:nvSpPr>
      <xdr:spPr>
        <a:xfrm>
          <a:off x="10515600" y="1835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97789</xdr:rowOff>
    </xdr:from>
    <xdr:to>
      <xdr:col>50</xdr:col>
      <xdr:colOff>165100</xdr:colOff>
      <xdr:row>108</xdr:row>
      <xdr:rowOff>27939</xdr:rowOff>
    </xdr:to>
    <xdr:sp macro="" textlink="">
      <xdr:nvSpPr>
        <xdr:cNvPr id="456" name="楕円 455">
          <a:extLst>
            <a:ext uri="{FF2B5EF4-FFF2-40B4-BE49-F238E27FC236}">
              <a16:creationId xmlns:a16="http://schemas.microsoft.com/office/drawing/2014/main" id="{8A3036D4-3D99-4BE8-870E-82D7E940B177}"/>
            </a:ext>
          </a:extLst>
        </xdr:cNvPr>
        <xdr:cNvSpPr/>
      </xdr:nvSpPr>
      <xdr:spPr>
        <a:xfrm>
          <a:off x="9588500" y="18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148589</xdr:rowOff>
    </xdr:from>
    <xdr:to>
      <xdr:col>55</xdr:col>
      <xdr:colOff>0</xdr:colOff>
      <xdr:row>107</xdr:row>
      <xdr:rowOff>148589</xdr:rowOff>
    </xdr:to>
    <xdr:cxnSp macro="">
      <xdr:nvCxnSpPr>
        <xdr:cNvPr id="457" name="直線コネクタ 456">
          <a:extLst>
            <a:ext uri="{FF2B5EF4-FFF2-40B4-BE49-F238E27FC236}">
              <a16:creationId xmlns:a16="http://schemas.microsoft.com/office/drawing/2014/main" id="{CBEE29FB-E456-4B61-A658-DF9B0A666D4E}"/>
            </a:ext>
          </a:extLst>
        </xdr:cNvPr>
        <xdr:cNvCxnSpPr/>
      </xdr:nvCxnSpPr>
      <xdr:spPr>
        <a:xfrm>
          <a:off x="9639300" y="184937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97789</xdr:rowOff>
    </xdr:from>
    <xdr:to>
      <xdr:col>46</xdr:col>
      <xdr:colOff>38100</xdr:colOff>
      <xdr:row>108</xdr:row>
      <xdr:rowOff>27939</xdr:rowOff>
    </xdr:to>
    <xdr:sp macro="" textlink="">
      <xdr:nvSpPr>
        <xdr:cNvPr id="458" name="楕円 457">
          <a:extLst>
            <a:ext uri="{FF2B5EF4-FFF2-40B4-BE49-F238E27FC236}">
              <a16:creationId xmlns:a16="http://schemas.microsoft.com/office/drawing/2014/main" id="{F9AFEBC0-2E37-4915-A3B1-2FEB93F29C37}"/>
            </a:ext>
          </a:extLst>
        </xdr:cNvPr>
        <xdr:cNvSpPr/>
      </xdr:nvSpPr>
      <xdr:spPr>
        <a:xfrm>
          <a:off x="8699500" y="18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148589</xdr:rowOff>
    </xdr:from>
    <xdr:to>
      <xdr:col>50</xdr:col>
      <xdr:colOff>114300</xdr:colOff>
      <xdr:row>107</xdr:row>
      <xdr:rowOff>148589</xdr:rowOff>
    </xdr:to>
    <xdr:cxnSp macro="">
      <xdr:nvCxnSpPr>
        <xdr:cNvPr id="459" name="直線コネクタ 458">
          <a:extLst>
            <a:ext uri="{FF2B5EF4-FFF2-40B4-BE49-F238E27FC236}">
              <a16:creationId xmlns:a16="http://schemas.microsoft.com/office/drawing/2014/main" id="{575959FD-973F-488F-87F3-EFFFEFFEAE65}"/>
            </a:ext>
          </a:extLst>
        </xdr:cNvPr>
        <xdr:cNvCxnSpPr/>
      </xdr:nvCxnSpPr>
      <xdr:spPr>
        <a:xfrm>
          <a:off x="8750300" y="184937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97789</xdr:rowOff>
    </xdr:from>
    <xdr:to>
      <xdr:col>41</xdr:col>
      <xdr:colOff>101600</xdr:colOff>
      <xdr:row>108</xdr:row>
      <xdr:rowOff>27939</xdr:rowOff>
    </xdr:to>
    <xdr:sp macro="" textlink="">
      <xdr:nvSpPr>
        <xdr:cNvPr id="460" name="楕円 459">
          <a:extLst>
            <a:ext uri="{FF2B5EF4-FFF2-40B4-BE49-F238E27FC236}">
              <a16:creationId xmlns:a16="http://schemas.microsoft.com/office/drawing/2014/main" id="{9C3A426A-DD71-43C5-B7C2-450CA6DCA25E}"/>
            </a:ext>
          </a:extLst>
        </xdr:cNvPr>
        <xdr:cNvSpPr/>
      </xdr:nvSpPr>
      <xdr:spPr>
        <a:xfrm>
          <a:off x="7810500" y="18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148589</xdr:rowOff>
    </xdr:from>
    <xdr:to>
      <xdr:col>45</xdr:col>
      <xdr:colOff>177800</xdr:colOff>
      <xdr:row>107</xdr:row>
      <xdr:rowOff>148589</xdr:rowOff>
    </xdr:to>
    <xdr:cxnSp macro="">
      <xdr:nvCxnSpPr>
        <xdr:cNvPr id="461" name="直線コネクタ 460">
          <a:extLst>
            <a:ext uri="{FF2B5EF4-FFF2-40B4-BE49-F238E27FC236}">
              <a16:creationId xmlns:a16="http://schemas.microsoft.com/office/drawing/2014/main" id="{7EFF7B11-F0DD-4E0B-BD8D-E678429802EC}"/>
            </a:ext>
          </a:extLst>
        </xdr:cNvPr>
        <xdr:cNvCxnSpPr/>
      </xdr:nvCxnSpPr>
      <xdr:spPr>
        <a:xfrm>
          <a:off x="7861300" y="184937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147338</xdr:rowOff>
    </xdr:from>
    <xdr:ext cx="469744" cy="259045"/>
    <xdr:sp macro="" textlink="">
      <xdr:nvSpPr>
        <xdr:cNvPr id="462" name="n_1aveValue【市民会館】&#10;一人当たり面積">
          <a:extLst>
            <a:ext uri="{FF2B5EF4-FFF2-40B4-BE49-F238E27FC236}">
              <a16:creationId xmlns:a16="http://schemas.microsoft.com/office/drawing/2014/main" id="{517666AA-019F-40F2-9139-A9B905434278}"/>
            </a:ext>
          </a:extLst>
        </xdr:cNvPr>
        <xdr:cNvSpPr txBox="1"/>
      </xdr:nvSpPr>
      <xdr:spPr>
        <a:xfrm>
          <a:off x="9391727" y="1780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154957</xdr:rowOff>
    </xdr:from>
    <xdr:ext cx="469744" cy="259045"/>
    <xdr:sp macro="" textlink="">
      <xdr:nvSpPr>
        <xdr:cNvPr id="463" name="n_2aveValue【市民会館】&#10;一人当たり面積">
          <a:extLst>
            <a:ext uri="{FF2B5EF4-FFF2-40B4-BE49-F238E27FC236}">
              <a16:creationId xmlns:a16="http://schemas.microsoft.com/office/drawing/2014/main" id="{7415129C-FC1D-4FBD-91D6-8ACF63265E86}"/>
            </a:ext>
          </a:extLst>
        </xdr:cNvPr>
        <xdr:cNvSpPr txBox="1"/>
      </xdr:nvSpPr>
      <xdr:spPr>
        <a:xfrm>
          <a:off x="8515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162577</xdr:rowOff>
    </xdr:from>
    <xdr:ext cx="469744" cy="259045"/>
    <xdr:sp macro="" textlink="">
      <xdr:nvSpPr>
        <xdr:cNvPr id="464" name="n_3aveValue【市民会館】&#10;一人当たり面積">
          <a:extLst>
            <a:ext uri="{FF2B5EF4-FFF2-40B4-BE49-F238E27FC236}">
              <a16:creationId xmlns:a16="http://schemas.microsoft.com/office/drawing/2014/main" id="{982F343E-279F-4017-BFE4-1CD74E6024EE}"/>
            </a:ext>
          </a:extLst>
        </xdr:cNvPr>
        <xdr:cNvSpPr txBox="1"/>
      </xdr:nvSpPr>
      <xdr:spPr>
        <a:xfrm>
          <a:off x="7626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13988</xdr:rowOff>
    </xdr:from>
    <xdr:ext cx="469744" cy="259045"/>
    <xdr:sp macro="" textlink="">
      <xdr:nvSpPr>
        <xdr:cNvPr id="465" name="n_4aveValue【市民会館】&#10;一人当たり面積">
          <a:extLst>
            <a:ext uri="{FF2B5EF4-FFF2-40B4-BE49-F238E27FC236}">
              <a16:creationId xmlns:a16="http://schemas.microsoft.com/office/drawing/2014/main" id="{F307B84A-6638-4E67-9DB0-8257FD8F12F0}"/>
            </a:ext>
          </a:extLst>
        </xdr:cNvPr>
        <xdr:cNvSpPr txBox="1"/>
      </xdr:nvSpPr>
      <xdr:spPr>
        <a:xfrm>
          <a:off x="6737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19066</xdr:rowOff>
    </xdr:from>
    <xdr:ext cx="469744" cy="259045"/>
    <xdr:sp macro="" textlink="">
      <xdr:nvSpPr>
        <xdr:cNvPr id="466" name="n_1mainValue【市民会館】&#10;一人当たり面積">
          <a:extLst>
            <a:ext uri="{FF2B5EF4-FFF2-40B4-BE49-F238E27FC236}">
              <a16:creationId xmlns:a16="http://schemas.microsoft.com/office/drawing/2014/main" id="{BD9CCD9A-2792-4605-B6B5-C6067149B906}"/>
            </a:ext>
          </a:extLst>
        </xdr:cNvPr>
        <xdr:cNvSpPr txBox="1"/>
      </xdr:nvSpPr>
      <xdr:spPr>
        <a:xfrm>
          <a:off x="9391727" y="1853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19066</xdr:rowOff>
    </xdr:from>
    <xdr:ext cx="469744" cy="259045"/>
    <xdr:sp macro="" textlink="">
      <xdr:nvSpPr>
        <xdr:cNvPr id="467" name="n_2mainValue【市民会館】&#10;一人当たり面積">
          <a:extLst>
            <a:ext uri="{FF2B5EF4-FFF2-40B4-BE49-F238E27FC236}">
              <a16:creationId xmlns:a16="http://schemas.microsoft.com/office/drawing/2014/main" id="{198A8FED-6842-41A4-8CA2-CA64A944A322}"/>
            </a:ext>
          </a:extLst>
        </xdr:cNvPr>
        <xdr:cNvSpPr txBox="1"/>
      </xdr:nvSpPr>
      <xdr:spPr>
        <a:xfrm>
          <a:off x="8515427" y="1853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19066</xdr:rowOff>
    </xdr:from>
    <xdr:ext cx="469744" cy="259045"/>
    <xdr:sp macro="" textlink="">
      <xdr:nvSpPr>
        <xdr:cNvPr id="468" name="n_3mainValue【市民会館】&#10;一人当たり面積">
          <a:extLst>
            <a:ext uri="{FF2B5EF4-FFF2-40B4-BE49-F238E27FC236}">
              <a16:creationId xmlns:a16="http://schemas.microsoft.com/office/drawing/2014/main" id="{159BA7F1-588F-4CC2-B1D3-8F38644FC8A9}"/>
            </a:ext>
          </a:extLst>
        </xdr:cNvPr>
        <xdr:cNvSpPr txBox="1"/>
      </xdr:nvSpPr>
      <xdr:spPr>
        <a:xfrm>
          <a:off x="7626427" y="1853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9" name="正方形/長方形 468">
          <a:extLst>
            <a:ext uri="{FF2B5EF4-FFF2-40B4-BE49-F238E27FC236}">
              <a16:creationId xmlns:a16="http://schemas.microsoft.com/office/drawing/2014/main" id="{3181CAFE-CE15-4E9E-82A9-4B8E9647F6B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0" name="正方形/長方形 469">
          <a:extLst>
            <a:ext uri="{FF2B5EF4-FFF2-40B4-BE49-F238E27FC236}">
              <a16:creationId xmlns:a16="http://schemas.microsoft.com/office/drawing/2014/main" id="{E8D0D74C-1D05-47EE-90F7-436CAEE438D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1" name="正方形/長方形 470">
          <a:extLst>
            <a:ext uri="{FF2B5EF4-FFF2-40B4-BE49-F238E27FC236}">
              <a16:creationId xmlns:a16="http://schemas.microsoft.com/office/drawing/2014/main" id="{D7138B98-B802-4E83-A9A3-1012041941B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2" name="正方形/長方形 471">
          <a:extLst>
            <a:ext uri="{FF2B5EF4-FFF2-40B4-BE49-F238E27FC236}">
              <a16:creationId xmlns:a16="http://schemas.microsoft.com/office/drawing/2014/main" id="{9492D982-B002-4AAE-9291-44D9058657D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3" name="正方形/長方形 472">
          <a:extLst>
            <a:ext uri="{FF2B5EF4-FFF2-40B4-BE49-F238E27FC236}">
              <a16:creationId xmlns:a16="http://schemas.microsoft.com/office/drawing/2014/main" id="{CEF927A4-E91F-4B6E-B8EB-A46FD5A236D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4" name="正方形/長方形 473">
          <a:extLst>
            <a:ext uri="{FF2B5EF4-FFF2-40B4-BE49-F238E27FC236}">
              <a16:creationId xmlns:a16="http://schemas.microsoft.com/office/drawing/2014/main" id="{13A5D1AF-DE90-42B7-8D47-310637192A8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5" name="正方形/長方形 474">
          <a:extLst>
            <a:ext uri="{FF2B5EF4-FFF2-40B4-BE49-F238E27FC236}">
              <a16:creationId xmlns:a16="http://schemas.microsoft.com/office/drawing/2014/main" id="{5C601F81-6113-471A-A989-6F74F0D484E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6" name="正方形/長方形 475">
          <a:extLst>
            <a:ext uri="{FF2B5EF4-FFF2-40B4-BE49-F238E27FC236}">
              <a16:creationId xmlns:a16="http://schemas.microsoft.com/office/drawing/2014/main" id="{95B810F0-0F66-4484-BF22-EC9C8736474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7" name="テキスト ボックス 476">
          <a:extLst>
            <a:ext uri="{FF2B5EF4-FFF2-40B4-BE49-F238E27FC236}">
              <a16:creationId xmlns:a16="http://schemas.microsoft.com/office/drawing/2014/main" id="{A167DE94-FDCF-48CA-9CBF-BB63BE3D53F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8" name="直線コネクタ 477">
          <a:extLst>
            <a:ext uri="{FF2B5EF4-FFF2-40B4-BE49-F238E27FC236}">
              <a16:creationId xmlns:a16="http://schemas.microsoft.com/office/drawing/2014/main" id="{8C5CC11C-3B13-4BC4-B812-BF23A6B68DE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9" name="テキスト ボックス 478">
          <a:extLst>
            <a:ext uri="{FF2B5EF4-FFF2-40B4-BE49-F238E27FC236}">
              <a16:creationId xmlns:a16="http://schemas.microsoft.com/office/drawing/2014/main" id="{D5F0043E-FC8E-4FE4-ABB4-6FC22A3B3F1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0" name="直線コネクタ 479">
          <a:extLst>
            <a:ext uri="{FF2B5EF4-FFF2-40B4-BE49-F238E27FC236}">
              <a16:creationId xmlns:a16="http://schemas.microsoft.com/office/drawing/2014/main" id="{7F9A1720-78B0-42F5-8F67-7E156BC48A33}"/>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1" name="テキスト ボックス 480">
          <a:extLst>
            <a:ext uri="{FF2B5EF4-FFF2-40B4-BE49-F238E27FC236}">
              <a16:creationId xmlns:a16="http://schemas.microsoft.com/office/drawing/2014/main" id="{B3CA09D6-7220-4ECE-896D-FF6207EB3EEE}"/>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2" name="直線コネクタ 481">
          <a:extLst>
            <a:ext uri="{FF2B5EF4-FFF2-40B4-BE49-F238E27FC236}">
              <a16:creationId xmlns:a16="http://schemas.microsoft.com/office/drawing/2014/main" id="{A6DF5261-2DA1-43D4-ABDF-B9571A763BD3}"/>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3" name="テキスト ボックス 482">
          <a:extLst>
            <a:ext uri="{FF2B5EF4-FFF2-40B4-BE49-F238E27FC236}">
              <a16:creationId xmlns:a16="http://schemas.microsoft.com/office/drawing/2014/main" id="{5CC42526-5535-4701-B3A2-327DD43F4A71}"/>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4" name="直線コネクタ 483">
          <a:extLst>
            <a:ext uri="{FF2B5EF4-FFF2-40B4-BE49-F238E27FC236}">
              <a16:creationId xmlns:a16="http://schemas.microsoft.com/office/drawing/2014/main" id="{7088AABD-7F1A-4D88-B029-D0A5EAE8889C}"/>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5" name="テキスト ボックス 484">
          <a:extLst>
            <a:ext uri="{FF2B5EF4-FFF2-40B4-BE49-F238E27FC236}">
              <a16:creationId xmlns:a16="http://schemas.microsoft.com/office/drawing/2014/main" id="{D28EAF39-2747-4DBD-99E6-28658B17235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6" name="直線コネクタ 485">
          <a:extLst>
            <a:ext uri="{FF2B5EF4-FFF2-40B4-BE49-F238E27FC236}">
              <a16:creationId xmlns:a16="http://schemas.microsoft.com/office/drawing/2014/main" id="{FAA5407B-34A0-4E3A-86D4-2FC30B98A543}"/>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7" name="テキスト ボックス 486">
          <a:extLst>
            <a:ext uri="{FF2B5EF4-FFF2-40B4-BE49-F238E27FC236}">
              <a16:creationId xmlns:a16="http://schemas.microsoft.com/office/drawing/2014/main" id="{A1E1EA6A-5D5D-4008-8C56-4479A345DE6E}"/>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8" name="直線コネクタ 487">
          <a:extLst>
            <a:ext uri="{FF2B5EF4-FFF2-40B4-BE49-F238E27FC236}">
              <a16:creationId xmlns:a16="http://schemas.microsoft.com/office/drawing/2014/main" id="{64B24E31-D8E5-4AF9-A3F3-05AA23B17313}"/>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9" name="テキスト ボックス 488">
          <a:extLst>
            <a:ext uri="{FF2B5EF4-FFF2-40B4-BE49-F238E27FC236}">
              <a16:creationId xmlns:a16="http://schemas.microsoft.com/office/drawing/2014/main" id="{2AE779AB-8709-4CA9-ADDF-BC92E6E27016}"/>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0" name="直線コネクタ 489">
          <a:extLst>
            <a:ext uri="{FF2B5EF4-FFF2-40B4-BE49-F238E27FC236}">
              <a16:creationId xmlns:a16="http://schemas.microsoft.com/office/drawing/2014/main" id="{DC6BC5E3-CD36-4810-908B-A8061B15BA0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1" name="テキスト ボックス 490">
          <a:extLst>
            <a:ext uri="{FF2B5EF4-FFF2-40B4-BE49-F238E27FC236}">
              <a16:creationId xmlns:a16="http://schemas.microsoft.com/office/drawing/2014/main" id="{2267C034-4CF9-42A9-89CF-AD67B9DBCCB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2" name="【一般廃棄物処理施設】&#10;有形固定資産減価償却率グラフ枠">
          <a:extLst>
            <a:ext uri="{FF2B5EF4-FFF2-40B4-BE49-F238E27FC236}">
              <a16:creationId xmlns:a16="http://schemas.microsoft.com/office/drawing/2014/main" id="{22A8BA24-4910-4808-9597-280D756F198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114300</xdr:rowOff>
    </xdr:from>
    <xdr:to>
      <xdr:col>85</xdr:col>
      <xdr:colOff>126364</xdr:colOff>
      <xdr:row>41</xdr:row>
      <xdr:rowOff>15240</xdr:rowOff>
    </xdr:to>
    <xdr:cxnSp macro="">
      <xdr:nvCxnSpPr>
        <xdr:cNvPr id="493" name="直線コネクタ 492">
          <a:extLst>
            <a:ext uri="{FF2B5EF4-FFF2-40B4-BE49-F238E27FC236}">
              <a16:creationId xmlns:a16="http://schemas.microsoft.com/office/drawing/2014/main" id="{4ECFE2F2-6270-4F58-807F-3B91E4434531}"/>
            </a:ext>
          </a:extLst>
        </xdr:cNvPr>
        <xdr:cNvCxnSpPr/>
      </xdr:nvCxnSpPr>
      <xdr:spPr>
        <a:xfrm flipV="1">
          <a:off x="16318864" y="577215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19067</xdr:rowOff>
    </xdr:from>
    <xdr:ext cx="405111" cy="259045"/>
    <xdr:sp macro="" textlink="">
      <xdr:nvSpPr>
        <xdr:cNvPr id="494" name="【一般廃棄物処理施設】&#10;有形固定資産減価償却率最小値テキスト">
          <a:extLst>
            <a:ext uri="{FF2B5EF4-FFF2-40B4-BE49-F238E27FC236}">
              <a16:creationId xmlns:a16="http://schemas.microsoft.com/office/drawing/2014/main" id="{776F84F8-4E41-47E4-B0E5-E4FEBB1CB6C2}"/>
            </a:ext>
          </a:extLst>
        </xdr:cNvPr>
        <xdr:cNvSpPr txBox="1"/>
      </xdr:nvSpPr>
      <xdr:spPr>
        <a:xfrm>
          <a:off x="16357600" y="704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xdr:rowOff>
    </xdr:from>
    <xdr:to>
      <xdr:col>86</xdr:col>
      <xdr:colOff>25400</xdr:colOff>
      <xdr:row>41</xdr:row>
      <xdr:rowOff>15240</xdr:rowOff>
    </xdr:to>
    <xdr:cxnSp macro="">
      <xdr:nvCxnSpPr>
        <xdr:cNvPr id="495" name="直線コネクタ 494">
          <a:extLst>
            <a:ext uri="{FF2B5EF4-FFF2-40B4-BE49-F238E27FC236}">
              <a16:creationId xmlns:a16="http://schemas.microsoft.com/office/drawing/2014/main" id="{61B6C0B0-3711-4A83-B33E-5E11D5576198}"/>
            </a:ext>
          </a:extLst>
        </xdr:cNvPr>
        <xdr:cNvCxnSpPr/>
      </xdr:nvCxnSpPr>
      <xdr:spPr>
        <a:xfrm>
          <a:off x="16230600" y="704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60977</xdr:rowOff>
    </xdr:from>
    <xdr:ext cx="405111" cy="259045"/>
    <xdr:sp macro="" textlink="">
      <xdr:nvSpPr>
        <xdr:cNvPr id="496" name="【一般廃棄物処理施設】&#10;有形固定資産減価償却率最大値テキスト">
          <a:extLst>
            <a:ext uri="{FF2B5EF4-FFF2-40B4-BE49-F238E27FC236}">
              <a16:creationId xmlns:a16="http://schemas.microsoft.com/office/drawing/2014/main" id="{8A800E11-7A91-444B-9110-3A12D5081B95}"/>
            </a:ext>
          </a:extLst>
        </xdr:cNvPr>
        <xdr:cNvSpPr txBox="1"/>
      </xdr:nvSpPr>
      <xdr:spPr>
        <a:xfrm>
          <a:off x="16357600" y="554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114300</xdr:rowOff>
    </xdr:from>
    <xdr:to>
      <xdr:col>86</xdr:col>
      <xdr:colOff>25400</xdr:colOff>
      <xdr:row>33</xdr:row>
      <xdr:rowOff>114300</xdr:rowOff>
    </xdr:to>
    <xdr:cxnSp macro="">
      <xdr:nvCxnSpPr>
        <xdr:cNvPr id="497" name="直線コネクタ 496">
          <a:extLst>
            <a:ext uri="{FF2B5EF4-FFF2-40B4-BE49-F238E27FC236}">
              <a16:creationId xmlns:a16="http://schemas.microsoft.com/office/drawing/2014/main" id="{83D2CC7B-130C-48E2-875A-113F50ED2AFF}"/>
            </a:ext>
          </a:extLst>
        </xdr:cNvPr>
        <xdr:cNvCxnSpPr/>
      </xdr:nvCxnSpPr>
      <xdr:spPr>
        <a:xfrm>
          <a:off x="16230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103522</xdr:rowOff>
    </xdr:from>
    <xdr:ext cx="405111" cy="259045"/>
    <xdr:sp macro="" textlink="">
      <xdr:nvSpPr>
        <xdr:cNvPr id="498" name="【一般廃棄物処理施設】&#10;有形固定資産減価償却率平均値テキスト">
          <a:extLst>
            <a:ext uri="{FF2B5EF4-FFF2-40B4-BE49-F238E27FC236}">
              <a16:creationId xmlns:a16="http://schemas.microsoft.com/office/drawing/2014/main" id="{C4E68825-76FA-4206-95B1-C429FB9D8353}"/>
            </a:ext>
          </a:extLst>
        </xdr:cNvPr>
        <xdr:cNvSpPr txBox="1"/>
      </xdr:nvSpPr>
      <xdr:spPr>
        <a:xfrm>
          <a:off x="16357600" y="6275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499" name="フローチャート: 判断 498">
          <a:extLst>
            <a:ext uri="{FF2B5EF4-FFF2-40B4-BE49-F238E27FC236}">
              <a16:creationId xmlns:a16="http://schemas.microsoft.com/office/drawing/2014/main" id="{FF5C51F8-F896-4893-A46D-2E17E68B631B}"/>
            </a:ext>
          </a:extLst>
        </xdr:cNvPr>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500" name="フローチャート: 判断 499">
          <a:extLst>
            <a:ext uri="{FF2B5EF4-FFF2-40B4-BE49-F238E27FC236}">
              <a16:creationId xmlns:a16="http://schemas.microsoft.com/office/drawing/2014/main" id="{F2080D8E-711E-4F99-8F2D-B0938CA0C387}"/>
            </a:ext>
          </a:extLst>
        </xdr:cNvPr>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114935</xdr:rowOff>
    </xdr:from>
    <xdr:to>
      <xdr:col>76</xdr:col>
      <xdr:colOff>165100</xdr:colOff>
      <xdr:row>37</xdr:row>
      <xdr:rowOff>45085</xdr:rowOff>
    </xdr:to>
    <xdr:sp macro="" textlink="">
      <xdr:nvSpPr>
        <xdr:cNvPr id="501" name="フローチャート: 判断 500">
          <a:extLst>
            <a:ext uri="{FF2B5EF4-FFF2-40B4-BE49-F238E27FC236}">
              <a16:creationId xmlns:a16="http://schemas.microsoft.com/office/drawing/2014/main" id="{447CC6FD-5839-4C22-BB87-24E0FC85E8F2}"/>
            </a:ext>
          </a:extLst>
        </xdr:cNvPr>
        <xdr:cNvSpPr/>
      </xdr:nvSpPr>
      <xdr:spPr>
        <a:xfrm>
          <a:off x="14541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15875</xdr:rowOff>
    </xdr:from>
    <xdr:to>
      <xdr:col>72</xdr:col>
      <xdr:colOff>38100</xdr:colOff>
      <xdr:row>37</xdr:row>
      <xdr:rowOff>117475</xdr:rowOff>
    </xdr:to>
    <xdr:sp macro="" textlink="">
      <xdr:nvSpPr>
        <xdr:cNvPr id="502" name="フローチャート: 判断 501">
          <a:extLst>
            <a:ext uri="{FF2B5EF4-FFF2-40B4-BE49-F238E27FC236}">
              <a16:creationId xmlns:a16="http://schemas.microsoft.com/office/drawing/2014/main" id="{36635398-860B-4ACD-8226-F2EA3022EC2D}"/>
            </a:ext>
          </a:extLst>
        </xdr:cNvPr>
        <xdr:cNvSpPr/>
      </xdr:nvSpPr>
      <xdr:spPr>
        <a:xfrm>
          <a:off x="13652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44450</xdr:rowOff>
    </xdr:from>
    <xdr:to>
      <xdr:col>67</xdr:col>
      <xdr:colOff>101600</xdr:colOff>
      <xdr:row>36</xdr:row>
      <xdr:rowOff>146050</xdr:rowOff>
    </xdr:to>
    <xdr:sp macro="" textlink="">
      <xdr:nvSpPr>
        <xdr:cNvPr id="503" name="フローチャート: 判断 502">
          <a:extLst>
            <a:ext uri="{FF2B5EF4-FFF2-40B4-BE49-F238E27FC236}">
              <a16:creationId xmlns:a16="http://schemas.microsoft.com/office/drawing/2014/main" id="{F6342F02-3C2C-4BD1-80AE-BB1CC8C45A51}"/>
            </a:ext>
          </a:extLst>
        </xdr:cNvPr>
        <xdr:cNvSpPr/>
      </xdr:nvSpPr>
      <xdr:spPr>
        <a:xfrm>
          <a:off x="127635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5FBFE839-1D42-43BA-A0F4-E1F07BB0DEF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5" name="テキスト ボックス 504">
          <a:extLst>
            <a:ext uri="{FF2B5EF4-FFF2-40B4-BE49-F238E27FC236}">
              <a16:creationId xmlns:a16="http://schemas.microsoft.com/office/drawing/2014/main" id="{B1D98806-B77C-480C-BF7C-15ED9FCFD1F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id="{B2F8EE67-1D98-4039-8788-BB17DB896DB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1650C2E7-C9E4-4DD0-827E-3FCF28F2DFA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0FB55AE0-C5D4-407F-925E-754F3134365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103505</xdr:rowOff>
    </xdr:from>
    <xdr:to>
      <xdr:col>85</xdr:col>
      <xdr:colOff>177800</xdr:colOff>
      <xdr:row>40</xdr:row>
      <xdr:rowOff>33655</xdr:rowOff>
    </xdr:to>
    <xdr:sp macro="" textlink="">
      <xdr:nvSpPr>
        <xdr:cNvPr id="509" name="楕円 508">
          <a:extLst>
            <a:ext uri="{FF2B5EF4-FFF2-40B4-BE49-F238E27FC236}">
              <a16:creationId xmlns:a16="http://schemas.microsoft.com/office/drawing/2014/main" id="{2B527E4C-7D7B-40EA-9CFD-18618A18096A}"/>
            </a:ext>
          </a:extLst>
        </xdr:cNvPr>
        <xdr:cNvSpPr/>
      </xdr:nvSpPr>
      <xdr:spPr>
        <a:xfrm>
          <a:off x="16268700" y="679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81932</xdr:rowOff>
    </xdr:from>
    <xdr:ext cx="405111" cy="259045"/>
    <xdr:sp macro="" textlink="">
      <xdr:nvSpPr>
        <xdr:cNvPr id="510" name="【一般廃棄物処理施設】&#10;有形固定資産減価償却率該当値テキスト">
          <a:extLst>
            <a:ext uri="{FF2B5EF4-FFF2-40B4-BE49-F238E27FC236}">
              <a16:creationId xmlns:a16="http://schemas.microsoft.com/office/drawing/2014/main" id="{6E1FEBDA-3990-43A7-BE9C-F3FF2A371859}"/>
            </a:ext>
          </a:extLst>
        </xdr:cNvPr>
        <xdr:cNvSpPr txBox="1"/>
      </xdr:nvSpPr>
      <xdr:spPr>
        <a:xfrm>
          <a:off x="16357600" y="676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55880</xdr:rowOff>
    </xdr:from>
    <xdr:to>
      <xdr:col>81</xdr:col>
      <xdr:colOff>101600</xdr:colOff>
      <xdr:row>39</xdr:row>
      <xdr:rowOff>157480</xdr:rowOff>
    </xdr:to>
    <xdr:sp macro="" textlink="">
      <xdr:nvSpPr>
        <xdr:cNvPr id="511" name="楕円 510">
          <a:extLst>
            <a:ext uri="{FF2B5EF4-FFF2-40B4-BE49-F238E27FC236}">
              <a16:creationId xmlns:a16="http://schemas.microsoft.com/office/drawing/2014/main" id="{A365B245-24CB-40B2-8703-F2961139F00B}"/>
            </a:ext>
          </a:extLst>
        </xdr:cNvPr>
        <xdr:cNvSpPr/>
      </xdr:nvSpPr>
      <xdr:spPr>
        <a:xfrm>
          <a:off x="15430500" y="67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106680</xdr:rowOff>
    </xdr:from>
    <xdr:to>
      <xdr:col>85</xdr:col>
      <xdr:colOff>127000</xdr:colOff>
      <xdr:row>39</xdr:row>
      <xdr:rowOff>154305</xdr:rowOff>
    </xdr:to>
    <xdr:cxnSp macro="">
      <xdr:nvCxnSpPr>
        <xdr:cNvPr id="512" name="直線コネクタ 511">
          <a:extLst>
            <a:ext uri="{FF2B5EF4-FFF2-40B4-BE49-F238E27FC236}">
              <a16:creationId xmlns:a16="http://schemas.microsoft.com/office/drawing/2014/main" id="{0CD98C53-91FE-4265-AFB4-B7F7B2124C5B}"/>
            </a:ext>
          </a:extLst>
        </xdr:cNvPr>
        <xdr:cNvCxnSpPr/>
      </xdr:nvCxnSpPr>
      <xdr:spPr>
        <a:xfrm>
          <a:off x="15481300" y="679323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55880</xdr:rowOff>
    </xdr:from>
    <xdr:to>
      <xdr:col>76</xdr:col>
      <xdr:colOff>165100</xdr:colOff>
      <xdr:row>39</xdr:row>
      <xdr:rowOff>157480</xdr:rowOff>
    </xdr:to>
    <xdr:sp macro="" textlink="">
      <xdr:nvSpPr>
        <xdr:cNvPr id="513" name="楕円 512">
          <a:extLst>
            <a:ext uri="{FF2B5EF4-FFF2-40B4-BE49-F238E27FC236}">
              <a16:creationId xmlns:a16="http://schemas.microsoft.com/office/drawing/2014/main" id="{985814E3-BB27-47AA-9442-6730FF5FC793}"/>
            </a:ext>
          </a:extLst>
        </xdr:cNvPr>
        <xdr:cNvSpPr/>
      </xdr:nvSpPr>
      <xdr:spPr>
        <a:xfrm>
          <a:off x="14541500" y="67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106680</xdr:rowOff>
    </xdr:from>
    <xdr:to>
      <xdr:col>81</xdr:col>
      <xdr:colOff>50800</xdr:colOff>
      <xdr:row>39</xdr:row>
      <xdr:rowOff>106680</xdr:rowOff>
    </xdr:to>
    <xdr:cxnSp macro="">
      <xdr:nvCxnSpPr>
        <xdr:cNvPr id="514" name="直線コネクタ 513">
          <a:extLst>
            <a:ext uri="{FF2B5EF4-FFF2-40B4-BE49-F238E27FC236}">
              <a16:creationId xmlns:a16="http://schemas.microsoft.com/office/drawing/2014/main" id="{166083B6-20C1-4FD1-BBD7-B6C4AEC77144}"/>
            </a:ext>
          </a:extLst>
        </xdr:cNvPr>
        <xdr:cNvCxnSpPr/>
      </xdr:nvCxnSpPr>
      <xdr:spPr>
        <a:xfrm>
          <a:off x="14592300" y="6793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162560</xdr:rowOff>
    </xdr:from>
    <xdr:to>
      <xdr:col>72</xdr:col>
      <xdr:colOff>38100</xdr:colOff>
      <xdr:row>39</xdr:row>
      <xdr:rowOff>92710</xdr:rowOff>
    </xdr:to>
    <xdr:sp macro="" textlink="">
      <xdr:nvSpPr>
        <xdr:cNvPr id="515" name="楕円 514">
          <a:extLst>
            <a:ext uri="{FF2B5EF4-FFF2-40B4-BE49-F238E27FC236}">
              <a16:creationId xmlns:a16="http://schemas.microsoft.com/office/drawing/2014/main" id="{2DEF80C9-F246-480A-9109-F9343C80AF66}"/>
            </a:ext>
          </a:extLst>
        </xdr:cNvPr>
        <xdr:cNvSpPr/>
      </xdr:nvSpPr>
      <xdr:spPr>
        <a:xfrm>
          <a:off x="13652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41910</xdr:rowOff>
    </xdr:from>
    <xdr:to>
      <xdr:col>76</xdr:col>
      <xdr:colOff>114300</xdr:colOff>
      <xdr:row>39</xdr:row>
      <xdr:rowOff>106680</xdr:rowOff>
    </xdr:to>
    <xdr:cxnSp macro="">
      <xdr:nvCxnSpPr>
        <xdr:cNvPr id="516" name="直線コネクタ 515">
          <a:extLst>
            <a:ext uri="{FF2B5EF4-FFF2-40B4-BE49-F238E27FC236}">
              <a16:creationId xmlns:a16="http://schemas.microsoft.com/office/drawing/2014/main" id="{A0079328-305B-4FCF-AE3E-7F28CED89E12}"/>
            </a:ext>
          </a:extLst>
        </xdr:cNvPr>
        <xdr:cNvCxnSpPr/>
      </xdr:nvCxnSpPr>
      <xdr:spPr>
        <a:xfrm>
          <a:off x="13703300" y="672846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128287</xdr:rowOff>
    </xdr:from>
    <xdr:ext cx="405111" cy="259045"/>
    <xdr:sp macro="" textlink="">
      <xdr:nvSpPr>
        <xdr:cNvPr id="517" name="n_1aveValue【一般廃棄物処理施設】&#10;有形固定資産減価償却率">
          <a:extLst>
            <a:ext uri="{FF2B5EF4-FFF2-40B4-BE49-F238E27FC236}">
              <a16:creationId xmlns:a16="http://schemas.microsoft.com/office/drawing/2014/main" id="{E883D10D-368A-4155-A2C9-3EE189BC609D}"/>
            </a:ext>
          </a:extLst>
        </xdr:cNvPr>
        <xdr:cNvSpPr txBox="1"/>
      </xdr:nvSpPr>
      <xdr:spPr>
        <a:xfrm>
          <a:off x="152660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61612</xdr:rowOff>
    </xdr:from>
    <xdr:ext cx="405111" cy="259045"/>
    <xdr:sp macro="" textlink="">
      <xdr:nvSpPr>
        <xdr:cNvPr id="518" name="n_2aveValue【一般廃棄物処理施設】&#10;有形固定資産減価償却率">
          <a:extLst>
            <a:ext uri="{FF2B5EF4-FFF2-40B4-BE49-F238E27FC236}">
              <a16:creationId xmlns:a16="http://schemas.microsoft.com/office/drawing/2014/main" id="{CAB3E2BA-A685-481A-B6DF-D40EF19C2748}"/>
            </a:ext>
          </a:extLst>
        </xdr:cNvPr>
        <xdr:cNvSpPr txBox="1"/>
      </xdr:nvSpPr>
      <xdr:spPr>
        <a:xfrm>
          <a:off x="14389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134002</xdr:rowOff>
    </xdr:from>
    <xdr:ext cx="405111" cy="259045"/>
    <xdr:sp macro="" textlink="">
      <xdr:nvSpPr>
        <xdr:cNvPr id="519" name="n_3aveValue【一般廃棄物処理施設】&#10;有形固定資産減価償却率">
          <a:extLst>
            <a:ext uri="{FF2B5EF4-FFF2-40B4-BE49-F238E27FC236}">
              <a16:creationId xmlns:a16="http://schemas.microsoft.com/office/drawing/2014/main" id="{52692B75-7638-46CA-9B8D-F97309A2FDD0}"/>
            </a:ext>
          </a:extLst>
        </xdr:cNvPr>
        <xdr:cNvSpPr txBox="1"/>
      </xdr:nvSpPr>
      <xdr:spPr>
        <a:xfrm>
          <a:off x="13500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162577</xdr:rowOff>
    </xdr:from>
    <xdr:ext cx="405111" cy="259045"/>
    <xdr:sp macro="" textlink="">
      <xdr:nvSpPr>
        <xdr:cNvPr id="520" name="n_4aveValue【一般廃棄物処理施設】&#10;有形固定資産減価償却率">
          <a:extLst>
            <a:ext uri="{FF2B5EF4-FFF2-40B4-BE49-F238E27FC236}">
              <a16:creationId xmlns:a16="http://schemas.microsoft.com/office/drawing/2014/main" id="{590A727E-B60A-4A80-9606-DED6C2C75AFD}"/>
            </a:ext>
          </a:extLst>
        </xdr:cNvPr>
        <xdr:cNvSpPr txBox="1"/>
      </xdr:nvSpPr>
      <xdr:spPr>
        <a:xfrm>
          <a:off x="12611744"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148607</xdr:rowOff>
    </xdr:from>
    <xdr:ext cx="405111" cy="259045"/>
    <xdr:sp macro="" textlink="">
      <xdr:nvSpPr>
        <xdr:cNvPr id="521" name="n_1mainValue【一般廃棄物処理施設】&#10;有形固定資産減価償却率">
          <a:extLst>
            <a:ext uri="{FF2B5EF4-FFF2-40B4-BE49-F238E27FC236}">
              <a16:creationId xmlns:a16="http://schemas.microsoft.com/office/drawing/2014/main" id="{8FC3C936-A00C-40CC-B199-265F4C2902E3}"/>
            </a:ext>
          </a:extLst>
        </xdr:cNvPr>
        <xdr:cNvSpPr txBox="1"/>
      </xdr:nvSpPr>
      <xdr:spPr>
        <a:xfrm>
          <a:off x="15266044" y="683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148607</xdr:rowOff>
    </xdr:from>
    <xdr:ext cx="405111" cy="259045"/>
    <xdr:sp macro="" textlink="">
      <xdr:nvSpPr>
        <xdr:cNvPr id="522" name="n_2mainValue【一般廃棄物処理施設】&#10;有形固定資産減価償却率">
          <a:extLst>
            <a:ext uri="{FF2B5EF4-FFF2-40B4-BE49-F238E27FC236}">
              <a16:creationId xmlns:a16="http://schemas.microsoft.com/office/drawing/2014/main" id="{BF4D8D8C-489D-4CBA-B83D-1C48F23DA8C3}"/>
            </a:ext>
          </a:extLst>
        </xdr:cNvPr>
        <xdr:cNvSpPr txBox="1"/>
      </xdr:nvSpPr>
      <xdr:spPr>
        <a:xfrm>
          <a:off x="14389744" y="683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83837</xdr:rowOff>
    </xdr:from>
    <xdr:ext cx="405111" cy="259045"/>
    <xdr:sp macro="" textlink="">
      <xdr:nvSpPr>
        <xdr:cNvPr id="523" name="n_3mainValue【一般廃棄物処理施設】&#10;有形固定資産減価償却率">
          <a:extLst>
            <a:ext uri="{FF2B5EF4-FFF2-40B4-BE49-F238E27FC236}">
              <a16:creationId xmlns:a16="http://schemas.microsoft.com/office/drawing/2014/main" id="{FFE46090-DBF1-406E-9F3E-03118FC91B35}"/>
            </a:ext>
          </a:extLst>
        </xdr:cNvPr>
        <xdr:cNvSpPr txBox="1"/>
      </xdr:nvSpPr>
      <xdr:spPr>
        <a:xfrm>
          <a:off x="135007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4" name="正方形/長方形 523">
          <a:extLst>
            <a:ext uri="{FF2B5EF4-FFF2-40B4-BE49-F238E27FC236}">
              <a16:creationId xmlns:a16="http://schemas.microsoft.com/office/drawing/2014/main" id="{D84BBECE-30F5-451F-8A09-B11449A1753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5" name="正方形/長方形 524">
          <a:extLst>
            <a:ext uri="{FF2B5EF4-FFF2-40B4-BE49-F238E27FC236}">
              <a16:creationId xmlns:a16="http://schemas.microsoft.com/office/drawing/2014/main" id="{6E316962-E389-4261-8AF9-5899F7025D6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6" name="正方形/長方形 525">
          <a:extLst>
            <a:ext uri="{FF2B5EF4-FFF2-40B4-BE49-F238E27FC236}">
              <a16:creationId xmlns:a16="http://schemas.microsoft.com/office/drawing/2014/main" id="{741A6CE1-70D9-41B2-BE63-26FA6DA785E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7" name="正方形/長方形 526">
          <a:extLst>
            <a:ext uri="{FF2B5EF4-FFF2-40B4-BE49-F238E27FC236}">
              <a16:creationId xmlns:a16="http://schemas.microsoft.com/office/drawing/2014/main" id="{47E1BCF6-0FE9-4835-B0C1-62872A4ACB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8" name="正方形/長方形 527">
          <a:extLst>
            <a:ext uri="{FF2B5EF4-FFF2-40B4-BE49-F238E27FC236}">
              <a16:creationId xmlns:a16="http://schemas.microsoft.com/office/drawing/2014/main" id="{743EA40D-022C-40EA-87A3-6A54C61CC18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9" name="正方形/長方形 528">
          <a:extLst>
            <a:ext uri="{FF2B5EF4-FFF2-40B4-BE49-F238E27FC236}">
              <a16:creationId xmlns:a16="http://schemas.microsoft.com/office/drawing/2014/main" id="{E17E3E8A-5183-46F5-95FF-BCB86973ED9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0" name="正方形/長方形 529">
          <a:extLst>
            <a:ext uri="{FF2B5EF4-FFF2-40B4-BE49-F238E27FC236}">
              <a16:creationId xmlns:a16="http://schemas.microsoft.com/office/drawing/2014/main" id="{7000CBEA-1C8F-4E1C-9AED-45241E60F55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1" name="正方形/長方形 530">
          <a:extLst>
            <a:ext uri="{FF2B5EF4-FFF2-40B4-BE49-F238E27FC236}">
              <a16:creationId xmlns:a16="http://schemas.microsoft.com/office/drawing/2014/main" id="{707DC123-6769-491B-BB1F-AE58A86C987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2" name="テキスト ボックス 531">
          <a:extLst>
            <a:ext uri="{FF2B5EF4-FFF2-40B4-BE49-F238E27FC236}">
              <a16:creationId xmlns:a16="http://schemas.microsoft.com/office/drawing/2014/main" id="{CFB69F3D-D49A-4AB0-9646-A8407C4C958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3" name="直線コネクタ 532">
          <a:extLst>
            <a:ext uri="{FF2B5EF4-FFF2-40B4-BE49-F238E27FC236}">
              <a16:creationId xmlns:a16="http://schemas.microsoft.com/office/drawing/2014/main" id="{F2989911-7935-4603-8A61-1E592AF0EA5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4" name="直線コネクタ 533">
          <a:extLst>
            <a:ext uri="{FF2B5EF4-FFF2-40B4-BE49-F238E27FC236}">
              <a16:creationId xmlns:a16="http://schemas.microsoft.com/office/drawing/2014/main" id="{14DB65A3-39D7-4211-89BD-2FC797261CA4}"/>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5" name="テキスト ボックス 534">
          <a:extLst>
            <a:ext uri="{FF2B5EF4-FFF2-40B4-BE49-F238E27FC236}">
              <a16:creationId xmlns:a16="http://schemas.microsoft.com/office/drawing/2014/main" id="{FF15015F-FB89-4437-9C6D-59931B45512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6" name="直線コネクタ 535">
          <a:extLst>
            <a:ext uri="{FF2B5EF4-FFF2-40B4-BE49-F238E27FC236}">
              <a16:creationId xmlns:a16="http://schemas.microsoft.com/office/drawing/2014/main" id="{A5BCDE5F-B916-4F20-9EE9-9F2CFE2A017A}"/>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37" name="テキスト ボックス 536">
          <a:extLst>
            <a:ext uri="{FF2B5EF4-FFF2-40B4-BE49-F238E27FC236}">
              <a16:creationId xmlns:a16="http://schemas.microsoft.com/office/drawing/2014/main" id="{6685F5E9-9403-4528-B6DB-03BB08A9C548}"/>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8" name="直線コネクタ 537">
          <a:extLst>
            <a:ext uri="{FF2B5EF4-FFF2-40B4-BE49-F238E27FC236}">
              <a16:creationId xmlns:a16="http://schemas.microsoft.com/office/drawing/2014/main" id="{6DDF76ED-BA83-495C-ADB3-C724E3E66B5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39" name="テキスト ボックス 538">
          <a:extLst>
            <a:ext uri="{FF2B5EF4-FFF2-40B4-BE49-F238E27FC236}">
              <a16:creationId xmlns:a16="http://schemas.microsoft.com/office/drawing/2014/main" id="{71F663E3-D42E-4F10-8FE2-CBF745EEA54E}"/>
            </a:ext>
          </a:extLst>
        </xdr:cNvPr>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0" name="直線コネクタ 539">
          <a:extLst>
            <a:ext uri="{FF2B5EF4-FFF2-40B4-BE49-F238E27FC236}">
              <a16:creationId xmlns:a16="http://schemas.microsoft.com/office/drawing/2014/main" id="{3BB38367-EAAA-4B18-9D2D-30F126E16473}"/>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41" name="テキスト ボックス 540">
          <a:extLst>
            <a:ext uri="{FF2B5EF4-FFF2-40B4-BE49-F238E27FC236}">
              <a16:creationId xmlns:a16="http://schemas.microsoft.com/office/drawing/2014/main" id="{17CA0A97-9B01-4635-A0FE-300E2DDC10E1}"/>
            </a:ext>
          </a:extLst>
        </xdr:cNvPr>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42" name="直線コネクタ 541">
          <a:extLst>
            <a:ext uri="{FF2B5EF4-FFF2-40B4-BE49-F238E27FC236}">
              <a16:creationId xmlns:a16="http://schemas.microsoft.com/office/drawing/2014/main" id="{7679C54A-1A10-4CBF-8923-E1073DC5829D}"/>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43" name="テキスト ボックス 542">
          <a:extLst>
            <a:ext uri="{FF2B5EF4-FFF2-40B4-BE49-F238E27FC236}">
              <a16:creationId xmlns:a16="http://schemas.microsoft.com/office/drawing/2014/main" id="{626B4958-4628-4B1A-9991-BCF7CEEA176E}"/>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4" name="直線コネクタ 543">
          <a:extLst>
            <a:ext uri="{FF2B5EF4-FFF2-40B4-BE49-F238E27FC236}">
              <a16:creationId xmlns:a16="http://schemas.microsoft.com/office/drawing/2014/main" id="{C30F4EF3-4238-4064-A41F-EBB4D3CB098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5" name="テキスト ボックス 544">
          <a:extLst>
            <a:ext uri="{FF2B5EF4-FFF2-40B4-BE49-F238E27FC236}">
              <a16:creationId xmlns:a16="http://schemas.microsoft.com/office/drawing/2014/main" id="{3A386714-E4B6-496B-B796-329F7BFAA53F}"/>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6" name="【一般廃棄物処理施設】&#10;一人当たり有形固定資産（償却資産）額グラフ枠">
          <a:extLst>
            <a:ext uri="{FF2B5EF4-FFF2-40B4-BE49-F238E27FC236}">
              <a16:creationId xmlns:a16="http://schemas.microsoft.com/office/drawing/2014/main" id="{4B22DEF6-8286-494C-A899-B93B0516270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8776</xdr:rowOff>
    </xdr:from>
    <xdr:to>
      <xdr:col>116</xdr:col>
      <xdr:colOff>62864</xdr:colOff>
      <xdr:row>41</xdr:row>
      <xdr:rowOff>43637</xdr:rowOff>
    </xdr:to>
    <xdr:cxnSp macro="">
      <xdr:nvCxnSpPr>
        <xdr:cNvPr id="547" name="直線コネクタ 546">
          <a:extLst>
            <a:ext uri="{FF2B5EF4-FFF2-40B4-BE49-F238E27FC236}">
              <a16:creationId xmlns:a16="http://schemas.microsoft.com/office/drawing/2014/main" id="{51BF17B0-57AE-426C-AE66-8F99EE31BD3A}"/>
            </a:ext>
          </a:extLst>
        </xdr:cNvPr>
        <xdr:cNvCxnSpPr/>
      </xdr:nvCxnSpPr>
      <xdr:spPr>
        <a:xfrm flipV="1">
          <a:off x="22160864" y="5666626"/>
          <a:ext cx="0" cy="1406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47464</xdr:rowOff>
    </xdr:from>
    <xdr:ext cx="534377" cy="259045"/>
    <xdr:sp macro="" textlink="">
      <xdr:nvSpPr>
        <xdr:cNvPr id="548" name="【一般廃棄物処理施設】&#10;一人当たり有形固定資産（償却資産）額最小値テキスト">
          <a:extLst>
            <a:ext uri="{FF2B5EF4-FFF2-40B4-BE49-F238E27FC236}">
              <a16:creationId xmlns:a16="http://schemas.microsoft.com/office/drawing/2014/main" id="{D27C0D39-A050-4211-ABC5-FCB58211F7BD}"/>
            </a:ext>
          </a:extLst>
        </xdr:cNvPr>
        <xdr:cNvSpPr txBox="1"/>
      </xdr:nvSpPr>
      <xdr:spPr>
        <a:xfrm>
          <a:off x="22199600" y="707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43637</xdr:rowOff>
    </xdr:from>
    <xdr:to>
      <xdr:col>116</xdr:col>
      <xdr:colOff>152400</xdr:colOff>
      <xdr:row>41</xdr:row>
      <xdr:rowOff>43637</xdr:rowOff>
    </xdr:to>
    <xdr:cxnSp macro="">
      <xdr:nvCxnSpPr>
        <xdr:cNvPr id="549" name="直線コネクタ 548">
          <a:extLst>
            <a:ext uri="{FF2B5EF4-FFF2-40B4-BE49-F238E27FC236}">
              <a16:creationId xmlns:a16="http://schemas.microsoft.com/office/drawing/2014/main" id="{DC33953D-2F2A-4E1D-B5F9-133432C2E94B}"/>
            </a:ext>
          </a:extLst>
        </xdr:cNvPr>
        <xdr:cNvCxnSpPr/>
      </xdr:nvCxnSpPr>
      <xdr:spPr>
        <a:xfrm>
          <a:off x="22072600" y="7073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126903</xdr:rowOff>
    </xdr:from>
    <xdr:ext cx="599010" cy="259045"/>
    <xdr:sp macro="" textlink="">
      <xdr:nvSpPr>
        <xdr:cNvPr id="550" name="【一般廃棄物処理施設】&#10;一人当たり有形固定資産（償却資産）額最大値テキスト">
          <a:extLst>
            <a:ext uri="{FF2B5EF4-FFF2-40B4-BE49-F238E27FC236}">
              <a16:creationId xmlns:a16="http://schemas.microsoft.com/office/drawing/2014/main" id="{4A5A48D7-BFE5-4DB5-A827-6317D392DB05}"/>
            </a:ext>
          </a:extLst>
        </xdr:cNvPr>
        <xdr:cNvSpPr txBox="1"/>
      </xdr:nvSpPr>
      <xdr:spPr>
        <a:xfrm>
          <a:off x="22199600" y="5441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8776</xdr:rowOff>
    </xdr:from>
    <xdr:to>
      <xdr:col>116</xdr:col>
      <xdr:colOff>152400</xdr:colOff>
      <xdr:row>33</xdr:row>
      <xdr:rowOff>8776</xdr:rowOff>
    </xdr:to>
    <xdr:cxnSp macro="">
      <xdr:nvCxnSpPr>
        <xdr:cNvPr id="551" name="直線コネクタ 550">
          <a:extLst>
            <a:ext uri="{FF2B5EF4-FFF2-40B4-BE49-F238E27FC236}">
              <a16:creationId xmlns:a16="http://schemas.microsoft.com/office/drawing/2014/main" id="{13305412-AA84-498B-ADFA-66CBFAD9D825}"/>
            </a:ext>
          </a:extLst>
        </xdr:cNvPr>
        <xdr:cNvCxnSpPr/>
      </xdr:nvCxnSpPr>
      <xdr:spPr>
        <a:xfrm>
          <a:off x="22072600" y="566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19029</xdr:rowOff>
    </xdr:from>
    <xdr:ext cx="534377" cy="259045"/>
    <xdr:sp macro="" textlink="">
      <xdr:nvSpPr>
        <xdr:cNvPr id="552" name="【一般廃棄物処理施設】&#10;一人当たり有形固定資産（償却資産）額平均値テキスト">
          <a:extLst>
            <a:ext uri="{FF2B5EF4-FFF2-40B4-BE49-F238E27FC236}">
              <a16:creationId xmlns:a16="http://schemas.microsoft.com/office/drawing/2014/main" id="{D25783D7-90E3-4A94-A3E9-E71BB46CBC2E}"/>
            </a:ext>
          </a:extLst>
        </xdr:cNvPr>
        <xdr:cNvSpPr txBox="1"/>
      </xdr:nvSpPr>
      <xdr:spPr>
        <a:xfrm>
          <a:off x="22199600" y="6362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40602</xdr:rowOff>
    </xdr:from>
    <xdr:to>
      <xdr:col>116</xdr:col>
      <xdr:colOff>114300</xdr:colOff>
      <xdr:row>37</xdr:row>
      <xdr:rowOff>142202</xdr:rowOff>
    </xdr:to>
    <xdr:sp macro="" textlink="">
      <xdr:nvSpPr>
        <xdr:cNvPr id="553" name="フローチャート: 判断 552">
          <a:extLst>
            <a:ext uri="{FF2B5EF4-FFF2-40B4-BE49-F238E27FC236}">
              <a16:creationId xmlns:a16="http://schemas.microsoft.com/office/drawing/2014/main" id="{47FC8F34-7A5C-4C67-966C-106F87838344}"/>
            </a:ext>
          </a:extLst>
        </xdr:cNvPr>
        <xdr:cNvSpPr/>
      </xdr:nvSpPr>
      <xdr:spPr>
        <a:xfrm>
          <a:off x="22110700" y="638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90386</xdr:rowOff>
    </xdr:from>
    <xdr:to>
      <xdr:col>112</xdr:col>
      <xdr:colOff>38100</xdr:colOff>
      <xdr:row>38</xdr:row>
      <xdr:rowOff>20536</xdr:rowOff>
    </xdr:to>
    <xdr:sp macro="" textlink="">
      <xdr:nvSpPr>
        <xdr:cNvPr id="554" name="フローチャート: 判断 553">
          <a:extLst>
            <a:ext uri="{FF2B5EF4-FFF2-40B4-BE49-F238E27FC236}">
              <a16:creationId xmlns:a16="http://schemas.microsoft.com/office/drawing/2014/main" id="{28146A08-ED34-4945-B0F8-E0A51BC43551}"/>
            </a:ext>
          </a:extLst>
        </xdr:cNvPr>
        <xdr:cNvSpPr/>
      </xdr:nvSpPr>
      <xdr:spPr>
        <a:xfrm>
          <a:off x="21272500" y="643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162522</xdr:rowOff>
    </xdr:from>
    <xdr:to>
      <xdr:col>107</xdr:col>
      <xdr:colOff>101600</xdr:colOff>
      <xdr:row>38</xdr:row>
      <xdr:rowOff>92672</xdr:rowOff>
    </xdr:to>
    <xdr:sp macro="" textlink="">
      <xdr:nvSpPr>
        <xdr:cNvPr id="555" name="フローチャート: 判断 554">
          <a:extLst>
            <a:ext uri="{FF2B5EF4-FFF2-40B4-BE49-F238E27FC236}">
              <a16:creationId xmlns:a16="http://schemas.microsoft.com/office/drawing/2014/main" id="{7FA57A26-D6E7-4C1B-9F40-E5954925A3B2}"/>
            </a:ext>
          </a:extLst>
        </xdr:cNvPr>
        <xdr:cNvSpPr/>
      </xdr:nvSpPr>
      <xdr:spPr>
        <a:xfrm>
          <a:off x="20383500" y="65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25603</xdr:rowOff>
    </xdr:from>
    <xdr:to>
      <xdr:col>102</xdr:col>
      <xdr:colOff>165100</xdr:colOff>
      <xdr:row>38</xdr:row>
      <xdr:rowOff>127203</xdr:rowOff>
    </xdr:to>
    <xdr:sp macro="" textlink="">
      <xdr:nvSpPr>
        <xdr:cNvPr id="556" name="フローチャート: 判断 555">
          <a:extLst>
            <a:ext uri="{FF2B5EF4-FFF2-40B4-BE49-F238E27FC236}">
              <a16:creationId xmlns:a16="http://schemas.microsoft.com/office/drawing/2014/main" id="{EA9AD38E-3605-4E7A-AFE0-7033F7500CC8}"/>
            </a:ext>
          </a:extLst>
        </xdr:cNvPr>
        <xdr:cNvSpPr/>
      </xdr:nvSpPr>
      <xdr:spPr>
        <a:xfrm>
          <a:off x="19494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49784</xdr:rowOff>
    </xdr:from>
    <xdr:to>
      <xdr:col>98</xdr:col>
      <xdr:colOff>38100</xdr:colOff>
      <xdr:row>38</xdr:row>
      <xdr:rowOff>151384</xdr:rowOff>
    </xdr:to>
    <xdr:sp macro="" textlink="">
      <xdr:nvSpPr>
        <xdr:cNvPr id="557" name="フローチャート: 判断 556">
          <a:extLst>
            <a:ext uri="{FF2B5EF4-FFF2-40B4-BE49-F238E27FC236}">
              <a16:creationId xmlns:a16="http://schemas.microsoft.com/office/drawing/2014/main" id="{095CC065-EC49-45B0-9138-3EB649F9EA60}"/>
            </a:ext>
          </a:extLst>
        </xdr:cNvPr>
        <xdr:cNvSpPr/>
      </xdr:nvSpPr>
      <xdr:spPr>
        <a:xfrm>
          <a:off x="18605500" y="65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8" name="テキスト ボックス 557">
          <a:extLst>
            <a:ext uri="{FF2B5EF4-FFF2-40B4-BE49-F238E27FC236}">
              <a16:creationId xmlns:a16="http://schemas.microsoft.com/office/drawing/2014/main" id="{E4FD2DEC-30D5-4ADD-8403-A7A8EC4851C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9" name="テキスト ボックス 558">
          <a:extLst>
            <a:ext uri="{FF2B5EF4-FFF2-40B4-BE49-F238E27FC236}">
              <a16:creationId xmlns:a16="http://schemas.microsoft.com/office/drawing/2014/main" id="{F7C377CF-9D2F-4ACD-90F4-4F3CFA3E8CB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0" name="テキスト ボックス 559">
          <a:extLst>
            <a:ext uri="{FF2B5EF4-FFF2-40B4-BE49-F238E27FC236}">
              <a16:creationId xmlns:a16="http://schemas.microsoft.com/office/drawing/2014/main" id="{4FC31F19-B7FF-48B2-B140-DF4D9485BFA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1" name="テキスト ボックス 560">
          <a:extLst>
            <a:ext uri="{FF2B5EF4-FFF2-40B4-BE49-F238E27FC236}">
              <a16:creationId xmlns:a16="http://schemas.microsoft.com/office/drawing/2014/main" id="{DEE46C8C-63EF-45FE-A2A5-638545DD1AE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2" name="テキスト ボックス 561">
          <a:extLst>
            <a:ext uri="{FF2B5EF4-FFF2-40B4-BE49-F238E27FC236}">
              <a16:creationId xmlns:a16="http://schemas.microsoft.com/office/drawing/2014/main" id="{F93771AB-A254-481E-B5DE-A2C9AF0F858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153759</xdr:rowOff>
    </xdr:from>
    <xdr:to>
      <xdr:col>116</xdr:col>
      <xdr:colOff>114300</xdr:colOff>
      <xdr:row>33</xdr:row>
      <xdr:rowOff>83909</xdr:rowOff>
    </xdr:to>
    <xdr:sp macro="" textlink="">
      <xdr:nvSpPr>
        <xdr:cNvPr id="563" name="楕円 562">
          <a:extLst>
            <a:ext uri="{FF2B5EF4-FFF2-40B4-BE49-F238E27FC236}">
              <a16:creationId xmlns:a16="http://schemas.microsoft.com/office/drawing/2014/main" id="{52A5CA74-3F6C-4EE0-957D-809E524F7BB5}"/>
            </a:ext>
          </a:extLst>
        </xdr:cNvPr>
        <xdr:cNvSpPr/>
      </xdr:nvSpPr>
      <xdr:spPr>
        <a:xfrm>
          <a:off x="22110700" y="564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82453</xdr:rowOff>
    </xdr:from>
    <xdr:ext cx="599010" cy="259045"/>
    <xdr:sp macro="" textlink="">
      <xdr:nvSpPr>
        <xdr:cNvPr id="564" name="【一般廃棄物処理施設】&#10;一人当たり有形固定資産（償却資産）額該当値テキスト">
          <a:extLst>
            <a:ext uri="{FF2B5EF4-FFF2-40B4-BE49-F238E27FC236}">
              <a16:creationId xmlns:a16="http://schemas.microsoft.com/office/drawing/2014/main" id="{382234F2-2F21-4617-9F64-6DB44108593C}"/>
            </a:ext>
          </a:extLst>
        </xdr:cNvPr>
        <xdr:cNvSpPr txBox="1"/>
      </xdr:nvSpPr>
      <xdr:spPr>
        <a:xfrm>
          <a:off x="22199600" y="5568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157924</xdr:rowOff>
    </xdr:from>
    <xdr:to>
      <xdr:col>112</xdr:col>
      <xdr:colOff>38100</xdr:colOff>
      <xdr:row>33</xdr:row>
      <xdr:rowOff>88074</xdr:rowOff>
    </xdr:to>
    <xdr:sp macro="" textlink="">
      <xdr:nvSpPr>
        <xdr:cNvPr id="565" name="楕円 564">
          <a:extLst>
            <a:ext uri="{FF2B5EF4-FFF2-40B4-BE49-F238E27FC236}">
              <a16:creationId xmlns:a16="http://schemas.microsoft.com/office/drawing/2014/main" id="{BD33831C-3957-425C-9573-B49884A494FC}"/>
            </a:ext>
          </a:extLst>
        </xdr:cNvPr>
        <xdr:cNvSpPr/>
      </xdr:nvSpPr>
      <xdr:spPr>
        <a:xfrm>
          <a:off x="21272500" y="564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33109</xdr:rowOff>
    </xdr:from>
    <xdr:to>
      <xdr:col>116</xdr:col>
      <xdr:colOff>63500</xdr:colOff>
      <xdr:row>33</xdr:row>
      <xdr:rowOff>37274</xdr:rowOff>
    </xdr:to>
    <xdr:cxnSp macro="">
      <xdr:nvCxnSpPr>
        <xdr:cNvPr id="566" name="直線コネクタ 565">
          <a:extLst>
            <a:ext uri="{FF2B5EF4-FFF2-40B4-BE49-F238E27FC236}">
              <a16:creationId xmlns:a16="http://schemas.microsoft.com/office/drawing/2014/main" id="{4A1183D0-91F4-468B-86D2-89DC2F6E2A74}"/>
            </a:ext>
          </a:extLst>
        </xdr:cNvPr>
        <xdr:cNvCxnSpPr/>
      </xdr:nvCxnSpPr>
      <xdr:spPr>
        <a:xfrm flipV="1">
          <a:off x="21323300" y="5690959"/>
          <a:ext cx="838200" cy="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15151</xdr:rowOff>
    </xdr:from>
    <xdr:to>
      <xdr:col>107</xdr:col>
      <xdr:colOff>101600</xdr:colOff>
      <xdr:row>33</xdr:row>
      <xdr:rowOff>116751</xdr:rowOff>
    </xdr:to>
    <xdr:sp macro="" textlink="">
      <xdr:nvSpPr>
        <xdr:cNvPr id="567" name="楕円 566">
          <a:extLst>
            <a:ext uri="{FF2B5EF4-FFF2-40B4-BE49-F238E27FC236}">
              <a16:creationId xmlns:a16="http://schemas.microsoft.com/office/drawing/2014/main" id="{032E1089-F97D-4207-9721-B436BF4FEFD3}"/>
            </a:ext>
          </a:extLst>
        </xdr:cNvPr>
        <xdr:cNvSpPr/>
      </xdr:nvSpPr>
      <xdr:spPr>
        <a:xfrm>
          <a:off x="20383500" y="567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37274</xdr:rowOff>
    </xdr:from>
    <xdr:to>
      <xdr:col>111</xdr:col>
      <xdr:colOff>177800</xdr:colOff>
      <xdr:row>33</xdr:row>
      <xdr:rowOff>65951</xdr:rowOff>
    </xdr:to>
    <xdr:cxnSp macro="">
      <xdr:nvCxnSpPr>
        <xdr:cNvPr id="568" name="直線コネクタ 567">
          <a:extLst>
            <a:ext uri="{FF2B5EF4-FFF2-40B4-BE49-F238E27FC236}">
              <a16:creationId xmlns:a16="http://schemas.microsoft.com/office/drawing/2014/main" id="{A481648D-9E02-474C-B452-8A0DF4E958A4}"/>
            </a:ext>
          </a:extLst>
        </xdr:cNvPr>
        <xdr:cNvCxnSpPr/>
      </xdr:nvCxnSpPr>
      <xdr:spPr>
        <a:xfrm flipV="1">
          <a:off x="20434300" y="5695124"/>
          <a:ext cx="889000" cy="28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22085</xdr:rowOff>
    </xdr:from>
    <xdr:to>
      <xdr:col>102</xdr:col>
      <xdr:colOff>165100</xdr:colOff>
      <xdr:row>33</xdr:row>
      <xdr:rowOff>123685</xdr:rowOff>
    </xdr:to>
    <xdr:sp macro="" textlink="">
      <xdr:nvSpPr>
        <xdr:cNvPr id="569" name="楕円 568">
          <a:extLst>
            <a:ext uri="{FF2B5EF4-FFF2-40B4-BE49-F238E27FC236}">
              <a16:creationId xmlns:a16="http://schemas.microsoft.com/office/drawing/2014/main" id="{BFA5A97E-F2B2-4E67-B579-F2A2E3890B25}"/>
            </a:ext>
          </a:extLst>
        </xdr:cNvPr>
        <xdr:cNvSpPr/>
      </xdr:nvSpPr>
      <xdr:spPr>
        <a:xfrm>
          <a:off x="19494500" y="567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65951</xdr:rowOff>
    </xdr:from>
    <xdr:to>
      <xdr:col>107</xdr:col>
      <xdr:colOff>50800</xdr:colOff>
      <xdr:row>33</xdr:row>
      <xdr:rowOff>72885</xdr:rowOff>
    </xdr:to>
    <xdr:cxnSp macro="">
      <xdr:nvCxnSpPr>
        <xdr:cNvPr id="570" name="直線コネクタ 569">
          <a:extLst>
            <a:ext uri="{FF2B5EF4-FFF2-40B4-BE49-F238E27FC236}">
              <a16:creationId xmlns:a16="http://schemas.microsoft.com/office/drawing/2014/main" id="{0F6A6602-18D4-4AE6-8DFB-7EFA99A0C4CC}"/>
            </a:ext>
          </a:extLst>
        </xdr:cNvPr>
        <xdr:cNvCxnSpPr/>
      </xdr:nvCxnSpPr>
      <xdr:spPr>
        <a:xfrm flipV="1">
          <a:off x="19545300" y="5723801"/>
          <a:ext cx="8890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11663</xdr:rowOff>
    </xdr:from>
    <xdr:ext cx="534377" cy="259045"/>
    <xdr:sp macro="" textlink="">
      <xdr:nvSpPr>
        <xdr:cNvPr id="571" name="n_1aveValue【一般廃棄物処理施設】&#10;一人当たり有形固定資産（償却資産）額">
          <a:extLst>
            <a:ext uri="{FF2B5EF4-FFF2-40B4-BE49-F238E27FC236}">
              <a16:creationId xmlns:a16="http://schemas.microsoft.com/office/drawing/2014/main" id="{B6EF6EF8-9CD0-420F-A37D-336137F993A6}"/>
            </a:ext>
          </a:extLst>
        </xdr:cNvPr>
        <xdr:cNvSpPr txBox="1"/>
      </xdr:nvSpPr>
      <xdr:spPr>
        <a:xfrm>
          <a:off x="21043411" y="652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83799</xdr:rowOff>
    </xdr:from>
    <xdr:ext cx="534377" cy="259045"/>
    <xdr:sp macro="" textlink="">
      <xdr:nvSpPr>
        <xdr:cNvPr id="572" name="n_2aveValue【一般廃棄物処理施設】&#10;一人当たり有形固定資産（償却資産）額">
          <a:extLst>
            <a:ext uri="{FF2B5EF4-FFF2-40B4-BE49-F238E27FC236}">
              <a16:creationId xmlns:a16="http://schemas.microsoft.com/office/drawing/2014/main" id="{0104EB2D-DD81-4F8F-88FF-3953250F4C14}"/>
            </a:ext>
          </a:extLst>
        </xdr:cNvPr>
        <xdr:cNvSpPr txBox="1"/>
      </xdr:nvSpPr>
      <xdr:spPr>
        <a:xfrm>
          <a:off x="20167111" y="659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118330</xdr:rowOff>
    </xdr:from>
    <xdr:ext cx="534377" cy="259045"/>
    <xdr:sp macro="" textlink="">
      <xdr:nvSpPr>
        <xdr:cNvPr id="573" name="n_3aveValue【一般廃棄物処理施設】&#10;一人当たり有形固定資産（償却資産）額">
          <a:extLst>
            <a:ext uri="{FF2B5EF4-FFF2-40B4-BE49-F238E27FC236}">
              <a16:creationId xmlns:a16="http://schemas.microsoft.com/office/drawing/2014/main" id="{FCE97FFE-527B-44C5-A296-065ACBB2A05E}"/>
            </a:ext>
          </a:extLst>
        </xdr:cNvPr>
        <xdr:cNvSpPr txBox="1"/>
      </xdr:nvSpPr>
      <xdr:spPr>
        <a:xfrm>
          <a:off x="19278111" y="663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167911</xdr:rowOff>
    </xdr:from>
    <xdr:ext cx="534377" cy="259045"/>
    <xdr:sp macro="" textlink="">
      <xdr:nvSpPr>
        <xdr:cNvPr id="574" name="n_4aveValue【一般廃棄物処理施設】&#10;一人当たり有形固定資産（償却資産）額">
          <a:extLst>
            <a:ext uri="{FF2B5EF4-FFF2-40B4-BE49-F238E27FC236}">
              <a16:creationId xmlns:a16="http://schemas.microsoft.com/office/drawing/2014/main" id="{5A04F005-E8BD-4672-9559-4DFB5059F50E}"/>
            </a:ext>
          </a:extLst>
        </xdr:cNvPr>
        <xdr:cNvSpPr txBox="1"/>
      </xdr:nvSpPr>
      <xdr:spPr>
        <a:xfrm>
          <a:off x="18389111" y="63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31</xdr:row>
      <xdr:rowOff>104601</xdr:rowOff>
    </xdr:from>
    <xdr:ext cx="599010" cy="259045"/>
    <xdr:sp macro="" textlink="">
      <xdr:nvSpPr>
        <xdr:cNvPr id="575" name="n_1mainValue【一般廃棄物処理施設】&#10;一人当たり有形固定資産（償却資産）額">
          <a:extLst>
            <a:ext uri="{FF2B5EF4-FFF2-40B4-BE49-F238E27FC236}">
              <a16:creationId xmlns:a16="http://schemas.microsoft.com/office/drawing/2014/main" id="{C3621941-5586-4644-ADF6-370C93DA6F8C}"/>
            </a:ext>
          </a:extLst>
        </xdr:cNvPr>
        <xdr:cNvSpPr txBox="1"/>
      </xdr:nvSpPr>
      <xdr:spPr>
        <a:xfrm>
          <a:off x="21011095" y="541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31</xdr:row>
      <xdr:rowOff>133278</xdr:rowOff>
    </xdr:from>
    <xdr:ext cx="599010" cy="259045"/>
    <xdr:sp macro="" textlink="">
      <xdr:nvSpPr>
        <xdr:cNvPr id="576" name="n_2mainValue【一般廃棄物処理施設】&#10;一人当たり有形固定資産（償却資産）額">
          <a:extLst>
            <a:ext uri="{FF2B5EF4-FFF2-40B4-BE49-F238E27FC236}">
              <a16:creationId xmlns:a16="http://schemas.microsoft.com/office/drawing/2014/main" id="{7D04E1CC-F534-40A8-A212-20FA1152CD74}"/>
            </a:ext>
          </a:extLst>
        </xdr:cNvPr>
        <xdr:cNvSpPr txBox="1"/>
      </xdr:nvSpPr>
      <xdr:spPr>
        <a:xfrm>
          <a:off x="20134795" y="544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31</xdr:row>
      <xdr:rowOff>140212</xdr:rowOff>
    </xdr:from>
    <xdr:ext cx="599010" cy="259045"/>
    <xdr:sp macro="" textlink="">
      <xdr:nvSpPr>
        <xdr:cNvPr id="577" name="n_3mainValue【一般廃棄物処理施設】&#10;一人当たり有形固定資産（償却資産）額">
          <a:extLst>
            <a:ext uri="{FF2B5EF4-FFF2-40B4-BE49-F238E27FC236}">
              <a16:creationId xmlns:a16="http://schemas.microsoft.com/office/drawing/2014/main" id="{5318C18A-2E10-460C-8A57-9C6548559CC3}"/>
            </a:ext>
          </a:extLst>
        </xdr:cNvPr>
        <xdr:cNvSpPr txBox="1"/>
      </xdr:nvSpPr>
      <xdr:spPr>
        <a:xfrm>
          <a:off x="19245795" y="5455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8" name="正方形/長方形 577">
          <a:extLst>
            <a:ext uri="{FF2B5EF4-FFF2-40B4-BE49-F238E27FC236}">
              <a16:creationId xmlns:a16="http://schemas.microsoft.com/office/drawing/2014/main" id="{A4885DDC-6437-4D2D-AF06-57E7422DE54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9" name="正方形/長方形 578">
          <a:extLst>
            <a:ext uri="{FF2B5EF4-FFF2-40B4-BE49-F238E27FC236}">
              <a16:creationId xmlns:a16="http://schemas.microsoft.com/office/drawing/2014/main" id="{12BAA8ED-C2F8-4D88-A1E9-B97D7CE35EA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0" name="正方形/長方形 579">
          <a:extLst>
            <a:ext uri="{FF2B5EF4-FFF2-40B4-BE49-F238E27FC236}">
              <a16:creationId xmlns:a16="http://schemas.microsoft.com/office/drawing/2014/main" id="{0DF6FF93-44A2-44B4-AA9C-D4F4464C15C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1" name="正方形/長方形 580">
          <a:extLst>
            <a:ext uri="{FF2B5EF4-FFF2-40B4-BE49-F238E27FC236}">
              <a16:creationId xmlns:a16="http://schemas.microsoft.com/office/drawing/2014/main" id="{413B1D8E-F1AC-4C71-B588-DC4C6329781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2" name="正方形/長方形 581">
          <a:extLst>
            <a:ext uri="{FF2B5EF4-FFF2-40B4-BE49-F238E27FC236}">
              <a16:creationId xmlns:a16="http://schemas.microsoft.com/office/drawing/2014/main" id="{D5CB11A1-741F-4DB9-9BB3-60C064CA385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3" name="正方形/長方形 582">
          <a:extLst>
            <a:ext uri="{FF2B5EF4-FFF2-40B4-BE49-F238E27FC236}">
              <a16:creationId xmlns:a16="http://schemas.microsoft.com/office/drawing/2014/main" id="{5BBBE7E1-A7FB-434B-A0CE-C1B82419A28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4" name="正方形/長方形 583">
          <a:extLst>
            <a:ext uri="{FF2B5EF4-FFF2-40B4-BE49-F238E27FC236}">
              <a16:creationId xmlns:a16="http://schemas.microsoft.com/office/drawing/2014/main" id="{EDE0E1DB-7FC3-43E6-A073-FE47E42AD67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5" name="正方形/長方形 584">
          <a:extLst>
            <a:ext uri="{FF2B5EF4-FFF2-40B4-BE49-F238E27FC236}">
              <a16:creationId xmlns:a16="http://schemas.microsoft.com/office/drawing/2014/main" id="{D9518472-6A2E-4BBD-845F-276401EC47D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6" name="テキスト ボックス 585">
          <a:extLst>
            <a:ext uri="{FF2B5EF4-FFF2-40B4-BE49-F238E27FC236}">
              <a16:creationId xmlns:a16="http://schemas.microsoft.com/office/drawing/2014/main" id="{CEF94B4F-8E8B-49E6-8DE3-7656848F0CE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7" name="直線コネクタ 586">
          <a:extLst>
            <a:ext uri="{FF2B5EF4-FFF2-40B4-BE49-F238E27FC236}">
              <a16:creationId xmlns:a16="http://schemas.microsoft.com/office/drawing/2014/main" id="{9ABACFC0-11F3-4DB2-B525-D524D8AE082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8" name="テキスト ボックス 587">
          <a:extLst>
            <a:ext uri="{FF2B5EF4-FFF2-40B4-BE49-F238E27FC236}">
              <a16:creationId xmlns:a16="http://schemas.microsoft.com/office/drawing/2014/main" id="{E87123BC-97E8-448D-A255-005B44C684B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9" name="直線コネクタ 588">
          <a:extLst>
            <a:ext uri="{FF2B5EF4-FFF2-40B4-BE49-F238E27FC236}">
              <a16:creationId xmlns:a16="http://schemas.microsoft.com/office/drawing/2014/main" id="{9D788FBF-010D-4110-8812-26488B04FE0A}"/>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90" name="テキスト ボックス 589">
          <a:extLst>
            <a:ext uri="{FF2B5EF4-FFF2-40B4-BE49-F238E27FC236}">
              <a16:creationId xmlns:a16="http://schemas.microsoft.com/office/drawing/2014/main" id="{B26D120F-27C4-4C41-8458-83E08BC2C198}"/>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91" name="直線コネクタ 590">
          <a:extLst>
            <a:ext uri="{FF2B5EF4-FFF2-40B4-BE49-F238E27FC236}">
              <a16:creationId xmlns:a16="http://schemas.microsoft.com/office/drawing/2014/main" id="{4148126D-9751-4126-AB5F-4A1F152F32D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2" name="テキスト ボックス 591">
          <a:extLst>
            <a:ext uri="{FF2B5EF4-FFF2-40B4-BE49-F238E27FC236}">
              <a16:creationId xmlns:a16="http://schemas.microsoft.com/office/drawing/2014/main" id="{F310BA96-B4F6-40F5-BD7E-E47AE63EBF83}"/>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3" name="直線コネクタ 592">
          <a:extLst>
            <a:ext uri="{FF2B5EF4-FFF2-40B4-BE49-F238E27FC236}">
              <a16:creationId xmlns:a16="http://schemas.microsoft.com/office/drawing/2014/main" id="{B839FBB6-D9CF-4BE2-9F9D-A1622FCA2876}"/>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4" name="テキスト ボックス 593">
          <a:extLst>
            <a:ext uri="{FF2B5EF4-FFF2-40B4-BE49-F238E27FC236}">
              <a16:creationId xmlns:a16="http://schemas.microsoft.com/office/drawing/2014/main" id="{38E555A3-E1B4-4D58-ADA5-75BF33CBCD8A}"/>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5" name="直線コネクタ 594">
          <a:extLst>
            <a:ext uri="{FF2B5EF4-FFF2-40B4-BE49-F238E27FC236}">
              <a16:creationId xmlns:a16="http://schemas.microsoft.com/office/drawing/2014/main" id="{C72101DD-82AA-4BC9-A7F7-E5580D5D2B6B}"/>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6" name="テキスト ボックス 595">
          <a:extLst>
            <a:ext uri="{FF2B5EF4-FFF2-40B4-BE49-F238E27FC236}">
              <a16:creationId xmlns:a16="http://schemas.microsoft.com/office/drawing/2014/main" id="{FDFD290F-364E-4C81-A550-17DF99DC1C08}"/>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7" name="直線コネクタ 596">
          <a:extLst>
            <a:ext uri="{FF2B5EF4-FFF2-40B4-BE49-F238E27FC236}">
              <a16:creationId xmlns:a16="http://schemas.microsoft.com/office/drawing/2014/main" id="{4711F0AE-F741-4997-8436-E06B9F5EFD5E}"/>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98" name="テキスト ボックス 597">
          <a:extLst>
            <a:ext uri="{FF2B5EF4-FFF2-40B4-BE49-F238E27FC236}">
              <a16:creationId xmlns:a16="http://schemas.microsoft.com/office/drawing/2014/main" id="{D775319D-4805-448A-A27A-C76EF5560632}"/>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9" name="直線コネクタ 598">
          <a:extLst>
            <a:ext uri="{FF2B5EF4-FFF2-40B4-BE49-F238E27FC236}">
              <a16:creationId xmlns:a16="http://schemas.microsoft.com/office/drawing/2014/main" id="{0E7A638D-7A14-4501-917B-1D100F3DCE7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00" name="テキスト ボックス 599">
          <a:extLst>
            <a:ext uri="{FF2B5EF4-FFF2-40B4-BE49-F238E27FC236}">
              <a16:creationId xmlns:a16="http://schemas.microsoft.com/office/drawing/2014/main" id="{88BBA74F-E0D8-4E2E-BF61-2CF26F0FEB1A}"/>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1" name="【保健センター・保健所】&#10;有形固定資産減価償却率グラフ枠">
          <a:extLst>
            <a:ext uri="{FF2B5EF4-FFF2-40B4-BE49-F238E27FC236}">
              <a16:creationId xmlns:a16="http://schemas.microsoft.com/office/drawing/2014/main" id="{E04214ED-854C-4C4D-AC8C-71F76FDC0D6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xdr:rowOff>
    </xdr:from>
    <xdr:to>
      <xdr:col>85</xdr:col>
      <xdr:colOff>126364</xdr:colOff>
      <xdr:row>63</xdr:row>
      <xdr:rowOff>3810</xdr:rowOff>
    </xdr:to>
    <xdr:cxnSp macro="">
      <xdr:nvCxnSpPr>
        <xdr:cNvPr id="602" name="直線コネクタ 601">
          <a:extLst>
            <a:ext uri="{FF2B5EF4-FFF2-40B4-BE49-F238E27FC236}">
              <a16:creationId xmlns:a16="http://schemas.microsoft.com/office/drawing/2014/main" id="{8A46B244-BD6B-4776-BB50-3C246C68744F}"/>
            </a:ext>
          </a:extLst>
        </xdr:cNvPr>
        <xdr:cNvCxnSpPr/>
      </xdr:nvCxnSpPr>
      <xdr:spPr>
        <a:xfrm flipV="1">
          <a:off x="16318864" y="9439275"/>
          <a:ext cx="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7637</xdr:rowOff>
    </xdr:from>
    <xdr:ext cx="405111" cy="259045"/>
    <xdr:sp macro="" textlink="">
      <xdr:nvSpPr>
        <xdr:cNvPr id="603" name="【保健センター・保健所】&#10;有形固定資産減価償却率最小値テキスト">
          <a:extLst>
            <a:ext uri="{FF2B5EF4-FFF2-40B4-BE49-F238E27FC236}">
              <a16:creationId xmlns:a16="http://schemas.microsoft.com/office/drawing/2014/main" id="{ADA04A74-4016-483F-94E4-0B3CC415B142}"/>
            </a:ext>
          </a:extLst>
        </xdr:cNvPr>
        <xdr:cNvSpPr txBox="1"/>
      </xdr:nvSpPr>
      <xdr:spPr>
        <a:xfrm>
          <a:off x="16357600"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3810</xdr:rowOff>
    </xdr:from>
    <xdr:to>
      <xdr:col>86</xdr:col>
      <xdr:colOff>25400</xdr:colOff>
      <xdr:row>63</xdr:row>
      <xdr:rowOff>3810</xdr:rowOff>
    </xdr:to>
    <xdr:cxnSp macro="">
      <xdr:nvCxnSpPr>
        <xdr:cNvPr id="604" name="直線コネクタ 603">
          <a:extLst>
            <a:ext uri="{FF2B5EF4-FFF2-40B4-BE49-F238E27FC236}">
              <a16:creationId xmlns:a16="http://schemas.microsoft.com/office/drawing/2014/main" id="{5D17E9FF-A7CE-44B9-9B06-0CA8C8839815}"/>
            </a:ext>
          </a:extLst>
        </xdr:cNvPr>
        <xdr:cNvCxnSpPr/>
      </xdr:nvCxnSpPr>
      <xdr:spPr>
        <a:xfrm>
          <a:off x="16230600" y="1080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127652</xdr:rowOff>
    </xdr:from>
    <xdr:ext cx="405111" cy="259045"/>
    <xdr:sp macro="" textlink="">
      <xdr:nvSpPr>
        <xdr:cNvPr id="605" name="【保健センター・保健所】&#10;有形固定資産減価償却率最大値テキスト">
          <a:extLst>
            <a:ext uri="{FF2B5EF4-FFF2-40B4-BE49-F238E27FC236}">
              <a16:creationId xmlns:a16="http://schemas.microsoft.com/office/drawing/2014/main" id="{ADB3C73D-C5DD-46F8-8A06-3B3CA3824769}"/>
            </a:ext>
          </a:extLst>
        </xdr:cNvPr>
        <xdr:cNvSpPr txBox="1"/>
      </xdr:nvSpPr>
      <xdr:spPr>
        <a:xfrm>
          <a:off x="16357600" y="921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xdr:rowOff>
    </xdr:from>
    <xdr:to>
      <xdr:col>86</xdr:col>
      <xdr:colOff>25400</xdr:colOff>
      <xdr:row>55</xdr:row>
      <xdr:rowOff>9525</xdr:rowOff>
    </xdr:to>
    <xdr:cxnSp macro="">
      <xdr:nvCxnSpPr>
        <xdr:cNvPr id="606" name="直線コネクタ 605">
          <a:extLst>
            <a:ext uri="{FF2B5EF4-FFF2-40B4-BE49-F238E27FC236}">
              <a16:creationId xmlns:a16="http://schemas.microsoft.com/office/drawing/2014/main" id="{8834A152-5F55-47DD-8B63-EFDFE90C0313}"/>
            </a:ext>
          </a:extLst>
        </xdr:cNvPr>
        <xdr:cNvCxnSpPr/>
      </xdr:nvCxnSpPr>
      <xdr:spPr>
        <a:xfrm>
          <a:off x="16230600" y="943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49547</xdr:rowOff>
    </xdr:from>
    <xdr:ext cx="405111" cy="259045"/>
    <xdr:sp macro="" textlink="">
      <xdr:nvSpPr>
        <xdr:cNvPr id="607" name="【保健センター・保健所】&#10;有形固定資産減価償却率平均値テキスト">
          <a:extLst>
            <a:ext uri="{FF2B5EF4-FFF2-40B4-BE49-F238E27FC236}">
              <a16:creationId xmlns:a16="http://schemas.microsoft.com/office/drawing/2014/main" id="{13816AA0-F5CB-47FA-9207-4529E6FF311C}"/>
            </a:ext>
          </a:extLst>
        </xdr:cNvPr>
        <xdr:cNvSpPr txBox="1"/>
      </xdr:nvSpPr>
      <xdr:spPr>
        <a:xfrm>
          <a:off x="16357600" y="9993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71120</xdr:rowOff>
    </xdr:from>
    <xdr:to>
      <xdr:col>85</xdr:col>
      <xdr:colOff>177800</xdr:colOff>
      <xdr:row>59</xdr:row>
      <xdr:rowOff>1270</xdr:rowOff>
    </xdr:to>
    <xdr:sp macro="" textlink="">
      <xdr:nvSpPr>
        <xdr:cNvPr id="608" name="フローチャート: 判断 607">
          <a:extLst>
            <a:ext uri="{FF2B5EF4-FFF2-40B4-BE49-F238E27FC236}">
              <a16:creationId xmlns:a16="http://schemas.microsoft.com/office/drawing/2014/main" id="{1A845AF6-BB97-4D81-A02A-69BEF6A7B8AC}"/>
            </a:ext>
          </a:extLst>
        </xdr:cNvPr>
        <xdr:cNvSpPr/>
      </xdr:nvSpPr>
      <xdr:spPr>
        <a:xfrm>
          <a:off x="16268700" y="100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42545</xdr:rowOff>
    </xdr:from>
    <xdr:to>
      <xdr:col>81</xdr:col>
      <xdr:colOff>101600</xdr:colOff>
      <xdr:row>58</xdr:row>
      <xdr:rowOff>144145</xdr:rowOff>
    </xdr:to>
    <xdr:sp macro="" textlink="">
      <xdr:nvSpPr>
        <xdr:cNvPr id="609" name="フローチャート: 判断 608">
          <a:extLst>
            <a:ext uri="{FF2B5EF4-FFF2-40B4-BE49-F238E27FC236}">
              <a16:creationId xmlns:a16="http://schemas.microsoft.com/office/drawing/2014/main" id="{1D6D2F88-8ECA-4F8F-AADF-318990B04159}"/>
            </a:ext>
          </a:extLst>
        </xdr:cNvPr>
        <xdr:cNvSpPr/>
      </xdr:nvSpPr>
      <xdr:spPr>
        <a:xfrm>
          <a:off x="15430500" y="99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164465</xdr:rowOff>
    </xdr:from>
    <xdr:to>
      <xdr:col>76</xdr:col>
      <xdr:colOff>165100</xdr:colOff>
      <xdr:row>58</xdr:row>
      <xdr:rowOff>94615</xdr:rowOff>
    </xdr:to>
    <xdr:sp macro="" textlink="">
      <xdr:nvSpPr>
        <xdr:cNvPr id="610" name="フローチャート: 判断 609">
          <a:extLst>
            <a:ext uri="{FF2B5EF4-FFF2-40B4-BE49-F238E27FC236}">
              <a16:creationId xmlns:a16="http://schemas.microsoft.com/office/drawing/2014/main" id="{E7333CF3-A804-4D26-A3B7-A48FC104A5B3}"/>
            </a:ext>
          </a:extLst>
        </xdr:cNvPr>
        <xdr:cNvSpPr/>
      </xdr:nvSpPr>
      <xdr:spPr>
        <a:xfrm>
          <a:off x="14541500" y="993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132080</xdr:rowOff>
    </xdr:from>
    <xdr:to>
      <xdr:col>72</xdr:col>
      <xdr:colOff>38100</xdr:colOff>
      <xdr:row>58</xdr:row>
      <xdr:rowOff>62230</xdr:rowOff>
    </xdr:to>
    <xdr:sp macro="" textlink="">
      <xdr:nvSpPr>
        <xdr:cNvPr id="611" name="フローチャート: 判断 610">
          <a:extLst>
            <a:ext uri="{FF2B5EF4-FFF2-40B4-BE49-F238E27FC236}">
              <a16:creationId xmlns:a16="http://schemas.microsoft.com/office/drawing/2014/main" id="{18163DFB-992E-49EA-9A45-C95DC5992654}"/>
            </a:ext>
          </a:extLst>
        </xdr:cNvPr>
        <xdr:cNvSpPr/>
      </xdr:nvSpPr>
      <xdr:spPr>
        <a:xfrm>
          <a:off x="136525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103505</xdr:rowOff>
    </xdr:from>
    <xdr:to>
      <xdr:col>67</xdr:col>
      <xdr:colOff>101600</xdr:colOff>
      <xdr:row>58</xdr:row>
      <xdr:rowOff>33655</xdr:rowOff>
    </xdr:to>
    <xdr:sp macro="" textlink="">
      <xdr:nvSpPr>
        <xdr:cNvPr id="612" name="フローチャート: 判断 611">
          <a:extLst>
            <a:ext uri="{FF2B5EF4-FFF2-40B4-BE49-F238E27FC236}">
              <a16:creationId xmlns:a16="http://schemas.microsoft.com/office/drawing/2014/main" id="{86763F7A-4D9B-49AA-9AA3-F15FB0D9C98D}"/>
            </a:ext>
          </a:extLst>
        </xdr:cNvPr>
        <xdr:cNvSpPr/>
      </xdr:nvSpPr>
      <xdr:spPr>
        <a:xfrm>
          <a:off x="12763500" y="987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6C614354-6AEF-491D-88F5-9F2126A1D87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3E73B037-4E51-4C92-9B60-EAA5BF12A79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F821CFE0-E4EC-47C8-8B00-974ECD67285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6" name="テキスト ボックス 615">
          <a:extLst>
            <a:ext uri="{FF2B5EF4-FFF2-40B4-BE49-F238E27FC236}">
              <a16:creationId xmlns:a16="http://schemas.microsoft.com/office/drawing/2014/main" id="{68E9B7EC-D6DC-44C1-BF2F-A2519E4CA5F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7" name="テキスト ボックス 616">
          <a:extLst>
            <a:ext uri="{FF2B5EF4-FFF2-40B4-BE49-F238E27FC236}">
              <a16:creationId xmlns:a16="http://schemas.microsoft.com/office/drawing/2014/main" id="{3BD4F5B8-3170-4514-913D-06AE54BCAFE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33020</xdr:rowOff>
    </xdr:from>
    <xdr:to>
      <xdr:col>85</xdr:col>
      <xdr:colOff>177800</xdr:colOff>
      <xdr:row>56</xdr:row>
      <xdr:rowOff>134620</xdr:rowOff>
    </xdr:to>
    <xdr:sp macro="" textlink="">
      <xdr:nvSpPr>
        <xdr:cNvPr id="618" name="楕円 617">
          <a:extLst>
            <a:ext uri="{FF2B5EF4-FFF2-40B4-BE49-F238E27FC236}">
              <a16:creationId xmlns:a16="http://schemas.microsoft.com/office/drawing/2014/main" id="{1E544C06-5DD1-41F4-9DDE-D244EBB9B364}"/>
            </a:ext>
          </a:extLst>
        </xdr:cNvPr>
        <xdr:cNvSpPr/>
      </xdr:nvSpPr>
      <xdr:spPr>
        <a:xfrm>
          <a:off x="16268700" y="963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55897</xdr:rowOff>
    </xdr:from>
    <xdr:ext cx="405111" cy="259045"/>
    <xdr:sp macro="" textlink="">
      <xdr:nvSpPr>
        <xdr:cNvPr id="619" name="【保健センター・保健所】&#10;有形固定資産減価償却率該当値テキスト">
          <a:extLst>
            <a:ext uri="{FF2B5EF4-FFF2-40B4-BE49-F238E27FC236}">
              <a16:creationId xmlns:a16="http://schemas.microsoft.com/office/drawing/2014/main" id="{FE9A2348-EFD5-48F2-BC27-FA4C0C9CB537}"/>
            </a:ext>
          </a:extLst>
        </xdr:cNvPr>
        <xdr:cNvSpPr txBox="1"/>
      </xdr:nvSpPr>
      <xdr:spPr>
        <a:xfrm>
          <a:off x="16357600" y="948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156845</xdr:rowOff>
    </xdr:from>
    <xdr:to>
      <xdr:col>81</xdr:col>
      <xdr:colOff>101600</xdr:colOff>
      <xdr:row>56</xdr:row>
      <xdr:rowOff>86995</xdr:rowOff>
    </xdr:to>
    <xdr:sp macro="" textlink="">
      <xdr:nvSpPr>
        <xdr:cNvPr id="620" name="楕円 619">
          <a:extLst>
            <a:ext uri="{FF2B5EF4-FFF2-40B4-BE49-F238E27FC236}">
              <a16:creationId xmlns:a16="http://schemas.microsoft.com/office/drawing/2014/main" id="{28BF2183-7DA8-4C29-83AA-07F7FB2C0C5C}"/>
            </a:ext>
          </a:extLst>
        </xdr:cNvPr>
        <xdr:cNvSpPr/>
      </xdr:nvSpPr>
      <xdr:spPr>
        <a:xfrm>
          <a:off x="15430500" y="958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36195</xdr:rowOff>
    </xdr:from>
    <xdr:to>
      <xdr:col>85</xdr:col>
      <xdr:colOff>127000</xdr:colOff>
      <xdr:row>56</xdr:row>
      <xdr:rowOff>83820</xdr:rowOff>
    </xdr:to>
    <xdr:cxnSp macro="">
      <xdr:nvCxnSpPr>
        <xdr:cNvPr id="621" name="直線コネクタ 620">
          <a:extLst>
            <a:ext uri="{FF2B5EF4-FFF2-40B4-BE49-F238E27FC236}">
              <a16:creationId xmlns:a16="http://schemas.microsoft.com/office/drawing/2014/main" id="{772EADB5-94A6-4972-8C78-793A45577F64}"/>
            </a:ext>
          </a:extLst>
        </xdr:cNvPr>
        <xdr:cNvCxnSpPr/>
      </xdr:nvCxnSpPr>
      <xdr:spPr>
        <a:xfrm>
          <a:off x="15481300" y="963739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109220</xdr:rowOff>
    </xdr:from>
    <xdr:to>
      <xdr:col>76</xdr:col>
      <xdr:colOff>165100</xdr:colOff>
      <xdr:row>56</xdr:row>
      <xdr:rowOff>39370</xdr:rowOff>
    </xdr:to>
    <xdr:sp macro="" textlink="">
      <xdr:nvSpPr>
        <xdr:cNvPr id="622" name="楕円 621">
          <a:extLst>
            <a:ext uri="{FF2B5EF4-FFF2-40B4-BE49-F238E27FC236}">
              <a16:creationId xmlns:a16="http://schemas.microsoft.com/office/drawing/2014/main" id="{3F36D7EE-9CFB-4F1C-A35E-6C611AA1ECE5}"/>
            </a:ext>
          </a:extLst>
        </xdr:cNvPr>
        <xdr:cNvSpPr/>
      </xdr:nvSpPr>
      <xdr:spPr>
        <a:xfrm>
          <a:off x="14541500" y="953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160020</xdr:rowOff>
    </xdr:from>
    <xdr:to>
      <xdr:col>81</xdr:col>
      <xdr:colOff>50800</xdr:colOff>
      <xdr:row>56</xdr:row>
      <xdr:rowOff>36195</xdr:rowOff>
    </xdr:to>
    <xdr:cxnSp macro="">
      <xdr:nvCxnSpPr>
        <xdr:cNvPr id="623" name="直線コネクタ 622">
          <a:extLst>
            <a:ext uri="{FF2B5EF4-FFF2-40B4-BE49-F238E27FC236}">
              <a16:creationId xmlns:a16="http://schemas.microsoft.com/office/drawing/2014/main" id="{69FF79FA-E24F-48DF-B190-1DBF919001F1}"/>
            </a:ext>
          </a:extLst>
        </xdr:cNvPr>
        <xdr:cNvCxnSpPr/>
      </xdr:nvCxnSpPr>
      <xdr:spPr>
        <a:xfrm>
          <a:off x="14592300" y="958977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61595</xdr:rowOff>
    </xdr:from>
    <xdr:to>
      <xdr:col>72</xdr:col>
      <xdr:colOff>38100</xdr:colOff>
      <xdr:row>55</xdr:row>
      <xdr:rowOff>163195</xdr:rowOff>
    </xdr:to>
    <xdr:sp macro="" textlink="">
      <xdr:nvSpPr>
        <xdr:cNvPr id="624" name="楕円 623">
          <a:extLst>
            <a:ext uri="{FF2B5EF4-FFF2-40B4-BE49-F238E27FC236}">
              <a16:creationId xmlns:a16="http://schemas.microsoft.com/office/drawing/2014/main" id="{DC7406CA-5DF5-4867-A4AB-32D11343F816}"/>
            </a:ext>
          </a:extLst>
        </xdr:cNvPr>
        <xdr:cNvSpPr/>
      </xdr:nvSpPr>
      <xdr:spPr>
        <a:xfrm>
          <a:off x="13652500" y="949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112395</xdr:rowOff>
    </xdr:from>
    <xdr:to>
      <xdr:col>76</xdr:col>
      <xdr:colOff>114300</xdr:colOff>
      <xdr:row>55</xdr:row>
      <xdr:rowOff>160020</xdr:rowOff>
    </xdr:to>
    <xdr:cxnSp macro="">
      <xdr:nvCxnSpPr>
        <xdr:cNvPr id="625" name="直線コネクタ 624">
          <a:extLst>
            <a:ext uri="{FF2B5EF4-FFF2-40B4-BE49-F238E27FC236}">
              <a16:creationId xmlns:a16="http://schemas.microsoft.com/office/drawing/2014/main" id="{A67127D7-4888-4452-922B-722FF37E3FC4}"/>
            </a:ext>
          </a:extLst>
        </xdr:cNvPr>
        <xdr:cNvCxnSpPr/>
      </xdr:nvCxnSpPr>
      <xdr:spPr>
        <a:xfrm>
          <a:off x="13703300" y="954214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135272</xdr:rowOff>
    </xdr:from>
    <xdr:ext cx="405111" cy="259045"/>
    <xdr:sp macro="" textlink="">
      <xdr:nvSpPr>
        <xdr:cNvPr id="626" name="n_1aveValue【保健センター・保健所】&#10;有形固定資産減価償却率">
          <a:extLst>
            <a:ext uri="{FF2B5EF4-FFF2-40B4-BE49-F238E27FC236}">
              <a16:creationId xmlns:a16="http://schemas.microsoft.com/office/drawing/2014/main" id="{461B2304-A573-44FA-A46E-B9E8F89F44CF}"/>
            </a:ext>
          </a:extLst>
        </xdr:cNvPr>
        <xdr:cNvSpPr txBox="1"/>
      </xdr:nvSpPr>
      <xdr:spPr>
        <a:xfrm>
          <a:off x="15266044" y="1007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85742</xdr:rowOff>
    </xdr:from>
    <xdr:ext cx="405111" cy="259045"/>
    <xdr:sp macro="" textlink="">
      <xdr:nvSpPr>
        <xdr:cNvPr id="627" name="n_2aveValue【保健センター・保健所】&#10;有形固定資産減価償却率">
          <a:extLst>
            <a:ext uri="{FF2B5EF4-FFF2-40B4-BE49-F238E27FC236}">
              <a16:creationId xmlns:a16="http://schemas.microsoft.com/office/drawing/2014/main" id="{AC387CA2-09A1-401E-BE02-DD5790F7927F}"/>
            </a:ext>
          </a:extLst>
        </xdr:cNvPr>
        <xdr:cNvSpPr txBox="1"/>
      </xdr:nvSpPr>
      <xdr:spPr>
        <a:xfrm>
          <a:off x="14389744" y="10029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53357</xdr:rowOff>
    </xdr:from>
    <xdr:ext cx="405111" cy="259045"/>
    <xdr:sp macro="" textlink="">
      <xdr:nvSpPr>
        <xdr:cNvPr id="628" name="n_3aveValue【保健センター・保健所】&#10;有形固定資産減価償却率">
          <a:extLst>
            <a:ext uri="{FF2B5EF4-FFF2-40B4-BE49-F238E27FC236}">
              <a16:creationId xmlns:a16="http://schemas.microsoft.com/office/drawing/2014/main" id="{EF59545D-0798-4EDD-9D10-850AB6FB62C9}"/>
            </a:ext>
          </a:extLst>
        </xdr:cNvPr>
        <xdr:cNvSpPr txBox="1"/>
      </xdr:nvSpPr>
      <xdr:spPr>
        <a:xfrm>
          <a:off x="13500744" y="999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50182</xdr:rowOff>
    </xdr:from>
    <xdr:ext cx="405111" cy="259045"/>
    <xdr:sp macro="" textlink="">
      <xdr:nvSpPr>
        <xdr:cNvPr id="629" name="n_4aveValue【保健センター・保健所】&#10;有形固定資産減価償却率">
          <a:extLst>
            <a:ext uri="{FF2B5EF4-FFF2-40B4-BE49-F238E27FC236}">
              <a16:creationId xmlns:a16="http://schemas.microsoft.com/office/drawing/2014/main" id="{33687C8A-8329-434B-A0C9-D63EE038B9D5}"/>
            </a:ext>
          </a:extLst>
        </xdr:cNvPr>
        <xdr:cNvSpPr txBox="1"/>
      </xdr:nvSpPr>
      <xdr:spPr>
        <a:xfrm>
          <a:off x="12611744" y="965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103522</xdr:rowOff>
    </xdr:from>
    <xdr:ext cx="405111" cy="259045"/>
    <xdr:sp macro="" textlink="">
      <xdr:nvSpPr>
        <xdr:cNvPr id="630" name="n_1mainValue【保健センター・保健所】&#10;有形固定資産減価償却率">
          <a:extLst>
            <a:ext uri="{FF2B5EF4-FFF2-40B4-BE49-F238E27FC236}">
              <a16:creationId xmlns:a16="http://schemas.microsoft.com/office/drawing/2014/main" id="{89E29846-42C0-47F9-BB88-9A80481F8412}"/>
            </a:ext>
          </a:extLst>
        </xdr:cNvPr>
        <xdr:cNvSpPr txBox="1"/>
      </xdr:nvSpPr>
      <xdr:spPr>
        <a:xfrm>
          <a:off x="15266044" y="936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55897</xdr:rowOff>
    </xdr:from>
    <xdr:ext cx="405111" cy="259045"/>
    <xdr:sp macro="" textlink="">
      <xdr:nvSpPr>
        <xdr:cNvPr id="631" name="n_2mainValue【保健センター・保健所】&#10;有形固定資産減価償却率">
          <a:extLst>
            <a:ext uri="{FF2B5EF4-FFF2-40B4-BE49-F238E27FC236}">
              <a16:creationId xmlns:a16="http://schemas.microsoft.com/office/drawing/2014/main" id="{FA667B2E-6AA5-497A-958A-D69EEDAA2608}"/>
            </a:ext>
          </a:extLst>
        </xdr:cNvPr>
        <xdr:cNvSpPr txBox="1"/>
      </xdr:nvSpPr>
      <xdr:spPr>
        <a:xfrm>
          <a:off x="14389744" y="931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8272</xdr:rowOff>
    </xdr:from>
    <xdr:ext cx="405111" cy="259045"/>
    <xdr:sp macro="" textlink="">
      <xdr:nvSpPr>
        <xdr:cNvPr id="632" name="n_3mainValue【保健センター・保健所】&#10;有形固定資産減価償却率">
          <a:extLst>
            <a:ext uri="{FF2B5EF4-FFF2-40B4-BE49-F238E27FC236}">
              <a16:creationId xmlns:a16="http://schemas.microsoft.com/office/drawing/2014/main" id="{53649676-7BF4-47A4-B400-2AA8AED1F97F}"/>
            </a:ext>
          </a:extLst>
        </xdr:cNvPr>
        <xdr:cNvSpPr txBox="1"/>
      </xdr:nvSpPr>
      <xdr:spPr>
        <a:xfrm>
          <a:off x="13500744" y="926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3" name="正方形/長方形 632">
          <a:extLst>
            <a:ext uri="{FF2B5EF4-FFF2-40B4-BE49-F238E27FC236}">
              <a16:creationId xmlns:a16="http://schemas.microsoft.com/office/drawing/2014/main" id="{F626DCDF-DF9B-44C9-82AB-D9E85FE90AD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4" name="正方形/長方形 633">
          <a:extLst>
            <a:ext uri="{FF2B5EF4-FFF2-40B4-BE49-F238E27FC236}">
              <a16:creationId xmlns:a16="http://schemas.microsoft.com/office/drawing/2014/main" id="{FA88A760-A34E-4BDD-A315-B5B4BC4D930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5" name="正方形/長方形 634">
          <a:extLst>
            <a:ext uri="{FF2B5EF4-FFF2-40B4-BE49-F238E27FC236}">
              <a16:creationId xmlns:a16="http://schemas.microsoft.com/office/drawing/2014/main" id="{F9369460-D30E-43F6-8A6F-ED5EDE85C9F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6" name="正方形/長方形 635">
          <a:extLst>
            <a:ext uri="{FF2B5EF4-FFF2-40B4-BE49-F238E27FC236}">
              <a16:creationId xmlns:a16="http://schemas.microsoft.com/office/drawing/2014/main" id="{9133E4D9-CC17-4DC7-9D93-C92789F2920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7" name="正方形/長方形 636">
          <a:extLst>
            <a:ext uri="{FF2B5EF4-FFF2-40B4-BE49-F238E27FC236}">
              <a16:creationId xmlns:a16="http://schemas.microsoft.com/office/drawing/2014/main" id="{354CACFB-5985-49A9-A54D-9FC7E45B035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8" name="正方形/長方形 637">
          <a:extLst>
            <a:ext uri="{FF2B5EF4-FFF2-40B4-BE49-F238E27FC236}">
              <a16:creationId xmlns:a16="http://schemas.microsoft.com/office/drawing/2014/main" id="{B0BA9D7A-2E2D-4875-B639-CD98731F7AA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9" name="正方形/長方形 638">
          <a:extLst>
            <a:ext uri="{FF2B5EF4-FFF2-40B4-BE49-F238E27FC236}">
              <a16:creationId xmlns:a16="http://schemas.microsoft.com/office/drawing/2014/main" id="{A918731B-20F8-4A55-A782-C64C15DFE67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0" name="正方形/長方形 639">
          <a:extLst>
            <a:ext uri="{FF2B5EF4-FFF2-40B4-BE49-F238E27FC236}">
              <a16:creationId xmlns:a16="http://schemas.microsoft.com/office/drawing/2014/main" id="{09FFC886-9814-4126-AC94-CDD5459C6F4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1" name="テキスト ボックス 640">
          <a:extLst>
            <a:ext uri="{FF2B5EF4-FFF2-40B4-BE49-F238E27FC236}">
              <a16:creationId xmlns:a16="http://schemas.microsoft.com/office/drawing/2014/main" id="{31C3F9D2-7C03-4EA3-ADDA-E34580320AD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2" name="直線コネクタ 641">
          <a:extLst>
            <a:ext uri="{FF2B5EF4-FFF2-40B4-BE49-F238E27FC236}">
              <a16:creationId xmlns:a16="http://schemas.microsoft.com/office/drawing/2014/main" id="{C7E6AFAD-30C6-43F3-B391-C59EEADF58D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43" name="直線コネクタ 642">
          <a:extLst>
            <a:ext uri="{FF2B5EF4-FFF2-40B4-BE49-F238E27FC236}">
              <a16:creationId xmlns:a16="http://schemas.microsoft.com/office/drawing/2014/main" id="{E07B2982-5E74-46D6-9FF1-25F4BAA3A5C9}"/>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44" name="テキスト ボックス 643">
          <a:extLst>
            <a:ext uri="{FF2B5EF4-FFF2-40B4-BE49-F238E27FC236}">
              <a16:creationId xmlns:a16="http://schemas.microsoft.com/office/drawing/2014/main" id="{14B23999-263B-4309-AFF7-6D863E556DF8}"/>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45" name="直線コネクタ 644">
          <a:extLst>
            <a:ext uri="{FF2B5EF4-FFF2-40B4-BE49-F238E27FC236}">
              <a16:creationId xmlns:a16="http://schemas.microsoft.com/office/drawing/2014/main" id="{EDD0EADE-6912-4FEB-9DC0-4F93484A8956}"/>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46" name="テキスト ボックス 645">
          <a:extLst>
            <a:ext uri="{FF2B5EF4-FFF2-40B4-BE49-F238E27FC236}">
              <a16:creationId xmlns:a16="http://schemas.microsoft.com/office/drawing/2014/main" id="{75471B0B-F80A-48B1-8B0A-B2AF1B58CDF3}"/>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47" name="直線コネクタ 646">
          <a:extLst>
            <a:ext uri="{FF2B5EF4-FFF2-40B4-BE49-F238E27FC236}">
              <a16:creationId xmlns:a16="http://schemas.microsoft.com/office/drawing/2014/main" id="{DD8806DF-8FB2-438E-B2B0-376191569943}"/>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48" name="テキスト ボックス 647">
          <a:extLst>
            <a:ext uri="{FF2B5EF4-FFF2-40B4-BE49-F238E27FC236}">
              <a16:creationId xmlns:a16="http://schemas.microsoft.com/office/drawing/2014/main" id="{2BA4B081-B2D1-458E-9DBD-7113B302AFDC}"/>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49" name="直線コネクタ 648">
          <a:extLst>
            <a:ext uri="{FF2B5EF4-FFF2-40B4-BE49-F238E27FC236}">
              <a16:creationId xmlns:a16="http://schemas.microsoft.com/office/drawing/2014/main" id="{8870E535-A816-475A-A1D5-FCD92E2FE1BD}"/>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50" name="テキスト ボックス 649">
          <a:extLst>
            <a:ext uri="{FF2B5EF4-FFF2-40B4-BE49-F238E27FC236}">
              <a16:creationId xmlns:a16="http://schemas.microsoft.com/office/drawing/2014/main" id="{D3657BFE-AFC4-4ACA-841A-BE847FF4C1DD}"/>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51" name="直線コネクタ 650">
          <a:extLst>
            <a:ext uri="{FF2B5EF4-FFF2-40B4-BE49-F238E27FC236}">
              <a16:creationId xmlns:a16="http://schemas.microsoft.com/office/drawing/2014/main" id="{C42DB715-9D85-4026-8371-6942073851A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52" name="テキスト ボックス 651">
          <a:extLst>
            <a:ext uri="{FF2B5EF4-FFF2-40B4-BE49-F238E27FC236}">
              <a16:creationId xmlns:a16="http://schemas.microsoft.com/office/drawing/2014/main" id="{F295562C-61A9-48C8-B6A1-6CC0EBB4DAB6}"/>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53" name="直線コネクタ 652">
          <a:extLst>
            <a:ext uri="{FF2B5EF4-FFF2-40B4-BE49-F238E27FC236}">
              <a16:creationId xmlns:a16="http://schemas.microsoft.com/office/drawing/2014/main" id="{E4ADD6CB-0A30-47C2-8543-213B42C28DA7}"/>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54" name="テキスト ボックス 653">
          <a:extLst>
            <a:ext uri="{FF2B5EF4-FFF2-40B4-BE49-F238E27FC236}">
              <a16:creationId xmlns:a16="http://schemas.microsoft.com/office/drawing/2014/main" id="{3B82E755-734C-4E17-86CC-2695C36CD461}"/>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5" name="直線コネクタ 654">
          <a:extLst>
            <a:ext uri="{FF2B5EF4-FFF2-40B4-BE49-F238E27FC236}">
              <a16:creationId xmlns:a16="http://schemas.microsoft.com/office/drawing/2014/main" id="{85A911C0-FDFF-4605-A9CA-324A4D0C130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6" name="テキスト ボックス 655">
          <a:extLst>
            <a:ext uri="{FF2B5EF4-FFF2-40B4-BE49-F238E27FC236}">
              <a16:creationId xmlns:a16="http://schemas.microsoft.com/office/drawing/2014/main" id="{D63F4F50-4A1F-4339-8659-301EABD5056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7" name="【保健センター・保健所】&#10;一人当たり面積グラフ枠">
          <a:extLst>
            <a:ext uri="{FF2B5EF4-FFF2-40B4-BE49-F238E27FC236}">
              <a16:creationId xmlns:a16="http://schemas.microsoft.com/office/drawing/2014/main" id="{299A72E6-32AC-46B7-B779-09B8E90F5BF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40822</xdr:rowOff>
    </xdr:from>
    <xdr:to>
      <xdr:col>116</xdr:col>
      <xdr:colOff>62864</xdr:colOff>
      <xdr:row>64</xdr:row>
      <xdr:rowOff>65315</xdr:rowOff>
    </xdr:to>
    <xdr:cxnSp macro="">
      <xdr:nvCxnSpPr>
        <xdr:cNvPr id="658" name="直線コネクタ 657">
          <a:extLst>
            <a:ext uri="{FF2B5EF4-FFF2-40B4-BE49-F238E27FC236}">
              <a16:creationId xmlns:a16="http://schemas.microsoft.com/office/drawing/2014/main" id="{77F0E653-B629-47F2-A2F5-23708304EB67}"/>
            </a:ext>
          </a:extLst>
        </xdr:cNvPr>
        <xdr:cNvCxnSpPr/>
      </xdr:nvCxnSpPr>
      <xdr:spPr>
        <a:xfrm flipV="1">
          <a:off x="22160864" y="947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69142</xdr:rowOff>
    </xdr:from>
    <xdr:ext cx="469744" cy="259045"/>
    <xdr:sp macro="" textlink="">
      <xdr:nvSpPr>
        <xdr:cNvPr id="659" name="【保健センター・保健所】&#10;一人当たり面積最小値テキスト">
          <a:extLst>
            <a:ext uri="{FF2B5EF4-FFF2-40B4-BE49-F238E27FC236}">
              <a16:creationId xmlns:a16="http://schemas.microsoft.com/office/drawing/2014/main" id="{0AC37969-C581-41C3-AFF3-C56AB2C6DA66}"/>
            </a:ext>
          </a:extLst>
        </xdr:cNvPr>
        <xdr:cNvSpPr txBox="1"/>
      </xdr:nvSpPr>
      <xdr:spPr>
        <a:xfrm>
          <a:off x="22199600" y="110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65315</xdr:rowOff>
    </xdr:from>
    <xdr:to>
      <xdr:col>116</xdr:col>
      <xdr:colOff>152400</xdr:colOff>
      <xdr:row>64</xdr:row>
      <xdr:rowOff>65315</xdr:rowOff>
    </xdr:to>
    <xdr:cxnSp macro="">
      <xdr:nvCxnSpPr>
        <xdr:cNvPr id="660" name="直線コネクタ 659">
          <a:extLst>
            <a:ext uri="{FF2B5EF4-FFF2-40B4-BE49-F238E27FC236}">
              <a16:creationId xmlns:a16="http://schemas.microsoft.com/office/drawing/2014/main" id="{49EA2B02-084A-4C50-B387-B395165E0D14}"/>
            </a:ext>
          </a:extLst>
        </xdr:cNvPr>
        <xdr:cNvCxnSpPr/>
      </xdr:nvCxnSpPr>
      <xdr:spPr>
        <a:xfrm>
          <a:off x="22072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158949</xdr:rowOff>
    </xdr:from>
    <xdr:ext cx="469744" cy="259045"/>
    <xdr:sp macro="" textlink="">
      <xdr:nvSpPr>
        <xdr:cNvPr id="661" name="【保健センター・保健所】&#10;一人当たり面積最大値テキスト">
          <a:extLst>
            <a:ext uri="{FF2B5EF4-FFF2-40B4-BE49-F238E27FC236}">
              <a16:creationId xmlns:a16="http://schemas.microsoft.com/office/drawing/2014/main" id="{7E660DC2-CFF4-43F8-ADD8-ECCC1C2D875F}"/>
            </a:ext>
          </a:extLst>
        </xdr:cNvPr>
        <xdr:cNvSpPr txBox="1"/>
      </xdr:nvSpPr>
      <xdr:spPr>
        <a:xfrm>
          <a:off x="22199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40822</xdr:rowOff>
    </xdr:from>
    <xdr:to>
      <xdr:col>116</xdr:col>
      <xdr:colOff>152400</xdr:colOff>
      <xdr:row>55</xdr:row>
      <xdr:rowOff>40822</xdr:rowOff>
    </xdr:to>
    <xdr:cxnSp macro="">
      <xdr:nvCxnSpPr>
        <xdr:cNvPr id="662" name="直線コネクタ 661">
          <a:extLst>
            <a:ext uri="{FF2B5EF4-FFF2-40B4-BE49-F238E27FC236}">
              <a16:creationId xmlns:a16="http://schemas.microsoft.com/office/drawing/2014/main" id="{79BFFAD5-D96E-4175-B380-8871E0D79CC9}"/>
            </a:ext>
          </a:extLst>
        </xdr:cNvPr>
        <xdr:cNvCxnSpPr/>
      </xdr:nvCxnSpPr>
      <xdr:spPr>
        <a:xfrm>
          <a:off x="22072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58255</xdr:rowOff>
    </xdr:from>
    <xdr:ext cx="469744" cy="259045"/>
    <xdr:sp macro="" textlink="">
      <xdr:nvSpPr>
        <xdr:cNvPr id="663" name="【保健センター・保健所】&#10;一人当たり面積平均値テキスト">
          <a:extLst>
            <a:ext uri="{FF2B5EF4-FFF2-40B4-BE49-F238E27FC236}">
              <a16:creationId xmlns:a16="http://schemas.microsoft.com/office/drawing/2014/main" id="{04239601-2C7B-41A6-A9F5-F8FBB539A607}"/>
            </a:ext>
          </a:extLst>
        </xdr:cNvPr>
        <xdr:cNvSpPr txBox="1"/>
      </xdr:nvSpPr>
      <xdr:spPr>
        <a:xfrm>
          <a:off x="22199600" y="10345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79828</xdr:rowOff>
    </xdr:from>
    <xdr:to>
      <xdr:col>116</xdr:col>
      <xdr:colOff>114300</xdr:colOff>
      <xdr:row>61</xdr:row>
      <xdr:rowOff>9978</xdr:rowOff>
    </xdr:to>
    <xdr:sp macro="" textlink="">
      <xdr:nvSpPr>
        <xdr:cNvPr id="664" name="フローチャート: 判断 663">
          <a:extLst>
            <a:ext uri="{FF2B5EF4-FFF2-40B4-BE49-F238E27FC236}">
              <a16:creationId xmlns:a16="http://schemas.microsoft.com/office/drawing/2014/main" id="{F3B01339-1CF2-4DE2-984E-32EE209C6F0B}"/>
            </a:ext>
          </a:extLst>
        </xdr:cNvPr>
        <xdr:cNvSpPr/>
      </xdr:nvSpPr>
      <xdr:spPr>
        <a:xfrm>
          <a:off x="221107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79828</xdr:rowOff>
    </xdr:from>
    <xdr:to>
      <xdr:col>112</xdr:col>
      <xdr:colOff>38100</xdr:colOff>
      <xdr:row>61</xdr:row>
      <xdr:rowOff>9978</xdr:rowOff>
    </xdr:to>
    <xdr:sp macro="" textlink="">
      <xdr:nvSpPr>
        <xdr:cNvPr id="665" name="フローチャート: 判断 664">
          <a:extLst>
            <a:ext uri="{FF2B5EF4-FFF2-40B4-BE49-F238E27FC236}">
              <a16:creationId xmlns:a16="http://schemas.microsoft.com/office/drawing/2014/main" id="{76AEDE94-D5FE-414C-9BD8-E6E55C27D6B0}"/>
            </a:ext>
          </a:extLst>
        </xdr:cNvPr>
        <xdr:cNvSpPr/>
      </xdr:nvSpPr>
      <xdr:spPr>
        <a:xfrm>
          <a:off x="21272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47172</xdr:rowOff>
    </xdr:from>
    <xdr:to>
      <xdr:col>107</xdr:col>
      <xdr:colOff>101600</xdr:colOff>
      <xdr:row>60</xdr:row>
      <xdr:rowOff>148772</xdr:rowOff>
    </xdr:to>
    <xdr:sp macro="" textlink="">
      <xdr:nvSpPr>
        <xdr:cNvPr id="666" name="フローチャート: 判断 665">
          <a:extLst>
            <a:ext uri="{FF2B5EF4-FFF2-40B4-BE49-F238E27FC236}">
              <a16:creationId xmlns:a16="http://schemas.microsoft.com/office/drawing/2014/main" id="{9B479FEC-AC81-4743-B58B-43A392A8555C}"/>
            </a:ext>
          </a:extLst>
        </xdr:cNvPr>
        <xdr:cNvSpPr/>
      </xdr:nvSpPr>
      <xdr:spPr>
        <a:xfrm>
          <a:off x="20383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667" name="フローチャート: 判断 666">
          <a:extLst>
            <a:ext uri="{FF2B5EF4-FFF2-40B4-BE49-F238E27FC236}">
              <a16:creationId xmlns:a16="http://schemas.microsoft.com/office/drawing/2014/main" id="{8442C3A8-1939-4137-A42F-BFDC76E0ABDC}"/>
            </a:ext>
          </a:extLst>
        </xdr:cNvPr>
        <xdr:cNvSpPr/>
      </xdr:nvSpPr>
      <xdr:spPr>
        <a:xfrm>
          <a:off x="19494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668" name="フローチャート: 判断 667">
          <a:extLst>
            <a:ext uri="{FF2B5EF4-FFF2-40B4-BE49-F238E27FC236}">
              <a16:creationId xmlns:a16="http://schemas.microsoft.com/office/drawing/2014/main" id="{8BBFDD3C-E798-46B4-8933-98B86E78A23B}"/>
            </a:ext>
          </a:extLst>
        </xdr:cNvPr>
        <xdr:cNvSpPr/>
      </xdr:nvSpPr>
      <xdr:spPr>
        <a:xfrm>
          <a:off x="18605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9" name="テキスト ボックス 668">
          <a:extLst>
            <a:ext uri="{FF2B5EF4-FFF2-40B4-BE49-F238E27FC236}">
              <a16:creationId xmlns:a16="http://schemas.microsoft.com/office/drawing/2014/main" id="{FA18BBAB-65F9-4228-A7E1-55536E474F9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0" name="テキスト ボックス 669">
          <a:extLst>
            <a:ext uri="{FF2B5EF4-FFF2-40B4-BE49-F238E27FC236}">
              <a16:creationId xmlns:a16="http://schemas.microsoft.com/office/drawing/2014/main" id="{28EEA8AF-004C-4C8C-ADAC-840387282E3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1" name="テキスト ボックス 670">
          <a:extLst>
            <a:ext uri="{FF2B5EF4-FFF2-40B4-BE49-F238E27FC236}">
              <a16:creationId xmlns:a16="http://schemas.microsoft.com/office/drawing/2014/main" id="{8D184107-237D-491B-8AAB-47A857E1DC0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2" name="テキスト ボックス 671">
          <a:extLst>
            <a:ext uri="{FF2B5EF4-FFF2-40B4-BE49-F238E27FC236}">
              <a16:creationId xmlns:a16="http://schemas.microsoft.com/office/drawing/2014/main" id="{953D57DB-7CDD-4632-85F6-EA2FD95C589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3" name="テキスト ボックス 672">
          <a:extLst>
            <a:ext uri="{FF2B5EF4-FFF2-40B4-BE49-F238E27FC236}">
              <a16:creationId xmlns:a16="http://schemas.microsoft.com/office/drawing/2014/main" id="{7D41951D-6600-47E5-A541-94E5EF19A1E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169635</xdr:rowOff>
    </xdr:from>
    <xdr:to>
      <xdr:col>116</xdr:col>
      <xdr:colOff>114300</xdr:colOff>
      <xdr:row>58</xdr:row>
      <xdr:rowOff>99785</xdr:rowOff>
    </xdr:to>
    <xdr:sp macro="" textlink="">
      <xdr:nvSpPr>
        <xdr:cNvPr id="674" name="楕円 673">
          <a:extLst>
            <a:ext uri="{FF2B5EF4-FFF2-40B4-BE49-F238E27FC236}">
              <a16:creationId xmlns:a16="http://schemas.microsoft.com/office/drawing/2014/main" id="{85D5A94C-6E29-47D2-8AA5-3A8A4BA32EA4}"/>
            </a:ext>
          </a:extLst>
        </xdr:cNvPr>
        <xdr:cNvSpPr/>
      </xdr:nvSpPr>
      <xdr:spPr>
        <a:xfrm>
          <a:off x="221107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21062</xdr:rowOff>
    </xdr:from>
    <xdr:ext cx="469744" cy="259045"/>
    <xdr:sp macro="" textlink="">
      <xdr:nvSpPr>
        <xdr:cNvPr id="675" name="【保健センター・保健所】&#10;一人当たり面積該当値テキスト">
          <a:extLst>
            <a:ext uri="{FF2B5EF4-FFF2-40B4-BE49-F238E27FC236}">
              <a16:creationId xmlns:a16="http://schemas.microsoft.com/office/drawing/2014/main" id="{D40C0D89-4DED-4920-AACB-6C3E26F7CB10}"/>
            </a:ext>
          </a:extLst>
        </xdr:cNvPr>
        <xdr:cNvSpPr txBox="1"/>
      </xdr:nvSpPr>
      <xdr:spPr>
        <a:xfrm>
          <a:off x="22199600" y="979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169635</xdr:rowOff>
    </xdr:from>
    <xdr:to>
      <xdr:col>112</xdr:col>
      <xdr:colOff>38100</xdr:colOff>
      <xdr:row>58</xdr:row>
      <xdr:rowOff>99785</xdr:rowOff>
    </xdr:to>
    <xdr:sp macro="" textlink="">
      <xdr:nvSpPr>
        <xdr:cNvPr id="676" name="楕円 675">
          <a:extLst>
            <a:ext uri="{FF2B5EF4-FFF2-40B4-BE49-F238E27FC236}">
              <a16:creationId xmlns:a16="http://schemas.microsoft.com/office/drawing/2014/main" id="{2A5B09B9-196B-4254-ADC4-C2396A84DEFB}"/>
            </a:ext>
          </a:extLst>
        </xdr:cNvPr>
        <xdr:cNvSpPr/>
      </xdr:nvSpPr>
      <xdr:spPr>
        <a:xfrm>
          <a:off x="212725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48985</xdr:rowOff>
    </xdr:from>
    <xdr:to>
      <xdr:col>116</xdr:col>
      <xdr:colOff>63500</xdr:colOff>
      <xdr:row>58</xdr:row>
      <xdr:rowOff>48985</xdr:rowOff>
    </xdr:to>
    <xdr:cxnSp macro="">
      <xdr:nvCxnSpPr>
        <xdr:cNvPr id="677" name="直線コネクタ 676">
          <a:extLst>
            <a:ext uri="{FF2B5EF4-FFF2-40B4-BE49-F238E27FC236}">
              <a16:creationId xmlns:a16="http://schemas.microsoft.com/office/drawing/2014/main" id="{27FBFFAC-D2D4-4AFE-8D24-0DE737227B00}"/>
            </a:ext>
          </a:extLst>
        </xdr:cNvPr>
        <xdr:cNvCxnSpPr/>
      </xdr:nvCxnSpPr>
      <xdr:spPr>
        <a:xfrm>
          <a:off x="21323300" y="99930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169635</xdr:rowOff>
    </xdr:from>
    <xdr:to>
      <xdr:col>107</xdr:col>
      <xdr:colOff>101600</xdr:colOff>
      <xdr:row>58</xdr:row>
      <xdr:rowOff>99785</xdr:rowOff>
    </xdr:to>
    <xdr:sp macro="" textlink="">
      <xdr:nvSpPr>
        <xdr:cNvPr id="678" name="楕円 677">
          <a:extLst>
            <a:ext uri="{FF2B5EF4-FFF2-40B4-BE49-F238E27FC236}">
              <a16:creationId xmlns:a16="http://schemas.microsoft.com/office/drawing/2014/main" id="{FF858817-7A1B-4C4D-9C90-F9178A859216}"/>
            </a:ext>
          </a:extLst>
        </xdr:cNvPr>
        <xdr:cNvSpPr/>
      </xdr:nvSpPr>
      <xdr:spPr>
        <a:xfrm>
          <a:off x="203835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48985</xdr:rowOff>
    </xdr:from>
    <xdr:to>
      <xdr:col>111</xdr:col>
      <xdr:colOff>177800</xdr:colOff>
      <xdr:row>58</xdr:row>
      <xdr:rowOff>48985</xdr:rowOff>
    </xdr:to>
    <xdr:cxnSp macro="">
      <xdr:nvCxnSpPr>
        <xdr:cNvPr id="679" name="直線コネクタ 678">
          <a:extLst>
            <a:ext uri="{FF2B5EF4-FFF2-40B4-BE49-F238E27FC236}">
              <a16:creationId xmlns:a16="http://schemas.microsoft.com/office/drawing/2014/main" id="{77BD2FAA-684F-47C8-A104-F422ABE271BF}"/>
            </a:ext>
          </a:extLst>
        </xdr:cNvPr>
        <xdr:cNvCxnSpPr/>
      </xdr:nvCxnSpPr>
      <xdr:spPr>
        <a:xfrm>
          <a:off x="20434300" y="99930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169635</xdr:rowOff>
    </xdr:from>
    <xdr:to>
      <xdr:col>102</xdr:col>
      <xdr:colOff>165100</xdr:colOff>
      <xdr:row>58</xdr:row>
      <xdr:rowOff>99785</xdr:rowOff>
    </xdr:to>
    <xdr:sp macro="" textlink="">
      <xdr:nvSpPr>
        <xdr:cNvPr id="680" name="楕円 679">
          <a:extLst>
            <a:ext uri="{FF2B5EF4-FFF2-40B4-BE49-F238E27FC236}">
              <a16:creationId xmlns:a16="http://schemas.microsoft.com/office/drawing/2014/main" id="{017E9068-1E89-4DBA-8345-B7348775A882}"/>
            </a:ext>
          </a:extLst>
        </xdr:cNvPr>
        <xdr:cNvSpPr/>
      </xdr:nvSpPr>
      <xdr:spPr>
        <a:xfrm>
          <a:off x="194945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48985</xdr:rowOff>
    </xdr:from>
    <xdr:to>
      <xdr:col>107</xdr:col>
      <xdr:colOff>50800</xdr:colOff>
      <xdr:row>58</xdr:row>
      <xdr:rowOff>48985</xdr:rowOff>
    </xdr:to>
    <xdr:cxnSp macro="">
      <xdr:nvCxnSpPr>
        <xdr:cNvPr id="681" name="直線コネクタ 680">
          <a:extLst>
            <a:ext uri="{FF2B5EF4-FFF2-40B4-BE49-F238E27FC236}">
              <a16:creationId xmlns:a16="http://schemas.microsoft.com/office/drawing/2014/main" id="{EADC74E2-1F0B-4A37-8D99-215CEBA60B8D}"/>
            </a:ext>
          </a:extLst>
        </xdr:cNvPr>
        <xdr:cNvCxnSpPr/>
      </xdr:nvCxnSpPr>
      <xdr:spPr>
        <a:xfrm>
          <a:off x="19545300" y="99930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1105</xdr:rowOff>
    </xdr:from>
    <xdr:ext cx="469744" cy="259045"/>
    <xdr:sp macro="" textlink="">
      <xdr:nvSpPr>
        <xdr:cNvPr id="682" name="n_1aveValue【保健センター・保健所】&#10;一人当たり面積">
          <a:extLst>
            <a:ext uri="{FF2B5EF4-FFF2-40B4-BE49-F238E27FC236}">
              <a16:creationId xmlns:a16="http://schemas.microsoft.com/office/drawing/2014/main" id="{36C69BA3-C49A-4E5A-B17D-6A0D285B17B5}"/>
            </a:ext>
          </a:extLst>
        </xdr:cNvPr>
        <xdr:cNvSpPr txBox="1"/>
      </xdr:nvSpPr>
      <xdr:spPr>
        <a:xfrm>
          <a:off x="21075727" y="1045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139899</xdr:rowOff>
    </xdr:from>
    <xdr:ext cx="469744" cy="259045"/>
    <xdr:sp macro="" textlink="">
      <xdr:nvSpPr>
        <xdr:cNvPr id="683" name="n_2aveValue【保健センター・保健所】&#10;一人当たり面積">
          <a:extLst>
            <a:ext uri="{FF2B5EF4-FFF2-40B4-BE49-F238E27FC236}">
              <a16:creationId xmlns:a16="http://schemas.microsoft.com/office/drawing/2014/main" id="{E5599F98-0623-4C8D-B369-AD38CC354401}"/>
            </a:ext>
          </a:extLst>
        </xdr:cNvPr>
        <xdr:cNvSpPr txBox="1"/>
      </xdr:nvSpPr>
      <xdr:spPr>
        <a:xfrm>
          <a:off x="20199427" y="104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33762</xdr:rowOff>
    </xdr:from>
    <xdr:ext cx="469744" cy="259045"/>
    <xdr:sp macro="" textlink="">
      <xdr:nvSpPr>
        <xdr:cNvPr id="684" name="n_3aveValue【保健センター・保健所】&#10;一人当たり面積">
          <a:extLst>
            <a:ext uri="{FF2B5EF4-FFF2-40B4-BE49-F238E27FC236}">
              <a16:creationId xmlns:a16="http://schemas.microsoft.com/office/drawing/2014/main" id="{87BC913E-FD2B-42E7-909B-8ACBB703C2EF}"/>
            </a:ext>
          </a:extLst>
        </xdr:cNvPr>
        <xdr:cNvSpPr txBox="1"/>
      </xdr:nvSpPr>
      <xdr:spPr>
        <a:xfrm>
          <a:off x="19310427" y="1049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124477</xdr:rowOff>
    </xdr:from>
    <xdr:ext cx="469744" cy="259045"/>
    <xdr:sp macro="" textlink="">
      <xdr:nvSpPr>
        <xdr:cNvPr id="685" name="n_4aveValue【保健センター・保健所】&#10;一人当たり面積">
          <a:extLst>
            <a:ext uri="{FF2B5EF4-FFF2-40B4-BE49-F238E27FC236}">
              <a16:creationId xmlns:a16="http://schemas.microsoft.com/office/drawing/2014/main" id="{B219208E-4B88-41E9-9275-41120A167717}"/>
            </a:ext>
          </a:extLst>
        </xdr:cNvPr>
        <xdr:cNvSpPr txBox="1"/>
      </xdr:nvSpPr>
      <xdr:spPr>
        <a:xfrm>
          <a:off x="18421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116312</xdr:rowOff>
    </xdr:from>
    <xdr:ext cx="469744" cy="259045"/>
    <xdr:sp macro="" textlink="">
      <xdr:nvSpPr>
        <xdr:cNvPr id="686" name="n_1mainValue【保健センター・保健所】&#10;一人当たり面積">
          <a:extLst>
            <a:ext uri="{FF2B5EF4-FFF2-40B4-BE49-F238E27FC236}">
              <a16:creationId xmlns:a16="http://schemas.microsoft.com/office/drawing/2014/main" id="{09A1FF8A-51E3-4F72-BBDE-644E4557E591}"/>
            </a:ext>
          </a:extLst>
        </xdr:cNvPr>
        <xdr:cNvSpPr txBox="1"/>
      </xdr:nvSpPr>
      <xdr:spPr>
        <a:xfrm>
          <a:off x="21075727" y="971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116312</xdr:rowOff>
    </xdr:from>
    <xdr:ext cx="469744" cy="259045"/>
    <xdr:sp macro="" textlink="">
      <xdr:nvSpPr>
        <xdr:cNvPr id="687" name="n_2mainValue【保健センター・保健所】&#10;一人当たり面積">
          <a:extLst>
            <a:ext uri="{FF2B5EF4-FFF2-40B4-BE49-F238E27FC236}">
              <a16:creationId xmlns:a16="http://schemas.microsoft.com/office/drawing/2014/main" id="{E974AF64-4D22-466D-80EA-1B08E1AE1271}"/>
            </a:ext>
          </a:extLst>
        </xdr:cNvPr>
        <xdr:cNvSpPr txBox="1"/>
      </xdr:nvSpPr>
      <xdr:spPr>
        <a:xfrm>
          <a:off x="20199427" y="971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116312</xdr:rowOff>
    </xdr:from>
    <xdr:ext cx="469744" cy="259045"/>
    <xdr:sp macro="" textlink="">
      <xdr:nvSpPr>
        <xdr:cNvPr id="688" name="n_3mainValue【保健センター・保健所】&#10;一人当たり面積">
          <a:extLst>
            <a:ext uri="{FF2B5EF4-FFF2-40B4-BE49-F238E27FC236}">
              <a16:creationId xmlns:a16="http://schemas.microsoft.com/office/drawing/2014/main" id="{72CAC53B-994C-4D39-9267-F9BD01DDA73F}"/>
            </a:ext>
          </a:extLst>
        </xdr:cNvPr>
        <xdr:cNvSpPr txBox="1"/>
      </xdr:nvSpPr>
      <xdr:spPr>
        <a:xfrm>
          <a:off x="19310427" y="971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9" name="正方形/長方形 688">
          <a:extLst>
            <a:ext uri="{FF2B5EF4-FFF2-40B4-BE49-F238E27FC236}">
              <a16:creationId xmlns:a16="http://schemas.microsoft.com/office/drawing/2014/main" id="{D14E8900-AF85-4EFE-A4C0-6FE880D68C3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0" name="正方形/長方形 689">
          <a:extLst>
            <a:ext uri="{FF2B5EF4-FFF2-40B4-BE49-F238E27FC236}">
              <a16:creationId xmlns:a16="http://schemas.microsoft.com/office/drawing/2014/main" id="{2F382B30-1117-4E42-807B-FE02BFAB228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1" name="正方形/長方形 690">
          <a:extLst>
            <a:ext uri="{FF2B5EF4-FFF2-40B4-BE49-F238E27FC236}">
              <a16:creationId xmlns:a16="http://schemas.microsoft.com/office/drawing/2014/main" id="{91D73FBC-BBB0-46DA-A7C0-F424DC6314C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2" name="正方形/長方形 691">
          <a:extLst>
            <a:ext uri="{FF2B5EF4-FFF2-40B4-BE49-F238E27FC236}">
              <a16:creationId xmlns:a16="http://schemas.microsoft.com/office/drawing/2014/main" id="{D6F4F8D3-EB9A-4399-B19F-106294BDE65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3" name="正方形/長方形 692">
          <a:extLst>
            <a:ext uri="{FF2B5EF4-FFF2-40B4-BE49-F238E27FC236}">
              <a16:creationId xmlns:a16="http://schemas.microsoft.com/office/drawing/2014/main" id="{B545202C-16EF-44BB-AE10-1DAFECB75D1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4" name="正方形/長方形 693">
          <a:extLst>
            <a:ext uri="{FF2B5EF4-FFF2-40B4-BE49-F238E27FC236}">
              <a16:creationId xmlns:a16="http://schemas.microsoft.com/office/drawing/2014/main" id="{783FAB92-B80E-45C9-BA4D-894F69D71C8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5" name="正方形/長方形 694">
          <a:extLst>
            <a:ext uri="{FF2B5EF4-FFF2-40B4-BE49-F238E27FC236}">
              <a16:creationId xmlns:a16="http://schemas.microsoft.com/office/drawing/2014/main" id="{32A5AC08-D713-45C9-A423-EE7ADB2A8C8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6" name="正方形/長方形 695">
          <a:extLst>
            <a:ext uri="{FF2B5EF4-FFF2-40B4-BE49-F238E27FC236}">
              <a16:creationId xmlns:a16="http://schemas.microsoft.com/office/drawing/2014/main" id="{456E5A82-6394-48FB-A979-DEB5E02D5D6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7" name="テキスト ボックス 696">
          <a:extLst>
            <a:ext uri="{FF2B5EF4-FFF2-40B4-BE49-F238E27FC236}">
              <a16:creationId xmlns:a16="http://schemas.microsoft.com/office/drawing/2014/main" id="{C0FD2C28-66A6-4B33-883D-AC05E961F72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8" name="直線コネクタ 697">
          <a:extLst>
            <a:ext uri="{FF2B5EF4-FFF2-40B4-BE49-F238E27FC236}">
              <a16:creationId xmlns:a16="http://schemas.microsoft.com/office/drawing/2014/main" id="{2711843A-1859-4D04-8465-F63978014CE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9" name="テキスト ボックス 698">
          <a:extLst>
            <a:ext uri="{FF2B5EF4-FFF2-40B4-BE49-F238E27FC236}">
              <a16:creationId xmlns:a16="http://schemas.microsoft.com/office/drawing/2014/main" id="{703E90C0-22B0-4B4A-BE26-4760555C303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00" name="直線コネクタ 699">
          <a:extLst>
            <a:ext uri="{FF2B5EF4-FFF2-40B4-BE49-F238E27FC236}">
              <a16:creationId xmlns:a16="http://schemas.microsoft.com/office/drawing/2014/main" id="{3F97F877-9F3B-4219-837F-D050F4C2ED71}"/>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01" name="テキスト ボックス 700">
          <a:extLst>
            <a:ext uri="{FF2B5EF4-FFF2-40B4-BE49-F238E27FC236}">
              <a16:creationId xmlns:a16="http://schemas.microsoft.com/office/drawing/2014/main" id="{5E8DD4DF-6D6A-44BE-94DA-6AD102E47C6A}"/>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02" name="直線コネクタ 701">
          <a:extLst>
            <a:ext uri="{FF2B5EF4-FFF2-40B4-BE49-F238E27FC236}">
              <a16:creationId xmlns:a16="http://schemas.microsoft.com/office/drawing/2014/main" id="{55AC0255-42D9-47AC-A8CE-ADF31F772349}"/>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03" name="テキスト ボックス 702">
          <a:extLst>
            <a:ext uri="{FF2B5EF4-FFF2-40B4-BE49-F238E27FC236}">
              <a16:creationId xmlns:a16="http://schemas.microsoft.com/office/drawing/2014/main" id="{A6DBE57B-FE8B-4BDA-83B9-A60F481B80B5}"/>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04" name="直線コネクタ 703">
          <a:extLst>
            <a:ext uri="{FF2B5EF4-FFF2-40B4-BE49-F238E27FC236}">
              <a16:creationId xmlns:a16="http://schemas.microsoft.com/office/drawing/2014/main" id="{9E052264-DA92-43DC-A0F5-1923607C1C26}"/>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05" name="テキスト ボックス 704">
          <a:extLst>
            <a:ext uri="{FF2B5EF4-FFF2-40B4-BE49-F238E27FC236}">
              <a16:creationId xmlns:a16="http://schemas.microsoft.com/office/drawing/2014/main" id="{18976F4E-9A42-4B65-9288-3E9A8CE5D316}"/>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06" name="直線コネクタ 705">
          <a:extLst>
            <a:ext uri="{FF2B5EF4-FFF2-40B4-BE49-F238E27FC236}">
              <a16:creationId xmlns:a16="http://schemas.microsoft.com/office/drawing/2014/main" id="{E0E4EB0F-6B2C-46F4-8985-FA2D37166A13}"/>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07" name="テキスト ボックス 706">
          <a:extLst>
            <a:ext uri="{FF2B5EF4-FFF2-40B4-BE49-F238E27FC236}">
              <a16:creationId xmlns:a16="http://schemas.microsoft.com/office/drawing/2014/main" id="{B4968C2A-42A4-4E34-BF24-4F1E0C681CF5}"/>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8" name="直線コネクタ 707">
          <a:extLst>
            <a:ext uri="{FF2B5EF4-FFF2-40B4-BE49-F238E27FC236}">
              <a16:creationId xmlns:a16="http://schemas.microsoft.com/office/drawing/2014/main" id="{DB10DD5A-E0A5-4E81-8192-76673D45F10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09" name="テキスト ボックス 708">
          <a:extLst>
            <a:ext uri="{FF2B5EF4-FFF2-40B4-BE49-F238E27FC236}">
              <a16:creationId xmlns:a16="http://schemas.microsoft.com/office/drawing/2014/main" id="{159DB550-F634-4D41-B0C2-F8B04C157C0E}"/>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0" name="【消防施設】&#10;有形固定資産減価償却率グラフ枠">
          <a:extLst>
            <a:ext uri="{FF2B5EF4-FFF2-40B4-BE49-F238E27FC236}">
              <a16:creationId xmlns:a16="http://schemas.microsoft.com/office/drawing/2014/main" id="{D03839F2-10AC-4C49-8292-3D0D24CC2A4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145542</xdr:rowOff>
    </xdr:from>
    <xdr:to>
      <xdr:col>85</xdr:col>
      <xdr:colOff>126364</xdr:colOff>
      <xdr:row>86</xdr:row>
      <xdr:rowOff>79248</xdr:rowOff>
    </xdr:to>
    <xdr:cxnSp macro="">
      <xdr:nvCxnSpPr>
        <xdr:cNvPr id="711" name="直線コネクタ 710">
          <a:extLst>
            <a:ext uri="{FF2B5EF4-FFF2-40B4-BE49-F238E27FC236}">
              <a16:creationId xmlns:a16="http://schemas.microsoft.com/office/drawing/2014/main" id="{B2E1BA67-0BE5-43EF-98FD-8696439970F7}"/>
            </a:ext>
          </a:extLst>
        </xdr:cNvPr>
        <xdr:cNvCxnSpPr/>
      </xdr:nvCxnSpPr>
      <xdr:spPr>
        <a:xfrm flipV="1">
          <a:off x="16318864" y="13518642"/>
          <a:ext cx="0" cy="1305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83075</xdr:rowOff>
    </xdr:from>
    <xdr:ext cx="405111" cy="259045"/>
    <xdr:sp macro="" textlink="">
      <xdr:nvSpPr>
        <xdr:cNvPr id="712" name="【消防施設】&#10;有形固定資産減価償却率最小値テキスト">
          <a:extLst>
            <a:ext uri="{FF2B5EF4-FFF2-40B4-BE49-F238E27FC236}">
              <a16:creationId xmlns:a16="http://schemas.microsoft.com/office/drawing/2014/main" id="{88BD59E7-68F1-466D-8024-9218BBDEE96B}"/>
            </a:ext>
          </a:extLst>
        </xdr:cNvPr>
        <xdr:cNvSpPr txBox="1"/>
      </xdr:nvSpPr>
      <xdr:spPr>
        <a:xfrm>
          <a:off x="16357600" y="1482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79248</xdr:rowOff>
    </xdr:from>
    <xdr:to>
      <xdr:col>86</xdr:col>
      <xdr:colOff>25400</xdr:colOff>
      <xdr:row>86</xdr:row>
      <xdr:rowOff>79248</xdr:rowOff>
    </xdr:to>
    <xdr:cxnSp macro="">
      <xdr:nvCxnSpPr>
        <xdr:cNvPr id="713" name="直線コネクタ 712">
          <a:extLst>
            <a:ext uri="{FF2B5EF4-FFF2-40B4-BE49-F238E27FC236}">
              <a16:creationId xmlns:a16="http://schemas.microsoft.com/office/drawing/2014/main" id="{7874F5A0-B669-44A6-9A2C-66A619264B51}"/>
            </a:ext>
          </a:extLst>
        </xdr:cNvPr>
        <xdr:cNvCxnSpPr/>
      </xdr:nvCxnSpPr>
      <xdr:spPr>
        <a:xfrm>
          <a:off x="16230600" y="1482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92219</xdr:rowOff>
    </xdr:from>
    <xdr:ext cx="405111" cy="259045"/>
    <xdr:sp macro="" textlink="">
      <xdr:nvSpPr>
        <xdr:cNvPr id="714" name="【消防施設】&#10;有形固定資産減価償却率最大値テキスト">
          <a:extLst>
            <a:ext uri="{FF2B5EF4-FFF2-40B4-BE49-F238E27FC236}">
              <a16:creationId xmlns:a16="http://schemas.microsoft.com/office/drawing/2014/main" id="{B6F57A80-19CE-4020-BFEE-8360EB65E888}"/>
            </a:ext>
          </a:extLst>
        </xdr:cNvPr>
        <xdr:cNvSpPr txBox="1"/>
      </xdr:nvSpPr>
      <xdr:spPr>
        <a:xfrm>
          <a:off x="16357600" y="13293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145542</xdr:rowOff>
    </xdr:from>
    <xdr:to>
      <xdr:col>86</xdr:col>
      <xdr:colOff>25400</xdr:colOff>
      <xdr:row>78</xdr:row>
      <xdr:rowOff>145542</xdr:rowOff>
    </xdr:to>
    <xdr:cxnSp macro="">
      <xdr:nvCxnSpPr>
        <xdr:cNvPr id="715" name="直線コネクタ 714">
          <a:extLst>
            <a:ext uri="{FF2B5EF4-FFF2-40B4-BE49-F238E27FC236}">
              <a16:creationId xmlns:a16="http://schemas.microsoft.com/office/drawing/2014/main" id="{4178660A-ED0B-48AC-BC74-E10BE2CFB610}"/>
            </a:ext>
          </a:extLst>
        </xdr:cNvPr>
        <xdr:cNvCxnSpPr/>
      </xdr:nvCxnSpPr>
      <xdr:spPr>
        <a:xfrm>
          <a:off x="16230600" y="1351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19321</xdr:rowOff>
    </xdr:from>
    <xdr:ext cx="405111" cy="259045"/>
    <xdr:sp macro="" textlink="">
      <xdr:nvSpPr>
        <xdr:cNvPr id="716" name="【消防施設】&#10;有形固定資産減価償却率平均値テキスト">
          <a:extLst>
            <a:ext uri="{FF2B5EF4-FFF2-40B4-BE49-F238E27FC236}">
              <a16:creationId xmlns:a16="http://schemas.microsoft.com/office/drawing/2014/main" id="{565451C7-3988-44CB-BD91-85062ADA249A}"/>
            </a:ext>
          </a:extLst>
        </xdr:cNvPr>
        <xdr:cNvSpPr txBox="1"/>
      </xdr:nvSpPr>
      <xdr:spPr>
        <a:xfrm>
          <a:off x="16357600" y="14078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167894</xdr:rowOff>
    </xdr:from>
    <xdr:to>
      <xdr:col>85</xdr:col>
      <xdr:colOff>177800</xdr:colOff>
      <xdr:row>83</xdr:row>
      <xdr:rowOff>98044</xdr:rowOff>
    </xdr:to>
    <xdr:sp macro="" textlink="">
      <xdr:nvSpPr>
        <xdr:cNvPr id="717" name="フローチャート: 判断 716">
          <a:extLst>
            <a:ext uri="{FF2B5EF4-FFF2-40B4-BE49-F238E27FC236}">
              <a16:creationId xmlns:a16="http://schemas.microsoft.com/office/drawing/2014/main" id="{BC5F087B-30E3-45F8-8B54-14F9DE60C60F}"/>
            </a:ext>
          </a:extLst>
        </xdr:cNvPr>
        <xdr:cNvSpPr/>
      </xdr:nvSpPr>
      <xdr:spPr>
        <a:xfrm>
          <a:off x="16268700" y="1422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42163</xdr:rowOff>
    </xdr:from>
    <xdr:to>
      <xdr:col>81</xdr:col>
      <xdr:colOff>101600</xdr:colOff>
      <xdr:row>83</xdr:row>
      <xdr:rowOff>143763</xdr:rowOff>
    </xdr:to>
    <xdr:sp macro="" textlink="">
      <xdr:nvSpPr>
        <xdr:cNvPr id="718" name="フローチャート: 判断 717">
          <a:extLst>
            <a:ext uri="{FF2B5EF4-FFF2-40B4-BE49-F238E27FC236}">
              <a16:creationId xmlns:a16="http://schemas.microsoft.com/office/drawing/2014/main" id="{E2C67D53-1DBA-4D12-91F2-AA2A91F3AEEC}"/>
            </a:ext>
          </a:extLst>
        </xdr:cNvPr>
        <xdr:cNvSpPr/>
      </xdr:nvSpPr>
      <xdr:spPr>
        <a:xfrm>
          <a:off x="15430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10161</xdr:rowOff>
    </xdr:from>
    <xdr:to>
      <xdr:col>76</xdr:col>
      <xdr:colOff>165100</xdr:colOff>
      <xdr:row>83</xdr:row>
      <xdr:rowOff>111761</xdr:rowOff>
    </xdr:to>
    <xdr:sp macro="" textlink="">
      <xdr:nvSpPr>
        <xdr:cNvPr id="719" name="フローチャート: 判断 718">
          <a:extLst>
            <a:ext uri="{FF2B5EF4-FFF2-40B4-BE49-F238E27FC236}">
              <a16:creationId xmlns:a16="http://schemas.microsoft.com/office/drawing/2014/main" id="{F57A498E-491E-44E0-BDA8-009050DB9B5F}"/>
            </a:ext>
          </a:extLst>
        </xdr:cNvPr>
        <xdr:cNvSpPr/>
      </xdr:nvSpPr>
      <xdr:spPr>
        <a:xfrm>
          <a:off x="14541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154178</xdr:rowOff>
    </xdr:from>
    <xdr:to>
      <xdr:col>72</xdr:col>
      <xdr:colOff>38100</xdr:colOff>
      <xdr:row>83</xdr:row>
      <xdr:rowOff>84328</xdr:rowOff>
    </xdr:to>
    <xdr:sp macro="" textlink="">
      <xdr:nvSpPr>
        <xdr:cNvPr id="720" name="フローチャート: 判断 719">
          <a:extLst>
            <a:ext uri="{FF2B5EF4-FFF2-40B4-BE49-F238E27FC236}">
              <a16:creationId xmlns:a16="http://schemas.microsoft.com/office/drawing/2014/main" id="{54C0C9FE-10B1-4180-9826-2817388D5917}"/>
            </a:ext>
          </a:extLst>
        </xdr:cNvPr>
        <xdr:cNvSpPr/>
      </xdr:nvSpPr>
      <xdr:spPr>
        <a:xfrm>
          <a:off x="13652500" y="1421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149606</xdr:rowOff>
    </xdr:from>
    <xdr:to>
      <xdr:col>67</xdr:col>
      <xdr:colOff>101600</xdr:colOff>
      <xdr:row>83</xdr:row>
      <xdr:rowOff>79756</xdr:rowOff>
    </xdr:to>
    <xdr:sp macro="" textlink="">
      <xdr:nvSpPr>
        <xdr:cNvPr id="721" name="フローチャート: 判断 720">
          <a:extLst>
            <a:ext uri="{FF2B5EF4-FFF2-40B4-BE49-F238E27FC236}">
              <a16:creationId xmlns:a16="http://schemas.microsoft.com/office/drawing/2014/main" id="{6EEF96E8-03B1-43F1-BF47-33A903342549}"/>
            </a:ext>
          </a:extLst>
        </xdr:cNvPr>
        <xdr:cNvSpPr/>
      </xdr:nvSpPr>
      <xdr:spPr>
        <a:xfrm>
          <a:off x="12763500" y="1420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BEA7CC7D-A662-4A1D-9EC8-12FA48B2505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1D9DDC9B-316F-40DB-A213-7FD1D2B6E24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EF84109C-6853-4E9F-A8A0-D592CF18EDC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75B46824-9CC9-4BE7-BC63-18F2817A7DF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6" name="テキスト ボックス 725">
          <a:extLst>
            <a:ext uri="{FF2B5EF4-FFF2-40B4-BE49-F238E27FC236}">
              <a16:creationId xmlns:a16="http://schemas.microsoft.com/office/drawing/2014/main" id="{03B22FC6-A14C-4AAB-8A27-11294A7CC30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12446</xdr:rowOff>
    </xdr:from>
    <xdr:to>
      <xdr:col>85</xdr:col>
      <xdr:colOff>177800</xdr:colOff>
      <xdr:row>86</xdr:row>
      <xdr:rowOff>114046</xdr:rowOff>
    </xdr:to>
    <xdr:sp macro="" textlink="">
      <xdr:nvSpPr>
        <xdr:cNvPr id="727" name="楕円 726">
          <a:extLst>
            <a:ext uri="{FF2B5EF4-FFF2-40B4-BE49-F238E27FC236}">
              <a16:creationId xmlns:a16="http://schemas.microsoft.com/office/drawing/2014/main" id="{4804DBEA-11FB-4D07-B1F2-41D0FABD7AC1}"/>
            </a:ext>
          </a:extLst>
        </xdr:cNvPr>
        <xdr:cNvSpPr/>
      </xdr:nvSpPr>
      <xdr:spPr>
        <a:xfrm>
          <a:off x="16268700" y="1475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98823</xdr:rowOff>
    </xdr:from>
    <xdr:ext cx="405111" cy="259045"/>
    <xdr:sp macro="" textlink="">
      <xdr:nvSpPr>
        <xdr:cNvPr id="728" name="【消防施設】&#10;有形固定資産減価償却率該当値テキスト">
          <a:extLst>
            <a:ext uri="{FF2B5EF4-FFF2-40B4-BE49-F238E27FC236}">
              <a16:creationId xmlns:a16="http://schemas.microsoft.com/office/drawing/2014/main" id="{599EEEAF-C16D-4A8E-9409-FBBC59FFFB18}"/>
            </a:ext>
          </a:extLst>
        </xdr:cNvPr>
        <xdr:cNvSpPr txBox="1"/>
      </xdr:nvSpPr>
      <xdr:spPr>
        <a:xfrm>
          <a:off x="16357600" y="14672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21589</xdr:rowOff>
    </xdr:from>
    <xdr:to>
      <xdr:col>81</xdr:col>
      <xdr:colOff>101600</xdr:colOff>
      <xdr:row>86</xdr:row>
      <xdr:rowOff>123189</xdr:rowOff>
    </xdr:to>
    <xdr:sp macro="" textlink="">
      <xdr:nvSpPr>
        <xdr:cNvPr id="729" name="楕円 728">
          <a:extLst>
            <a:ext uri="{FF2B5EF4-FFF2-40B4-BE49-F238E27FC236}">
              <a16:creationId xmlns:a16="http://schemas.microsoft.com/office/drawing/2014/main" id="{AA72B1E7-47BC-4BA1-BAA5-7D41D66006FF}"/>
            </a:ext>
          </a:extLst>
        </xdr:cNvPr>
        <xdr:cNvSpPr/>
      </xdr:nvSpPr>
      <xdr:spPr>
        <a:xfrm>
          <a:off x="1543050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63246</xdr:rowOff>
    </xdr:from>
    <xdr:to>
      <xdr:col>85</xdr:col>
      <xdr:colOff>127000</xdr:colOff>
      <xdr:row>86</xdr:row>
      <xdr:rowOff>72389</xdr:rowOff>
    </xdr:to>
    <xdr:cxnSp macro="">
      <xdr:nvCxnSpPr>
        <xdr:cNvPr id="730" name="直線コネクタ 729">
          <a:extLst>
            <a:ext uri="{FF2B5EF4-FFF2-40B4-BE49-F238E27FC236}">
              <a16:creationId xmlns:a16="http://schemas.microsoft.com/office/drawing/2014/main" id="{3D365752-F1F7-4E9C-8A11-E589226F46D1}"/>
            </a:ext>
          </a:extLst>
        </xdr:cNvPr>
        <xdr:cNvCxnSpPr/>
      </xdr:nvCxnSpPr>
      <xdr:spPr>
        <a:xfrm flipV="1">
          <a:off x="15481300" y="14807946"/>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170180</xdr:rowOff>
    </xdr:from>
    <xdr:to>
      <xdr:col>76</xdr:col>
      <xdr:colOff>165100</xdr:colOff>
      <xdr:row>86</xdr:row>
      <xdr:rowOff>100330</xdr:rowOff>
    </xdr:to>
    <xdr:sp macro="" textlink="">
      <xdr:nvSpPr>
        <xdr:cNvPr id="731" name="楕円 730">
          <a:extLst>
            <a:ext uri="{FF2B5EF4-FFF2-40B4-BE49-F238E27FC236}">
              <a16:creationId xmlns:a16="http://schemas.microsoft.com/office/drawing/2014/main" id="{FA8B15E8-7C87-4343-90A6-42088F53962A}"/>
            </a:ext>
          </a:extLst>
        </xdr:cNvPr>
        <xdr:cNvSpPr/>
      </xdr:nvSpPr>
      <xdr:spPr>
        <a:xfrm>
          <a:off x="145415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49530</xdr:rowOff>
    </xdr:from>
    <xdr:to>
      <xdr:col>81</xdr:col>
      <xdr:colOff>50800</xdr:colOff>
      <xdr:row>86</xdr:row>
      <xdr:rowOff>72389</xdr:rowOff>
    </xdr:to>
    <xdr:cxnSp macro="">
      <xdr:nvCxnSpPr>
        <xdr:cNvPr id="732" name="直線コネクタ 731">
          <a:extLst>
            <a:ext uri="{FF2B5EF4-FFF2-40B4-BE49-F238E27FC236}">
              <a16:creationId xmlns:a16="http://schemas.microsoft.com/office/drawing/2014/main" id="{FE4929F5-F0BF-4032-A8D0-575809C99A79}"/>
            </a:ext>
          </a:extLst>
        </xdr:cNvPr>
        <xdr:cNvCxnSpPr/>
      </xdr:nvCxnSpPr>
      <xdr:spPr>
        <a:xfrm>
          <a:off x="14592300" y="147942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147320</xdr:rowOff>
    </xdr:from>
    <xdr:to>
      <xdr:col>72</xdr:col>
      <xdr:colOff>38100</xdr:colOff>
      <xdr:row>86</xdr:row>
      <xdr:rowOff>77470</xdr:rowOff>
    </xdr:to>
    <xdr:sp macro="" textlink="">
      <xdr:nvSpPr>
        <xdr:cNvPr id="733" name="楕円 732">
          <a:extLst>
            <a:ext uri="{FF2B5EF4-FFF2-40B4-BE49-F238E27FC236}">
              <a16:creationId xmlns:a16="http://schemas.microsoft.com/office/drawing/2014/main" id="{53060539-00AA-4A02-A2E8-4CCC2EFB586B}"/>
            </a:ext>
          </a:extLst>
        </xdr:cNvPr>
        <xdr:cNvSpPr/>
      </xdr:nvSpPr>
      <xdr:spPr>
        <a:xfrm>
          <a:off x="13652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26670</xdr:rowOff>
    </xdr:from>
    <xdr:to>
      <xdr:col>76</xdr:col>
      <xdr:colOff>114300</xdr:colOff>
      <xdr:row>86</xdr:row>
      <xdr:rowOff>49530</xdr:rowOff>
    </xdr:to>
    <xdr:cxnSp macro="">
      <xdr:nvCxnSpPr>
        <xdr:cNvPr id="734" name="直線コネクタ 733">
          <a:extLst>
            <a:ext uri="{FF2B5EF4-FFF2-40B4-BE49-F238E27FC236}">
              <a16:creationId xmlns:a16="http://schemas.microsoft.com/office/drawing/2014/main" id="{1CAF12AE-A0A4-4F4C-9B7C-2C83F74ABF1F}"/>
            </a:ext>
          </a:extLst>
        </xdr:cNvPr>
        <xdr:cNvCxnSpPr/>
      </xdr:nvCxnSpPr>
      <xdr:spPr>
        <a:xfrm>
          <a:off x="13703300" y="147713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160290</xdr:rowOff>
    </xdr:from>
    <xdr:ext cx="405111" cy="259045"/>
    <xdr:sp macro="" textlink="">
      <xdr:nvSpPr>
        <xdr:cNvPr id="735" name="n_1aveValue【消防施設】&#10;有形固定資産減価償却率">
          <a:extLst>
            <a:ext uri="{FF2B5EF4-FFF2-40B4-BE49-F238E27FC236}">
              <a16:creationId xmlns:a16="http://schemas.microsoft.com/office/drawing/2014/main" id="{BE22CDA8-2D8E-438D-BAF4-7F33FE2AE61B}"/>
            </a:ext>
          </a:extLst>
        </xdr:cNvPr>
        <xdr:cNvSpPr txBox="1"/>
      </xdr:nvSpPr>
      <xdr:spPr>
        <a:xfrm>
          <a:off x="15266044" y="140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128288</xdr:rowOff>
    </xdr:from>
    <xdr:ext cx="405111" cy="259045"/>
    <xdr:sp macro="" textlink="">
      <xdr:nvSpPr>
        <xdr:cNvPr id="736" name="n_2aveValue【消防施設】&#10;有形固定資産減価償却率">
          <a:extLst>
            <a:ext uri="{FF2B5EF4-FFF2-40B4-BE49-F238E27FC236}">
              <a16:creationId xmlns:a16="http://schemas.microsoft.com/office/drawing/2014/main" id="{07478432-4F8B-43D3-BBBC-13B07A151B3B}"/>
            </a:ext>
          </a:extLst>
        </xdr:cNvPr>
        <xdr:cNvSpPr txBox="1"/>
      </xdr:nvSpPr>
      <xdr:spPr>
        <a:xfrm>
          <a:off x="143897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100855</xdr:rowOff>
    </xdr:from>
    <xdr:ext cx="405111" cy="259045"/>
    <xdr:sp macro="" textlink="">
      <xdr:nvSpPr>
        <xdr:cNvPr id="737" name="n_3aveValue【消防施設】&#10;有形固定資産減価償却率">
          <a:extLst>
            <a:ext uri="{FF2B5EF4-FFF2-40B4-BE49-F238E27FC236}">
              <a16:creationId xmlns:a16="http://schemas.microsoft.com/office/drawing/2014/main" id="{9F0DDDEE-70DC-49D1-9EBC-EFB8FC84A48D}"/>
            </a:ext>
          </a:extLst>
        </xdr:cNvPr>
        <xdr:cNvSpPr txBox="1"/>
      </xdr:nvSpPr>
      <xdr:spPr>
        <a:xfrm>
          <a:off x="13500744" y="1398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96283</xdr:rowOff>
    </xdr:from>
    <xdr:ext cx="405111" cy="259045"/>
    <xdr:sp macro="" textlink="">
      <xdr:nvSpPr>
        <xdr:cNvPr id="738" name="n_4aveValue【消防施設】&#10;有形固定資産減価償却率">
          <a:extLst>
            <a:ext uri="{FF2B5EF4-FFF2-40B4-BE49-F238E27FC236}">
              <a16:creationId xmlns:a16="http://schemas.microsoft.com/office/drawing/2014/main" id="{3C7A7D27-3DBE-4F5D-925A-A5FC00B22BCC}"/>
            </a:ext>
          </a:extLst>
        </xdr:cNvPr>
        <xdr:cNvSpPr txBox="1"/>
      </xdr:nvSpPr>
      <xdr:spPr>
        <a:xfrm>
          <a:off x="12611744" y="1398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114316</xdr:rowOff>
    </xdr:from>
    <xdr:ext cx="405111" cy="259045"/>
    <xdr:sp macro="" textlink="">
      <xdr:nvSpPr>
        <xdr:cNvPr id="739" name="n_1mainValue【消防施設】&#10;有形固定資産減価償却率">
          <a:extLst>
            <a:ext uri="{FF2B5EF4-FFF2-40B4-BE49-F238E27FC236}">
              <a16:creationId xmlns:a16="http://schemas.microsoft.com/office/drawing/2014/main" id="{13D4A37C-048B-45CE-A9A2-98C0B1EEC7DA}"/>
            </a:ext>
          </a:extLst>
        </xdr:cNvPr>
        <xdr:cNvSpPr txBox="1"/>
      </xdr:nvSpPr>
      <xdr:spPr>
        <a:xfrm>
          <a:off x="15266044" y="1485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91457</xdr:rowOff>
    </xdr:from>
    <xdr:ext cx="405111" cy="259045"/>
    <xdr:sp macro="" textlink="">
      <xdr:nvSpPr>
        <xdr:cNvPr id="740" name="n_2mainValue【消防施設】&#10;有形固定資産減価償却率">
          <a:extLst>
            <a:ext uri="{FF2B5EF4-FFF2-40B4-BE49-F238E27FC236}">
              <a16:creationId xmlns:a16="http://schemas.microsoft.com/office/drawing/2014/main" id="{6608D419-64F4-4C10-9EB5-0375E25FFFB9}"/>
            </a:ext>
          </a:extLst>
        </xdr:cNvPr>
        <xdr:cNvSpPr txBox="1"/>
      </xdr:nvSpPr>
      <xdr:spPr>
        <a:xfrm>
          <a:off x="14389744"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68597</xdr:rowOff>
    </xdr:from>
    <xdr:ext cx="405111" cy="259045"/>
    <xdr:sp macro="" textlink="">
      <xdr:nvSpPr>
        <xdr:cNvPr id="741" name="n_3mainValue【消防施設】&#10;有形固定資産減価償却率">
          <a:extLst>
            <a:ext uri="{FF2B5EF4-FFF2-40B4-BE49-F238E27FC236}">
              <a16:creationId xmlns:a16="http://schemas.microsoft.com/office/drawing/2014/main" id="{AE2D099C-EA14-4155-AB09-8F1E16741BA3}"/>
            </a:ext>
          </a:extLst>
        </xdr:cNvPr>
        <xdr:cNvSpPr txBox="1"/>
      </xdr:nvSpPr>
      <xdr:spPr>
        <a:xfrm>
          <a:off x="13500744"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2" name="正方形/長方形 741">
          <a:extLst>
            <a:ext uri="{FF2B5EF4-FFF2-40B4-BE49-F238E27FC236}">
              <a16:creationId xmlns:a16="http://schemas.microsoft.com/office/drawing/2014/main" id="{68F95F50-03B4-40BB-A594-D41D2B62AC7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3" name="正方形/長方形 742">
          <a:extLst>
            <a:ext uri="{FF2B5EF4-FFF2-40B4-BE49-F238E27FC236}">
              <a16:creationId xmlns:a16="http://schemas.microsoft.com/office/drawing/2014/main" id="{366A94CA-16A8-48DA-8D99-07B0383C230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4" name="正方形/長方形 743">
          <a:extLst>
            <a:ext uri="{FF2B5EF4-FFF2-40B4-BE49-F238E27FC236}">
              <a16:creationId xmlns:a16="http://schemas.microsoft.com/office/drawing/2014/main" id="{FB28FB72-7C31-458D-983F-03DD9F142C7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5" name="正方形/長方形 744">
          <a:extLst>
            <a:ext uri="{FF2B5EF4-FFF2-40B4-BE49-F238E27FC236}">
              <a16:creationId xmlns:a16="http://schemas.microsoft.com/office/drawing/2014/main" id="{A2E9038A-ECF3-40AA-87C5-403386E9F34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6" name="正方形/長方形 745">
          <a:extLst>
            <a:ext uri="{FF2B5EF4-FFF2-40B4-BE49-F238E27FC236}">
              <a16:creationId xmlns:a16="http://schemas.microsoft.com/office/drawing/2014/main" id="{8D20AB4E-D6B3-406A-854D-771488ADEEB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7" name="正方形/長方形 746">
          <a:extLst>
            <a:ext uri="{FF2B5EF4-FFF2-40B4-BE49-F238E27FC236}">
              <a16:creationId xmlns:a16="http://schemas.microsoft.com/office/drawing/2014/main" id="{36C1C1B1-BE23-40F1-8884-93EDD18712F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8" name="正方形/長方形 747">
          <a:extLst>
            <a:ext uri="{FF2B5EF4-FFF2-40B4-BE49-F238E27FC236}">
              <a16:creationId xmlns:a16="http://schemas.microsoft.com/office/drawing/2014/main" id="{5FED3D63-8BC3-48FD-9B63-7B3BD9BE65E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9" name="正方形/長方形 748">
          <a:extLst>
            <a:ext uri="{FF2B5EF4-FFF2-40B4-BE49-F238E27FC236}">
              <a16:creationId xmlns:a16="http://schemas.microsoft.com/office/drawing/2014/main" id="{36C190ED-0133-4F80-913D-6B0F566F74B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0" name="テキスト ボックス 749">
          <a:extLst>
            <a:ext uri="{FF2B5EF4-FFF2-40B4-BE49-F238E27FC236}">
              <a16:creationId xmlns:a16="http://schemas.microsoft.com/office/drawing/2014/main" id="{B4EE6149-8D6B-47B8-B3A5-10897B88C41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1" name="直線コネクタ 750">
          <a:extLst>
            <a:ext uri="{FF2B5EF4-FFF2-40B4-BE49-F238E27FC236}">
              <a16:creationId xmlns:a16="http://schemas.microsoft.com/office/drawing/2014/main" id="{4350E029-5439-4251-8C0A-420D209BB3B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52" name="テキスト ボックス 751">
          <a:extLst>
            <a:ext uri="{FF2B5EF4-FFF2-40B4-BE49-F238E27FC236}">
              <a16:creationId xmlns:a16="http://schemas.microsoft.com/office/drawing/2014/main" id="{4227A544-578C-4E06-9726-8310C1AB92A6}"/>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53" name="直線コネクタ 752">
          <a:extLst>
            <a:ext uri="{FF2B5EF4-FFF2-40B4-BE49-F238E27FC236}">
              <a16:creationId xmlns:a16="http://schemas.microsoft.com/office/drawing/2014/main" id="{345CED2F-392F-4F20-865B-13CB94C7159C}"/>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54" name="テキスト ボックス 753">
          <a:extLst>
            <a:ext uri="{FF2B5EF4-FFF2-40B4-BE49-F238E27FC236}">
              <a16:creationId xmlns:a16="http://schemas.microsoft.com/office/drawing/2014/main" id="{8819D5C3-3E20-4798-93B6-F923D0323287}"/>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5" name="直線コネクタ 754">
          <a:extLst>
            <a:ext uri="{FF2B5EF4-FFF2-40B4-BE49-F238E27FC236}">
              <a16:creationId xmlns:a16="http://schemas.microsoft.com/office/drawing/2014/main" id="{3B2C2CD9-8B7A-4F29-B9F3-5FE0B5826172}"/>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56" name="テキスト ボックス 755">
          <a:extLst>
            <a:ext uri="{FF2B5EF4-FFF2-40B4-BE49-F238E27FC236}">
              <a16:creationId xmlns:a16="http://schemas.microsoft.com/office/drawing/2014/main" id="{427CE4A7-74E5-4A3A-81B2-D369B2CF5754}"/>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7" name="直線コネクタ 756">
          <a:extLst>
            <a:ext uri="{FF2B5EF4-FFF2-40B4-BE49-F238E27FC236}">
              <a16:creationId xmlns:a16="http://schemas.microsoft.com/office/drawing/2014/main" id="{5010E36D-9C73-4157-8B5C-42E8E02C3508}"/>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8" name="テキスト ボックス 757">
          <a:extLst>
            <a:ext uri="{FF2B5EF4-FFF2-40B4-BE49-F238E27FC236}">
              <a16:creationId xmlns:a16="http://schemas.microsoft.com/office/drawing/2014/main" id="{E07605EC-CA21-4433-A211-9B28C14A161A}"/>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9" name="直線コネクタ 758">
          <a:extLst>
            <a:ext uri="{FF2B5EF4-FFF2-40B4-BE49-F238E27FC236}">
              <a16:creationId xmlns:a16="http://schemas.microsoft.com/office/drawing/2014/main" id="{B9958D11-93E8-48C7-A691-C71C4688B705}"/>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60" name="テキスト ボックス 759">
          <a:extLst>
            <a:ext uri="{FF2B5EF4-FFF2-40B4-BE49-F238E27FC236}">
              <a16:creationId xmlns:a16="http://schemas.microsoft.com/office/drawing/2014/main" id="{BA4EE3BA-65C5-444E-88A6-BD0C97A2BB6C}"/>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61" name="直線コネクタ 760">
          <a:extLst>
            <a:ext uri="{FF2B5EF4-FFF2-40B4-BE49-F238E27FC236}">
              <a16:creationId xmlns:a16="http://schemas.microsoft.com/office/drawing/2014/main" id="{5A8F2D83-1E86-4BA6-B8C1-72A4A30542F8}"/>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62" name="テキスト ボックス 761">
          <a:extLst>
            <a:ext uri="{FF2B5EF4-FFF2-40B4-BE49-F238E27FC236}">
              <a16:creationId xmlns:a16="http://schemas.microsoft.com/office/drawing/2014/main" id="{8D4F424E-118A-43D0-A5CE-CBFDA9428FDB}"/>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3" name="直線コネクタ 762">
          <a:extLst>
            <a:ext uri="{FF2B5EF4-FFF2-40B4-BE49-F238E27FC236}">
              <a16:creationId xmlns:a16="http://schemas.microsoft.com/office/drawing/2014/main" id="{A66B9E08-6901-48E4-A9AC-311971D8309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4" name="テキスト ボックス 763">
          <a:extLst>
            <a:ext uri="{FF2B5EF4-FFF2-40B4-BE49-F238E27FC236}">
              <a16:creationId xmlns:a16="http://schemas.microsoft.com/office/drawing/2014/main" id="{FABA689F-C9EA-45F4-84DD-4B30ED7E716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5" name="【消防施設】&#10;一人当たり面積グラフ枠">
          <a:extLst>
            <a:ext uri="{FF2B5EF4-FFF2-40B4-BE49-F238E27FC236}">
              <a16:creationId xmlns:a16="http://schemas.microsoft.com/office/drawing/2014/main" id="{D84C384A-BF05-48AA-8047-07BF8B1DB3D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114300</xdr:rowOff>
    </xdr:from>
    <xdr:to>
      <xdr:col>116</xdr:col>
      <xdr:colOff>62864</xdr:colOff>
      <xdr:row>86</xdr:row>
      <xdr:rowOff>95250</xdr:rowOff>
    </xdr:to>
    <xdr:cxnSp macro="">
      <xdr:nvCxnSpPr>
        <xdr:cNvPr id="766" name="直線コネクタ 765">
          <a:extLst>
            <a:ext uri="{FF2B5EF4-FFF2-40B4-BE49-F238E27FC236}">
              <a16:creationId xmlns:a16="http://schemas.microsoft.com/office/drawing/2014/main" id="{B83BFF6F-2E0C-48C9-8C67-FDEC3B500DA2}"/>
            </a:ext>
          </a:extLst>
        </xdr:cNvPr>
        <xdr:cNvCxnSpPr/>
      </xdr:nvCxnSpPr>
      <xdr:spPr>
        <a:xfrm flipV="1">
          <a:off x="22160864" y="133159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67" name="【消防施設】&#10;一人当たり面積最小値テキスト">
          <a:extLst>
            <a:ext uri="{FF2B5EF4-FFF2-40B4-BE49-F238E27FC236}">
              <a16:creationId xmlns:a16="http://schemas.microsoft.com/office/drawing/2014/main" id="{31E65DA2-C70C-4BBE-8C4F-515FB3B0A13F}"/>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68" name="直線コネクタ 767">
          <a:extLst>
            <a:ext uri="{FF2B5EF4-FFF2-40B4-BE49-F238E27FC236}">
              <a16:creationId xmlns:a16="http://schemas.microsoft.com/office/drawing/2014/main" id="{1C88DCE1-04EB-46AE-A232-CF9C75EF7110}"/>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60977</xdr:rowOff>
    </xdr:from>
    <xdr:ext cx="469744" cy="259045"/>
    <xdr:sp macro="" textlink="">
      <xdr:nvSpPr>
        <xdr:cNvPr id="769" name="【消防施設】&#10;一人当たり面積最大値テキスト">
          <a:extLst>
            <a:ext uri="{FF2B5EF4-FFF2-40B4-BE49-F238E27FC236}">
              <a16:creationId xmlns:a16="http://schemas.microsoft.com/office/drawing/2014/main" id="{C4FD179D-B416-4689-8317-58C20DFFBB9B}"/>
            </a:ext>
          </a:extLst>
        </xdr:cNvPr>
        <xdr:cNvSpPr txBox="1"/>
      </xdr:nvSpPr>
      <xdr:spPr>
        <a:xfrm>
          <a:off x="22199600" y="1309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114300</xdr:rowOff>
    </xdr:from>
    <xdr:to>
      <xdr:col>116</xdr:col>
      <xdr:colOff>152400</xdr:colOff>
      <xdr:row>77</xdr:row>
      <xdr:rowOff>114300</xdr:rowOff>
    </xdr:to>
    <xdr:cxnSp macro="">
      <xdr:nvCxnSpPr>
        <xdr:cNvPr id="770" name="直線コネクタ 769">
          <a:extLst>
            <a:ext uri="{FF2B5EF4-FFF2-40B4-BE49-F238E27FC236}">
              <a16:creationId xmlns:a16="http://schemas.microsoft.com/office/drawing/2014/main" id="{AF7563AD-FB8F-4C23-8342-93E65896FE27}"/>
            </a:ext>
          </a:extLst>
        </xdr:cNvPr>
        <xdr:cNvCxnSpPr/>
      </xdr:nvCxnSpPr>
      <xdr:spPr>
        <a:xfrm>
          <a:off x="22072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48277</xdr:rowOff>
    </xdr:from>
    <xdr:ext cx="469744" cy="259045"/>
    <xdr:sp macro="" textlink="">
      <xdr:nvSpPr>
        <xdr:cNvPr id="771" name="【消防施設】&#10;一人当たり面積平均値テキスト">
          <a:extLst>
            <a:ext uri="{FF2B5EF4-FFF2-40B4-BE49-F238E27FC236}">
              <a16:creationId xmlns:a16="http://schemas.microsoft.com/office/drawing/2014/main" id="{C9A0F424-471E-482E-9DD0-B14C247C1421}"/>
            </a:ext>
          </a:extLst>
        </xdr:cNvPr>
        <xdr:cNvSpPr txBox="1"/>
      </xdr:nvSpPr>
      <xdr:spPr>
        <a:xfrm>
          <a:off x="22199600" y="14107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25400</xdr:rowOff>
    </xdr:from>
    <xdr:to>
      <xdr:col>116</xdr:col>
      <xdr:colOff>114300</xdr:colOff>
      <xdr:row>83</xdr:row>
      <xdr:rowOff>127000</xdr:rowOff>
    </xdr:to>
    <xdr:sp macro="" textlink="">
      <xdr:nvSpPr>
        <xdr:cNvPr id="772" name="フローチャート: 判断 771">
          <a:extLst>
            <a:ext uri="{FF2B5EF4-FFF2-40B4-BE49-F238E27FC236}">
              <a16:creationId xmlns:a16="http://schemas.microsoft.com/office/drawing/2014/main" id="{B1A57A39-D9B1-4EFE-9596-86069919D4F6}"/>
            </a:ext>
          </a:extLst>
        </xdr:cNvPr>
        <xdr:cNvSpPr/>
      </xdr:nvSpPr>
      <xdr:spPr>
        <a:xfrm>
          <a:off x="221107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25400</xdr:rowOff>
    </xdr:from>
    <xdr:to>
      <xdr:col>112</xdr:col>
      <xdr:colOff>38100</xdr:colOff>
      <xdr:row>83</xdr:row>
      <xdr:rowOff>127000</xdr:rowOff>
    </xdr:to>
    <xdr:sp macro="" textlink="">
      <xdr:nvSpPr>
        <xdr:cNvPr id="773" name="フローチャート: 判断 772">
          <a:extLst>
            <a:ext uri="{FF2B5EF4-FFF2-40B4-BE49-F238E27FC236}">
              <a16:creationId xmlns:a16="http://schemas.microsoft.com/office/drawing/2014/main" id="{33A28794-1989-43B3-B65F-3674FAAFC894}"/>
            </a:ext>
          </a:extLst>
        </xdr:cNvPr>
        <xdr:cNvSpPr/>
      </xdr:nvSpPr>
      <xdr:spPr>
        <a:xfrm>
          <a:off x="21272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63500</xdr:rowOff>
    </xdr:from>
    <xdr:to>
      <xdr:col>107</xdr:col>
      <xdr:colOff>101600</xdr:colOff>
      <xdr:row>82</xdr:row>
      <xdr:rowOff>165100</xdr:rowOff>
    </xdr:to>
    <xdr:sp macro="" textlink="">
      <xdr:nvSpPr>
        <xdr:cNvPr id="774" name="フローチャート: 判断 773">
          <a:extLst>
            <a:ext uri="{FF2B5EF4-FFF2-40B4-BE49-F238E27FC236}">
              <a16:creationId xmlns:a16="http://schemas.microsoft.com/office/drawing/2014/main" id="{7DB2698B-673E-4046-81ED-69B7794C1126}"/>
            </a:ext>
          </a:extLst>
        </xdr:cNvPr>
        <xdr:cNvSpPr/>
      </xdr:nvSpPr>
      <xdr:spPr>
        <a:xfrm>
          <a:off x="20383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775" name="フローチャート: 判断 774">
          <a:extLst>
            <a:ext uri="{FF2B5EF4-FFF2-40B4-BE49-F238E27FC236}">
              <a16:creationId xmlns:a16="http://schemas.microsoft.com/office/drawing/2014/main" id="{E7FEA740-C0F9-4341-BAA8-F1CD5B4FA3B7}"/>
            </a:ext>
          </a:extLst>
        </xdr:cNvPr>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25400</xdr:rowOff>
    </xdr:from>
    <xdr:to>
      <xdr:col>98</xdr:col>
      <xdr:colOff>38100</xdr:colOff>
      <xdr:row>83</xdr:row>
      <xdr:rowOff>127000</xdr:rowOff>
    </xdr:to>
    <xdr:sp macro="" textlink="">
      <xdr:nvSpPr>
        <xdr:cNvPr id="776" name="フローチャート: 判断 775">
          <a:extLst>
            <a:ext uri="{FF2B5EF4-FFF2-40B4-BE49-F238E27FC236}">
              <a16:creationId xmlns:a16="http://schemas.microsoft.com/office/drawing/2014/main" id="{A02798E8-FEBA-4CF4-A329-0B24B3C48F94}"/>
            </a:ext>
          </a:extLst>
        </xdr:cNvPr>
        <xdr:cNvSpPr/>
      </xdr:nvSpPr>
      <xdr:spPr>
        <a:xfrm>
          <a:off x="18605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7" name="テキスト ボックス 776">
          <a:extLst>
            <a:ext uri="{FF2B5EF4-FFF2-40B4-BE49-F238E27FC236}">
              <a16:creationId xmlns:a16="http://schemas.microsoft.com/office/drawing/2014/main" id="{BD1E6120-9E38-4B32-AC29-C2795C36B2A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8" name="テキスト ボックス 777">
          <a:extLst>
            <a:ext uri="{FF2B5EF4-FFF2-40B4-BE49-F238E27FC236}">
              <a16:creationId xmlns:a16="http://schemas.microsoft.com/office/drawing/2014/main" id="{4651B8E1-F222-4E8E-A796-E4EB7861113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9" name="テキスト ボックス 778">
          <a:extLst>
            <a:ext uri="{FF2B5EF4-FFF2-40B4-BE49-F238E27FC236}">
              <a16:creationId xmlns:a16="http://schemas.microsoft.com/office/drawing/2014/main" id="{15FFDBD6-5E86-4562-B938-6104B278BD0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0" name="テキスト ボックス 779">
          <a:extLst>
            <a:ext uri="{FF2B5EF4-FFF2-40B4-BE49-F238E27FC236}">
              <a16:creationId xmlns:a16="http://schemas.microsoft.com/office/drawing/2014/main" id="{A0A17659-D33F-49B9-9A44-7CFC7CFE80A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1" name="テキスト ボックス 780">
          <a:extLst>
            <a:ext uri="{FF2B5EF4-FFF2-40B4-BE49-F238E27FC236}">
              <a16:creationId xmlns:a16="http://schemas.microsoft.com/office/drawing/2014/main" id="{4A3F7F76-0A9F-4213-BE57-412420DE218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139700</xdr:rowOff>
    </xdr:from>
    <xdr:to>
      <xdr:col>116</xdr:col>
      <xdr:colOff>114300</xdr:colOff>
      <xdr:row>86</xdr:row>
      <xdr:rowOff>69850</xdr:rowOff>
    </xdr:to>
    <xdr:sp macro="" textlink="">
      <xdr:nvSpPr>
        <xdr:cNvPr id="782" name="楕円 781">
          <a:extLst>
            <a:ext uri="{FF2B5EF4-FFF2-40B4-BE49-F238E27FC236}">
              <a16:creationId xmlns:a16="http://schemas.microsoft.com/office/drawing/2014/main" id="{0BADDF7E-B8AB-45BD-A40F-74AEF05E00C3}"/>
            </a:ext>
          </a:extLst>
        </xdr:cNvPr>
        <xdr:cNvSpPr/>
      </xdr:nvSpPr>
      <xdr:spPr>
        <a:xfrm>
          <a:off x="221107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54627</xdr:rowOff>
    </xdr:from>
    <xdr:ext cx="469744" cy="259045"/>
    <xdr:sp macro="" textlink="">
      <xdr:nvSpPr>
        <xdr:cNvPr id="783" name="【消防施設】&#10;一人当たり面積該当値テキスト">
          <a:extLst>
            <a:ext uri="{FF2B5EF4-FFF2-40B4-BE49-F238E27FC236}">
              <a16:creationId xmlns:a16="http://schemas.microsoft.com/office/drawing/2014/main" id="{33FBE363-06EB-4107-B497-7EBF08E259DD}"/>
            </a:ext>
          </a:extLst>
        </xdr:cNvPr>
        <xdr:cNvSpPr txBox="1"/>
      </xdr:nvSpPr>
      <xdr:spPr>
        <a:xfrm>
          <a:off x="22199600" y="1462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139700</xdr:rowOff>
    </xdr:from>
    <xdr:to>
      <xdr:col>112</xdr:col>
      <xdr:colOff>38100</xdr:colOff>
      <xdr:row>86</xdr:row>
      <xdr:rowOff>69850</xdr:rowOff>
    </xdr:to>
    <xdr:sp macro="" textlink="">
      <xdr:nvSpPr>
        <xdr:cNvPr id="784" name="楕円 783">
          <a:extLst>
            <a:ext uri="{FF2B5EF4-FFF2-40B4-BE49-F238E27FC236}">
              <a16:creationId xmlns:a16="http://schemas.microsoft.com/office/drawing/2014/main" id="{2CB5F449-581C-48E6-AF0B-A69BC976D600}"/>
            </a:ext>
          </a:extLst>
        </xdr:cNvPr>
        <xdr:cNvSpPr/>
      </xdr:nvSpPr>
      <xdr:spPr>
        <a:xfrm>
          <a:off x="21272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19050</xdr:rowOff>
    </xdr:from>
    <xdr:to>
      <xdr:col>116</xdr:col>
      <xdr:colOff>63500</xdr:colOff>
      <xdr:row>86</xdr:row>
      <xdr:rowOff>19050</xdr:rowOff>
    </xdr:to>
    <xdr:cxnSp macro="">
      <xdr:nvCxnSpPr>
        <xdr:cNvPr id="785" name="直線コネクタ 784">
          <a:extLst>
            <a:ext uri="{FF2B5EF4-FFF2-40B4-BE49-F238E27FC236}">
              <a16:creationId xmlns:a16="http://schemas.microsoft.com/office/drawing/2014/main" id="{688DB138-1AF8-4F2A-B5A8-9276F0EB4642}"/>
            </a:ext>
          </a:extLst>
        </xdr:cNvPr>
        <xdr:cNvCxnSpPr/>
      </xdr:nvCxnSpPr>
      <xdr:spPr>
        <a:xfrm>
          <a:off x="21323300" y="14763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139700</xdr:rowOff>
    </xdr:from>
    <xdr:to>
      <xdr:col>107</xdr:col>
      <xdr:colOff>101600</xdr:colOff>
      <xdr:row>86</xdr:row>
      <xdr:rowOff>69850</xdr:rowOff>
    </xdr:to>
    <xdr:sp macro="" textlink="">
      <xdr:nvSpPr>
        <xdr:cNvPr id="786" name="楕円 785">
          <a:extLst>
            <a:ext uri="{FF2B5EF4-FFF2-40B4-BE49-F238E27FC236}">
              <a16:creationId xmlns:a16="http://schemas.microsoft.com/office/drawing/2014/main" id="{3495F3B7-D459-46AB-A223-220D6FE09F05}"/>
            </a:ext>
          </a:extLst>
        </xdr:cNvPr>
        <xdr:cNvSpPr/>
      </xdr:nvSpPr>
      <xdr:spPr>
        <a:xfrm>
          <a:off x="20383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19050</xdr:rowOff>
    </xdr:from>
    <xdr:to>
      <xdr:col>111</xdr:col>
      <xdr:colOff>177800</xdr:colOff>
      <xdr:row>86</xdr:row>
      <xdr:rowOff>19050</xdr:rowOff>
    </xdr:to>
    <xdr:cxnSp macro="">
      <xdr:nvCxnSpPr>
        <xdr:cNvPr id="787" name="直線コネクタ 786">
          <a:extLst>
            <a:ext uri="{FF2B5EF4-FFF2-40B4-BE49-F238E27FC236}">
              <a16:creationId xmlns:a16="http://schemas.microsoft.com/office/drawing/2014/main" id="{203CD3EF-F919-4802-A334-DB0D90879097}"/>
            </a:ext>
          </a:extLst>
        </xdr:cNvPr>
        <xdr:cNvCxnSpPr/>
      </xdr:nvCxnSpPr>
      <xdr:spPr>
        <a:xfrm>
          <a:off x="20434300" y="14763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139700</xdr:rowOff>
    </xdr:from>
    <xdr:to>
      <xdr:col>102</xdr:col>
      <xdr:colOff>165100</xdr:colOff>
      <xdr:row>86</xdr:row>
      <xdr:rowOff>69850</xdr:rowOff>
    </xdr:to>
    <xdr:sp macro="" textlink="">
      <xdr:nvSpPr>
        <xdr:cNvPr id="788" name="楕円 787">
          <a:extLst>
            <a:ext uri="{FF2B5EF4-FFF2-40B4-BE49-F238E27FC236}">
              <a16:creationId xmlns:a16="http://schemas.microsoft.com/office/drawing/2014/main" id="{29E0C8C8-28FB-4C5A-A9A4-84E3F4AD527D}"/>
            </a:ext>
          </a:extLst>
        </xdr:cNvPr>
        <xdr:cNvSpPr/>
      </xdr:nvSpPr>
      <xdr:spPr>
        <a:xfrm>
          <a:off x="19494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19050</xdr:rowOff>
    </xdr:from>
    <xdr:to>
      <xdr:col>107</xdr:col>
      <xdr:colOff>50800</xdr:colOff>
      <xdr:row>86</xdr:row>
      <xdr:rowOff>19050</xdr:rowOff>
    </xdr:to>
    <xdr:cxnSp macro="">
      <xdr:nvCxnSpPr>
        <xdr:cNvPr id="789" name="直線コネクタ 788">
          <a:extLst>
            <a:ext uri="{FF2B5EF4-FFF2-40B4-BE49-F238E27FC236}">
              <a16:creationId xmlns:a16="http://schemas.microsoft.com/office/drawing/2014/main" id="{AD4775DF-1474-4673-9350-74BA05DDCC8D}"/>
            </a:ext>
          </a:extLst>
        </xdr:cNvPr>
        <xdr:cNvCxnSpPr/>
      </xdr:nvCxnSpPr>
      <xdr:spPr>
        <a:xfrm>
          <a:off x="19545300" y="14763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143527</xdr:rowOff>
    </xdr:from>
    <xdr:ext cx="469744" cy="259045"/>
    <xdr:sp macro="" textlink="">
      <xdr:nvSpPr>
        <xdr:cNvPr id="790" name="n_1aveValue【消防施設】&#10;一人当たり面積">
          <a:extLst>
            <a:ext uri="{FF2B5EF4-FFF2-40B4-BE49-F238E27FC236}">
              <a16:creationId xmlns:a16="http://schemas.microsoft.com/office/drawing/2014/main" id="{99B31440-E309-4FEA-ABB0-FAF587553E09}"/>
            </a:ext>
          </a:extLst>
        </xdr:cNvPr>
        <xdr:cNvSpPr txBox="1"/>
      </xdr:nvSpPr>
      <xdr:spPr>
        <a:xfrm>
          <a:off x="210757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10177</xdr:rowOff>
    </xdr:from>
    <xdr:ext cx="469744" cy="259045"/>
    <xdr:sp macro="" textlink="">
      <xdr:nvSpPr>
        <xdr:cNvPr id="791" name="n_2aveValue【消防施設】&#10;一人当たり面積">
          <a:extLst>
            <a:ext uri="{FF2B5EF4-FFF2-40B4-BE49-F238E27FC236}">
              <a16:creationId xmlns:a16="http://schemas.microsoft.com/office/drawing/2014/main" id="{4636CB77-9FD3-48B5-8704-87352AE72FF4}"/>
            </a:ext>
          </a:extLst>
        </xdr:cNvPr>
        <xdr:cNvSpPr txBox="1"/>
      </xdr:nvSpPr>
      <xdr:spPr>
        <a:xfrm>
          <a:off x="20199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48277</xdr:rowOff>
    </xdr:from>
    <xdr:ext cx="469744" cy="259045"/>
    <xdr:sp macro="" textlink="">
      <xdr:nvSpPr>
        <xdr:cNvPr id="792" name="n_3aveValue【消防施設】&#10;一人当たり面積">
          <a:extLst>
            <a:ext uri="{FF2B5EF4-FFF2-40B4-BE49-F238E27FC236}">
              <a16:creationId xmlns:a16="http://schemas.microsoft.com/office/drawing/2014/main" id="{3281AB75-B054-4717-9D09-5892C3D8BDEE}"/>
            </a:ext>
          </a:extLst>
        </xdr:cNvPr>
        <xdr:cNvSpPr txBox="1"/>
      </xdr:nvSpPr>
      <xdr:spPr>
        <a:xfrm>
          <a:off x="19310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143527</xdr:rowOff>
    </xdr:from>
    <xdr:ext cx="469744" cy="259045"/>
    <xdr:sp macro="" textlink="">
      <xdr:nvSpPr>
        <xdr:cNvPr id="793" name="n_4aveValue【消防施設】&#10;一人当たり面積">
          <a:extLst>
            <a:ext uri="{FF2B5EF4-FFF2-40B4-BE49-F238E27FC236}">
              <a16:creationId xmlns:a16="http://schemas.microsoft.com/office/drawing/2014/main" id="{8F5672FC-4FD6-464A-B571-ABE66109B127}"/>
            </a:ext>
          </a:extLst>
        </xdr:cNvPr>
        <xdr:cNvSpPr txBox="1"/>
      </xdr:nvSpPr>
      <xdr:spPr>
        <a:xfrm>
          <a:off x="18421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60977</xdr:rowOff>
    </xdr:from>
    <xdr:ext cx="469744" cy="259045"/>
    <xdr:sp macro="" textlink="">
      <xdr:nvSpPr>
        <xdr:cNvPr id="794" name="n_1mainValue【消防施設】&#10;一人当たり面積">
          <a:extLst>
            <a:ext uri="{FF2B5EF4-FFF2-40B4-BE49-F238E27FC236}">
              <a16:creationId xmlns:a16="http://schemas.microsoft.com/office/drawing/2014/main" id="{7A59FD35-6F59-4E55-8891-FCFA7EBA3FBE}"/>
            </a:ext>
          </a:extLst>
        </xdr:cNvPr>
        <xdr:cNvSpPr txBox="1"/>
      </xdr:nvSpPr>
      <xdr:spPr>
        <a:xfrm>
          <a:off x="210757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60977</xdr:rowOff>
    </xdr:from>
    <xdr:ext cx="469744" cy="259045"/>
    <xdr:sp macro="" textlink="">
      <xdr:nvSpPr>
        <xdr:cNvPr id="795" name="n_2mainValue【消防施設】&#10;一人当たり面積">
          <a:extLst>
            <a:ext uri="{FF2B5EF4-FFF2-40B4-BE49-F238E27FC236}">
              <a16:creationId xmlns:a16="http://schemas.microsoft.com/office/drawing/2014/main" id="{78EADD0D-E06A-4918-BDDB-8450E8949C42}"/>
            </a:ext>
          </a:extLst>
        </xdr:cNvPr>
        <xdr:cNvSpPr txBox="1"/>
      </xdr:nvSpPr>
      <xdr:spPr>
        <a:xfrm>
          <a:off x="201994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60977</xdr:rowOff>
    </xdr:from>
    <xdr:ext cx="469744" cy="259045"/>
    <xdr:sp macro="" textlink="">
      <xdr:nvSpPr>
        <xdr:cNvPr id="796" name="n_3mainValue【消防施設】&#10;一人当たり面積">
          <a:extLst>
            <a:ext uri="{FF2B5EF4-FFF2-40B4-BE49-F238E27FC236}">
              <a16:creationId xmlns:a16="http://schemas.microsoft.com/office/drawing/2014/main" id="{BF3DA6F8-36C9-43BA-94D0-CB9C207E51FA}"/>
            </a:ext>
          </a:extLst>
        </xdr:cNvPr>
        <xdr:cNvSpPr txBox="1"/>
      </xdr:nvSpPr>
      <xdr:spPr>
        <a:xfrm>
          <a:off x="193104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7" name="正方形/長方形 796">
          <a:extLst>
            <a:ext uri="{FF2B5EF4-FFF2-40B4-BE49-F238E27FC236}">
              <a16:creationId xmlns:a16="http://schemas.microsoft.com/office/drawing/2014/main" id="{C03765BA-E3C3-4878-81EF-DC523B7E187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8" name="正方形/長方形 797">
          <a:extLst>
            <a:ext uri="{FF2B5EF4-FFF2-40B4-BE49-F238E27FC236}">
              <a16:creationId xmlns:a16="http://schemas.microsoft.com/office/drawing/2014/main" id="{7D661F2C-78A1-4FE1-A0E6-CFF36FD2438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9" name="正方形/長方形 798">
          <a:extLst>
            <a:ext uri="{FF2B5EF4-FFF2-40B4-BE49-F238E27FC236}">
              <a16:creationId xmlns:a16="http://schemas.microsoft.com/office/drawing/2014/main" id="{98FE779D-97C2-4154-A88F-CA0417BDB4C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0" name="正方形/長方形 799">
          <a:extLst>
            <a:ext uri="{FF2B5EF4-FFF2-40B4-BE49-F238E27FC236}">
              <a16:creationId xmlns:a16="http://schemas.microsoft.com/office/drawing/2014/main" id="{DC4D5F39-5E88-492A-BDFD-065F5689025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1" name="正方形/長方形 800">
          <a:extLst>
            <a:ext uri="{FF2B5EF4-FFF2-40B4-BE49-F238E27FC236}">
              <a16:creationId xmlns:a16="http://schemas.microsoft.com/office/drawing/2014/main" id="{CA6F4A60-FA19-4B79-ABD7-A8D38805F39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2" name="正方形/長方形 801">
          <a:extLst>
            <a:ext uri="{FF2B5EF4-FFF2-40B4-BE49-F238E27FC236}">
              <a16:creationId xmlns:a16="http://schemas.microsoft.com/office/drawing/2014/main" id="{45755920-6F16-42D2-B433-8E709134060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3" name="正方形/長方形 802">
          <a:extLst>
            <a:ext uri="{FF2B5EF4-FFF2-40B4-BE49-F238E27FC236}">
              <a16:creationId xmlns:a16="http://schemas.microsoft.com/office/drawing/2014/main" id="{D3F90AD4-BFE5-4F18-B0A4-A3B2AACD49B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4" name="正方形/長方形 803">
          <a:extLst>
            <a:ext uri="{FF2B5EF4-FFF2-40B4-BE49-F238E27FC236}">
              <a16:creationId xmlns:a16="http://schemas.microsoft.com/office/drawing/2014/main" id="{D6984290-F247-4FE9-AE33-BEA8BCFCF71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5" name="テキスト ボックス 804">
          <a:extLst>
            <a:ext uri="{FF2B5EF4-FFF2-40B4-BE49-F238E27FC236}">
              <a16:creationId xmlns:a16="http://schemas.microsoft.com/office/drawing/2014/main" id="{943A78D9-014F-4970-9D59-EB53FB60775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6" name="直線コネクタ 805">
          <a:extLst>
            <a:ext uri="{FF2B5EF4-FFF2-40B4-BE49-F238E27FC236}">
              <a16:creationId xmlns:a16="http://schemas.microsoft.com/office/drawing/2014/main" id="{E2F57975-1A53-4B23-A2EC-7B5CDFE1CCA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7" name="テキスト ボックス 806">
          <a:extLst>
            <a:ext uri="{FF2B5EF4-FFF2-40B4-BE49-F238E27FC236}">
              <a16:creationId xmlns:a16="http://schemas.microsoft.com/office/drawing/2014/main" id="{8AA0D328-9ACF-41C8-AD9E-7559EC45FFD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8" name="直線コネクタ 807">
          <a:extLst>
            <a:ext uri="{FF2B5EF4-FFF2-40B4-BE49-F238E27FC236}">
              <a16:creationId xmlns:a16="http://schemas.microsoft.com/office/drawing/2014/main" id="{E53F5735-83D5-4977-95C8-21E84B7ED8B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9" name="テキスト ボックス 808">
          <a:extLst>
            <a:ext uri="{FF2B5EF4-FFF2-40B4-BE49-F238E27FC236}">
              <a16:creationId xmlns:a16="http://schemas.microsoft.com/office/drawing/2014/main" id="{B3185A13-25A1-4071-AC47-2E205D3A1AA9}"/>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10" name="直線コネクタ 809">
          <a:extLst>
            <a:ext uri="{FF2B5EF4-FFF2-40B4-BE49-F238E27FC236}">
              <a16:creationId xmlns:a16="http://schemas.microsoft.com/office/drawing/2014/main" id="{02076B43-2F15-4845-945D-255EB1068623}"/>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1" name="テキスト ボックス 810">
          <a:extLst>
            <a:ext uri="{FF2B5EF4-FFF2-40B4-BE49-F238E27FC236}">
              <a16:creationId xmlns:a16="http://schemas.microsoft.com/office/drawing/2014/main" id="{7393B8EF-1561-4E35-8E64-6F4FD2F2DD3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2" name="直線コネクタ 811">
          <a:extLst>
            <a:ext uri="{FF2B5EF4-FFF2-40B4-BE49-F238E27FC236}">
              <a16:creationId xmlns:a16="http://schemas.microsoft.com/office/drawing/2014/main" id="{2B4A9255-1C97-4831-A7EA-93D0F6EB2D7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3" name="テキスト ボックス 812">
          <a:extLst>
            <a:ext uri="{FF2B5EF4-FFF2-40B4-BE49-F238E27FC236}">
              <a16:creationId xmlns:a16="http://schemas.microsoft.com/office/drawing/2014/main" id="{65A66352-3C14-464C-8086-A4F58BD06A8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4" name="直線コネクタ 813">
          <a:extLst>
            <a:ext uri="{FF2B5EF4-FFF2-40B4-BE49-F238E27FC236}">
              <a16:creationId xmlns:a16="http://schemas.microsoft.com/office/drawing/2014/main" id="{47C30903-E700-4886-8E4D-9B3B4A53EC6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5" name="テキスト ボックス 814">
          <a:extLst>
            <a:ext uri="{FF2B5EF4-FFF2-40B4-BE49-F238E27FC236}">
              <a16:creationId xmlns:a16="http://schemas.microsoft.com/office/drawing/2014/main" id="{8F4B3B37-F791-4CD0-869C-DD37ECE5502C}"/>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6" name="直線コネクタ 815">
          <a:extLst>
            <a:ext uri="{FF2B5EF4-FFF2-40B4-BE49-F238E27FC236}">
              <a16:creationId xmlns:a16="http://schemas.microsoft.com/office/drawing/2014/main" id="{672ECB2C-9A0F-44A1-8999-FFEC665E4F1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7" name="テキスト ボックス 816">
          <a:extLst>
            <a:ext uri="{FF2B5EF4-FFF2-40B4-BE49-F238E27FC236}">
              <a16:creationId xmlns:a16="http://schemas.microsoft.com/office/drawing/2014/main" id="{B2B8BAF6-49A0-441F-9F64-A34E2B5CB40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8" name="直線コネクタ 817">
          <a:extLst>
            <a:ext uri="{FF2B5EF4-FFF2-40B4-BE49-F238E27FC236}">
              <a16:creationId xmlns:a16="http://schemas.microsoft.com/office/drawing/2014/main" id="{4A9A404D-30C0-452D-9432-F17D088BF9B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9" name="テキスト ボックス 818">
          <a:extLst>
            <a:ext uri="{FF2B5EF4-FFF2-40B4-BE49-F238E27FC236}">
              <a16:creationId xmlns:a16="http://schemas.microsoft.com/office/drawing/2014/main" id="{614BAD17-05D6-4EF8-99AB-8712E927326F}"/>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0" name="直線コネクタ 819">
          <a:extLst>
            <a:ext uri="{FF2B5EF4-FFF2-40B4-BE49-F238E27FC236}">
              <a16:creationId xmlns:a16="http://schemas.microsoft.com/office/drawing/2014/main" id="{DFE2DCD9-F3D7-4274-B5E7-D2271BCA3A4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1" name="【庁舎】&#10;有形固定資産減価償却率グラフ枠">
          <a:extLst>
            <a:ext uri="{FF2B5EF4-FFF2-40B4-BE49-F238E27FC236}">
              <a16:creationId xmlns:a16="http://schemas.microsoft.com/office/drawing/2014/main" id="{CC00FF5F-0D22-4447-8623-D01F55460D8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125186</xdr:rowOff>
    </xdr:from>
    <xdr:to>
      <xdr:col>85</xdr:col>
      <xdr:colOff>126364</xdr:colOff>
      <xdr:row>109</xdr:row>
      <xdr:rowOff>5987</xdr:rowOff>
    </xdr:to>
    <xdr:cxnSp macro="">
      <xdr:nvCxnSpPr>
        <xdr:cNvPr id="822" name="直線コネクタ 821">
          <a:extLst>
            <a:ext uri="{FF2B5EF4-FFF2-40B4-BE49-F238E27FC236}">
              <a16:creationId xmlns:a16="http://schemas.microsoft.com/office/drawing/2014/main" id="{116635B7-9FA2-47AF-8108-ECF476845031}"/>
            </a:ext>
          </a:extLst>
        </xdr:cNvPr>
        <xdr:cNvCxnSpPr/>
      </xdr:nvCxnSpPr>
      <xdr:spPr>
        <a:xfrm flipV="1">
          <a:off x="16318864" y="17270186"/>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9814</xdr:rowOff>
    </xdr:from>
    <xdr:ext cx="405111" cy="259045"/>
    <xdr:sp macro="" textlink="">
      <xdr:nvSpPr>
        <xdr:cNvPr id="823" name="【庁舎】&#10;有形固定資産減価償却率最小値テキスト">
          <a:extLst>
            <a:ext uri="{FF2B5EF4-FFF2-40B4-BE49-F238E27FC236}">
              <a16:creationId xmlns:a16="http://schemas.microsoft.com/office/drawing/2014/main" id="{EF964F9F-6935-426D-8579-E313442E2917}"/>
            </a:ext>
          </a:extLst>
        </xdr:cNvPr>
        <xdr:cNvSpPr txBox="1"/>
      </xdr:nvSpPr>
      <xdr:spPr>
        <a:xfrm>
          <a:off x="16357600" y="1869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5987</xdr:rowOff>
    </xdr:from>
    <xdr:to>
      <xdr:col>86</xdr:col>
      <xdr:colOff>25400</xdr:colOff>
      <xdr:row>109</xdr:row>
      <xdr:rowOff>5987</xdr:rowOff>
    </xdr:to>
    <xdr:cxnSp macro="">
      <xdr:nvCxnSpPr>
        <xdr:cNvPr id="824" name="直線コネクタ 823">
          <a:extLst>
            <a:ext uri="{FF2B5EF4-FFF2-40B4-BE49-F238E27FC236}">
              <a16:creationId xmlns:a16="http://schemas.microsoft.com/office/drawing/2014/main" id="{6A597FB8-7043-4018-8681-11EE890A464E}"/>
            </a:ext>
          </a:extLst>
        </xdr:cNvPr>
        <xdr:cNvCxnSpPr/>
      </xdr:nvCxnSpPr>
      <xdr:spPr>
        <a:xfrm>
          <a:off x="16230600" y="1869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71863</xdr:rowOff>
    </xdr:from>
    <xdr:ext cx="405111" cy="259045"/>
    <xdr:sp macro="" textlink="">
      <xdr:nvSpPr>
        <xdr:cNvPr id="825" name="【庁舎】&#10;有形固定資産減価償却率最大値テキスト">
          <a:extLst>
            <a:ext uri="{FF2B5EF4-FFF2-40B4-BE49-F238E27FC236}">
              <a16:creationId xmlns:a16="http://schemas.microsoft.com/office/drawing/2014/main" id="{667F8C8E-CD20-45AC-B955-A9133179D7AE}"/>
            </a:ext>
          </a:extLst>
        </xdr:cNvPr>
        <xdr:cNvSpPr txBox="1"/>
      </xdr:nvSpPr>
      <xdr:spPr>
        <a:xfrm>
          <a:off x="16357600" y="1704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125186</xdr:rowOff>
    </xdr:from>
    <xdr:to>
      <xdr:col>86</xdr:col>
      <xdr:colOff>25400</xdr:colOff>
      <xdr:row>100</xdr:row>
      <xdr:rowOff>125186</xdr:rowOff>
    </xdr:to>
    <xdr:cxnSp macro="">
      <xdr:nvCxnSpPr>
        <xdr:cNvPr id="826" name="直線コネクタ 825">
          <a:extLst>
            <a:ext uri="{FF2B5EF4-FFF2-40B4-BE49-F238E27FC236}">
              <a16:creationId xmlns:a16="http://schemas.microsoft.com/office/drawing/2014/main" id="{B547D030-20D7-4DA3-A2AC-00C00A16D9BF}"/>
            </a:ext>
          </a:extLst>
        </xdr:cNvPr>
        <xdr:cNvCxnSpPr/>
      </xdr:nvCxnSpPr>
      <xdr:spPr>
        <a:xfrm>
          <a:off x="16230600" y="1727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95629</xdr:rowOff>
    </xdr:from>
    <xdr:ext cx="405111" cy="259045"/>
    <xdr:sp macro="" textlink="">
      <xdr:nvSpPr>
        <xdr:cNvPr id="827" name="【庁舎】&#10;有形固定資産減価償却率平均値テキスト">
          <a:extLst>
            <a:ext uri="{FF2B5EF4-FFF2-40B4-BE49-F238E27FC236}">
              <a16:creationId xmlns:a16="http://schemas.microsoft.com/office/drawing/2014/main" id="{CE5C7AC9-0E63-441D-9760-FA4E6B7BFDA2}"/>
            </a:ext>
          </a:extLst>
        </xdr:cNvPr>
        <xdr:cNvSpPr txBox="1"/>
      </xdr:nvSpPr>
      <xdr:spPr>
        <a:xfrm>
          <a:off x="16357600" y="17754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72752</xdr:rowOff>
    </xdr:from>
    <xdr:to>
      <xdr:col>85</xdr:col>
      <xdr:colOff>177800</xdr:colOff>
      <xdr:row>105</xdr:row>
      <xdr:rowOff>2902</xdr:rowOff>
    </xdr:to>
    <xdr:sp macro="" textlink="">
      <xdr:nvSpPr>
        <xdr:cNvPr id="828" name="フローチャート: 判断 827">
          <a:extLst>
            <a:ext uri="{FF2B5EF4-FFF2-40B4-BE49-F238E27FC236}">
              <a16:creationId xmlns:a16="http://schemas.microsoft.com/office/drawing/2014/main" id="{A0AABB22-7985-4A66-8D7F-0AC2E79AC707}"/>
            </a:ext>
          </a:extLst>
        </xdr:cNvPr>
        <xdr:cNvSpPr/>
      </xdr:nvSpPr>
      <xdr:spPr>
        <a:xfrm>
          <a:off x="162687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22134</xdr:rowOff>
    </xdr:from>
    <xdr:to>
      <xdr:col>81</xdr:col>
      <xdr:colOff>101600</xdr:colOff>
      <xdr:row>104</xdr:row>
      <xdr:rowOff>123734</xdr:rowOff>
    </xdr:to>
    <xdr:sp macro="" textlink="">
      <xdr:nvSpPr>
        <xdr:cNvPr id="829" name="フローチャート: 判断 828">
          <a:extLst>
            <a:ext uri="{FF2B5EF4-FFF2-40B4-BE49-F238E27FC236}">
              <a16:creationId xmlns:a16="http://schemas.microsoft.com/office/drawing/2014/main" id="{8855CD6A-8A36-45DE-A987-510EFF00654D}"/>
            </a:ext>
          </a:extLst>
        </xdr:cNvPr>
        <xdr:cNvSpPr/>
      </xdr:nvSpPr>
      <xdr:spPr>
        <a:xfrm>
          <a:off x="15430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49893</xdr:rowOff>
    </xdr:from>
    <xdr:to>
      <xdr:col>76</xdr:col>
      <xdr:colOff>165100</xdr:colOff>
      <xdr:row>104</xdr:row>
      <xdr:rowOff>151493</xdr:rowOff>
    </xdr:to>
    <xdr:sp macro="" textlink="">
      <xdr:nvSpPr>
        <xdr:cNvPr id="830" name="フローチャート: 判断 829">
          <a:extLst>
            <a:ext uri="{FF2B5EF4-FFF2-40B4-BE49-F238E27FC236}">
              <a16:creationId xmlns:a16="http://schemas.microsoft.com/office/drawing/2014/main" id="{6BD3E77F-4AC4-4D1A-A3AE-BA8EBF679643}"/>
            </a:ext>
          </a:extLst>
        </xdr:cNvPr>
        <xdr:cNvSpPr/>
      </xdr:nvSpPr>
      <xdr:spPr>
        <a:xfrm>
          <a:off x="14541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28666</xdr:rowOff>
    </xdr:from>
    <xdr:to>
      <xdr:col>72</xdr:col>
      <xdr:colOff>38100</xdr:colOff>
      <xdr:row>104</xdr:row>
      <xdr:rowOff>130266</xdr:rowOff>
    </xdr:to>
    <xdr:sp macro="" textlink="">
      <xdr:nvSpPr>
        <xdr:cNvPr id="831" name="フローチャート: 判断 830">
          <a:extLst>
            <a:ext uri="{FF2B5EF4-FFF2-40B4-BE49-F238E27FC236}">
              <a16:creationId xmlns:a16="http://schemas.microsoft.com/office/drawing/2014/main" id="{DAA4F5E7-D596-4157-935A-356ECBD37C6D}"/>
            </a:ext>
          </a:extLst>
        </xdr:cNvPr>
        <xdr:cNvSpPr/>
      </xdr:nvSpPr>
      <xdr:spPr>
        <a:xfrm>
          <a:off x="13652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131536</xdr:rowOff>
    </xdr:from>
    <xdr:to>
      <xdr:col>67</xdr:col>
      <xdr:colOff>101600</xdr:colOff>
      <xdr:row>104</xdr:row>
      <xdr:rowOff>61686</xdr:rowOff>
    </xdr:to>
    <xdr:sp macro="" textlink="">
      <xdr:nvSpPr>
        <xdr:cNvPr id="832" name="フローチャート: 判断 831">
          <a:extLst>
            <a:ext uri="{FF2B5EF4-FFF2-40B4-BE49-F238E27FC236}">
              <a16:creationId xmlns:a16="http://schemas.microsoft.com/office/drawing/2014/main" id="{E1ADCC16-7A98-4AC4-8B8F-EE360252C3A6}"/>
            </a:ext>
          </a:extLst>
        </xdr:cNvPr>
        <xdr:cNvSpPr/>
      </xdr:nvSpPr>
      <xdr:spPr>
        <a:xfrm>
          <a:off x="12763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94082498-1F93-4219-9204-E2C2C1A5078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AA88F3F8-AAFE-46FC-B9AE-273E2C664E2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B3781321-0E2D-4977-A281-EF3FDC95683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FE045A8E-F3A9-477D-A558-F81FA740646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326B541B-7AE7-4096-A3B9-3139161F910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139700</xdr:rowOff>
    </xdr:from>
    <xdr:to>
      <xdr:col>85</xdr:col>
      <xdr:colOff>177800</xdr:colOff>
      <xdr:row>105</xdr:row>
      <xdr:rowOff>69850</xdr:rowOff>
    </xdr:to>
    <xdr:sp macro="" textlink="">
      <xdr:nvSpPr>
        <xdr:cNvPr id="838" name="楕円 837">
          <a:extLst>
            <a:ext uri="{FF2B5EF4-FFF2-40B4-BE49-F238E27FC236}">
              <a16:creationId xmlns:a16="http://schemas.microsoft.com/office/drawing/2014/main" id="{8F3C7058-3AC8-4753-95E1-43F95B581C75}"/>
            </a:ext>
          </a:extLst>
        </xdr:cNvPr>
        <xdr:cNvSpPr/>
      </xdr:nvSpPr>
      <xdr:spPr>
        <a:xfrm>
          <a:off x="162687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118127</xdr:rowOff>
    </xdr:from>
    <xdr:ext cx="405111" cy="259045"/>
    <xdr:sp macro="" textlink="">
      <xdr:nvSpPr>
        <xdr:cNvPr id="839" name="【庁舎】&#10;有形固定資産減価償却率該当値テキスト">
          <a:extLst>
            <a:ext uri="{FF2B5EF4-FFF2-40B4-BE49-F238E27FC236}">
              <a16:creationId xmlns:a16="http://schemas.microsoft.com/office/drawing/2014/main" id="{EADBBDD6-4DEA-4CDB-ACE2-4C8480523390}"/>
            </a:ext>
          </a:extLst>
        </xdr:cNvPr>
        <xdr:cNvSpPr txBox="1"/>
      </xdr:nvSpPr>
      <xdr:spPr>
        <a:xfrm>
          <a:off x="16357600"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121738</xdr:rowOff>
    </xdr:from>
    <xdr:to>
      <xdr:col>81</xdr:col>
      <xdr:colOff>101600</xdr:colOff>
      <xdr:row>105</xdr:row>
      <xdr:rowOff>51888</xdr:rowOff>
    </xdr:to>
    <xdr:sp macro="" textlink="">
      <xdr:nvSpPr>
        <xdr:cNvPr id="840" name="楕円 839">
          <a:extLst>
            <a:ext uri="{FF2B5EF4-FFF2-40B4-BE49-F238E27FC236}">
              <a16:creationId xmlns:a16="http://schemas.microsoft.com/office/drawing/2014/main" id="{F6EED0E2-F055-431E-8A58-E57E2517A289}"/>
            </a:ext>
          </a:extLst>
        </xdr:cNvPr>
        <xdr:cNvSpPr/>
      </xdr:nvSpPr>
      <xdr:spPr>
        <a:xfrm>
          <a:off x="15430500" y="1795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1088</xdr:rowOff>
    </xdr:from>
    <xdr:to>
      <xdr:col>85</xdr:col>
      <xdr:colOff>127000</xdr:colOff>
      <xdr:row>105</xdr:row>
      <xdr:rowOff>19050</xdr:rowOff>
    </xdr:to>
    <xdr:cxnSp macro="">
      <xdr:nvCxnSpPr>
        <xdr:cNvPr id="841" name="直線コネクタ 840">
          <a:extLst>
            <a:ext uri="{FF2B5EF4-FFF2-40B4-BE49-F238E27FC236}">
              <a16:creationId xmlns:a16="http://schemas.microsoft.com/office/drawing/2014/main" id="{B64E87F2-EC95-4EE9-AE8F-F8B5703A9FF0}"/>
            </a:ext>
          </a:extLst>
        </xdr:cNvPr>
        <xdr:cNvCxnSpPr/>
      </xdr:nvCxnSpPr>
      <xdr:spPr>
        <a:xfrm>
          <a:off x="15481300" y="18003338"/>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111942</xdr:rowOff>
    </xdr:from>
    <xdr:to>
      <xdr:col>76</xdr:col>
      <xdr:colOff>165100</xdr:colOff>
      <xdr:row>105</xdr:row>
      <xdr:rowOff>42092</xdr:rowOff>
    </xdr:to>
    <xdr:sp macro="" textlink="">
      <xdr:nvSpPr>
        <xdr:cNvPr id="842" name="楕円 841">
          <a:extLst>
            <a:ext uri="{FF2B5EF4-FFF2-40B4-BE49-F238E27FC236}">
              <a16:creationId xmlns:a16="http://schemas.microsoft.com/office/drawing/2014/main" id="{F41E4F19-AE71-4664-9CF3-78DE9F24B4F6}"/>
            </a:ext>
          </a:extLst>
        </xdr:cNvPr>
        <xdr:cNvSpPr/>
      </xdr:nvSpPr>
      <xdr:spPr>
        <a:xfrm>
          <a:off x="14541500" y="17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162742</xdr:rowOff>
    </xdr:from>
    <xdr:to>
      <xdr:col>81</xdr:col>
      <xdr:colOff>50800</xdr:colOff>
      <xdr:row>105</xdr:row>
      <xdr:rowOff>1088</xdr:rowOff>
    </xdr:to>
    <xdr:cxnSp macro="">
      <xdr:nvCxnSpPr>
        <xdr:cNvPr id="843" name="直線コネクタ 842">
          <a:extLst>
            <a:ext uri="{FF2B5EF4-FFF2-40B4-BE49-F238E27FC236}">
              <a16:creationId xmlns:a16="http://schemas.microsoft.com/office/drawing/2014/main" id="{C35989BC-61BB-466C-975B-00A167D22876}"/>
            </a:ext>
          </a:extLst>
        </xdr:cNvPr>
        <xdr:cNvCxnSpPr/>
      </xdr:nvCxnSpPr>
      <xdr:spPr>
        <a:xfrm>
          <a:off x="14592300" y="17993542"/>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84182</xdr:rowOff>
    </xdr:from>
    <xdr:to>
      <xdr:col>72</xdr:col>
      <xdr:colOff>38100</xdr:colOff>
      <xdr:row>105</xdr:row>
      <xdr:rowOff>14332</xdr:rowOff>
    </xdr:to>
    <xdr:sp macro="" textlink="">
      <xdr:nvSpPr>
        <xdr:cNvPr id="844" name="楕円 843">
          <a:extLst>
            <a:ext uri="{FF2B5EF4-FFF2-40B4-BE49-F238E27FC236}">
              <a16:creationId xmlns:a16="http://schemas.microsoft.com/office/drawing/2014/main" id="{26CFB340-3873-472F-BA69-936747456287}"/>
            </a:ext>
          </a:extLst>
        </xdr:cNvPr>
        <xdr:cNvSpPr/>
      </xdr:nvSpPr>
      <xdr:spPr>
        <a:xfrm>
          <a:off x="13652500" y="1791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134982</xdr:rowOff>
    </xdr:from>
    <xdr:to>
      <xdr:col>76</xdr:col>
      <xdr:colOff>114300</xdr:colOff>
      <xdr:row>104</xdr:row>
      <xdr:rowOff>162742</xdr:rowOff>
    </xdr:to>
    <xdr:cxnSp macro="">
      <xdr:nvCxnSpPr>
        <xdr:cNvPr id="845" name="直線コネクタ 844">
          <a:extLst>
            <a:ext uri="{FF2B5EF4-FFF2-40B4-BE49-F238E27FC236}">
              <a16:creationId xmlns:a16="http://schemas.microsoft.com/office/drawing/2014/main" id="{C4AEB5A9-EE26-422F-A270-C163783706B1}"/>
            </a:ext>
          </a:extLst>
        </xdr:cNvPr>
        <xdr:cNvCxnSpPr/>
      </xdr:nvCxnSpPr>
      <xdr:spPr>
        <a:xfrm>
          <a:off x="13703300" y="17965782"/>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140261</xdr:rowOff>
    </xdr:from>
    <xdr:ext cx="405111" cy="259045"/>
    <xdr:sp macro="" textlink="">
      <xdr:nvSpPr>
        <xdr:cNvPr id="846" name="n_1aveValue【庁舎】&#10;有形固定資産減価償却率">
          <a:extLst>
            <a:ext uri="{FF2B5EF4-FFF2-40B4-BE49-F238E27FC236}">
              <a16:creationId xmlns:a16="http://schemas.microsoft.com/office/drawing/2014/main" id="{84128963-2D6E-404A-A91C-C35C7D121A3C}"/>
            </a:ext>
          </a:extLst>
        </xdr:cNvPr>
        <xdr:cNvSpPr txBox="1"/>
      </xdr:nvSpPr>
      <xdr:spPr>
        <a:xfrm>
          <a:off x="152660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168020</xdr:rowOff>
    </xdr:from>
    <xdr:ext cx="405111" cy="259045"/>
    <xdr:sp macro="" textlink="">
      <xdr:nvSpPr>
        <xdr:cNvPr id="847" name="n_2aveValue【庁舎】&#10;有形固定資産減価償却率">
          <a:extLst>
            <a:ext uri="{FF2B5EF4-FFF2-40B4-BE49-F238E27FC236}">
              <a16:creationId xmlns:a16="http://schemas.microsoft.com/office/drawing/2014/main" id="{F5A3D07F-E9C3-4383-9A0C-DF36935362C1}"/>
            </a:ext>
          </a:extLst>
        </xdr:cNvPr>
        <xdr:cNvSpPr txBox="1"/>
      </xdr:nvSpPr>
      <xdr:spPr>
        <a:xfrm>
          <a:off x="14389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146793</xdr:rowOff>
    </xdr:from>
    <xdr:ext cx="405111" cy="259045"/>
    <xdr:sp macro="" textlink="">
      <xdr:nvSpPr>
        <xdr:cNvPr id="848" name="n_3aveValue【庁舎】&#10;有形固定資産減価償却率">
          <a:extLst>
            <a:ext uri="{FF2B5EF4-FFF2-40B4-BE49-F238E27FC236}">
              <a16:creationId xmlns:a16="http://schemas.microsoft.com/office/drawing/2014/main" id="{1D868388-2354-4926-AFB3-2D79673024CF}"/>
            </a:ext>
          </a:extLst>
        </xdr:cNvPr>
        <xdr:cNvSpPr txBox="1"/>
      </xdr:nvSpPr>
      <xdr:spPr>
        <a:xfrm>
          <a:off x="13500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78213</xdr:rowOff>
    </xdr:from>
    <xdr:ext cx="405111" cy="259045"/>
    <xdr:sp macro="" textlink="">
      <xdr:nvSpPr>
        <xdr:cNvPr id="849" name="n_4aveValue【庁舎】&#10;有形固定資産減価償却率">
          <a:extLst>
            <a:ext uri="{FF2B5EF4-FFF2-40B4-BE49-F238E27FC236}">
              <a16:creationId xmlns:a16="http://schemas.microsoft.com/office/drawing/2014/main" id="{1E37AC38-15C1-4E37-A288-A51016F0CB0C}"/>
            </a:ext>
          </a:extLst>
        </xdr:cNvPr>
        <xdr:cNvSpPr txBox="1"/>
      </xdr:nvSpPr>
      <xdr:spPr>
        <a:xfrm>
          <a:off x="12611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43015</xdr:rowOff>
    </xdr:from>
    <xdr:ext cx="405111" cy="259045"/>
    <xdr:sp macro="" textlink="">
      <xdr:nvSpPr>
        <xdr:cNvPr id="850" name="n_1mainValue【庁舎】&#10;有形固定資産減価償却率">
          <a:extLst>
            <a:ext uri="{FF2B5EF4-FFF2-40B4-BE49-F238E27FC236}">
              <a16:creationId xmlns:a16="http://schemas.microsoft.com/office/drawing/2014/main" id="{0B4134FC-441C-4FDE-B558-0C0B56183D35}"/>
            </a:ext>
          </a:extLst>
        </xdr:cNvPr>
        <xdr:cNvSpPr txBox="1"/>
      </xdr:nvSpPr>
      <xdr:spPr>
        <a:xfrm>
          <a:off x="15266044" y="1804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33219</xdr:rowOff>
    </xdr:from>
    <xdr:ext cx="405111" cy="259045"/>
    <xdr:sp macro="" textlink="">
      <xdr:nvSpPr>
        <xdr:cNvPr id="851" name="n_2mainValue【庁舎】&#10;有形固定資産減価償却率">
          <a:extLst>
            <a:ext uri="{FF2B5EF4-FFF2-40B4-BE49-F238E27FC236}">
              <a16:creationId xmlns:a16="http://schemas.microsoft.com/office/drawing/2014/main" id="{0F965D28-7AD4-421A-9DD8-1D7819A2744D}"/>
            </a:ext>
          </a:extLst>
        </xdr:cNvPr>
        <xdr:cNvSpPr txBox="1"/>
      </xdr:nvSpPr>
      <xdr:spPr>
        <a:xfrm>
          <a:off x="14389744" y="1803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5459</xdr:rowOff>
    </xdr:from>
    <xdr:ext cx="405111" cy="259045"/>
    <xdr:sp macro="" textlink="">
      <xdr:nvSpPr>
        <xdr:cNvPr id="852" name="n_3mainValue【庁舎】&#10;有形固定資産減価償却率">
          <a:extLst>
            <a:ext uri="{FF2B5EF4-FFF2-40B4-BE49-F238E27FC236}">
              <a16:creationId xmlns:a16="http://schemas.microsoft.com/office/drawing/2014/main" id="{C8D616AC-9B4C-4C54-8C38-C82478C0AA42}"/>
            </a:ext>
          </a:extLst>
        </xdr:cNvPr>
        <xdr:cNvSpPr txBox="1"/>
      </xdr:nvSpPr>
      <xdr:spPr>
        <a:xfrm>
          <a:off x="135007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3" name="正方形/長方形 852">
          <a:extLst>
            <a:ext uri="{FF2B5EF4-FFF2-40B4-BE49-F238E27FC236}">
              <a16:creationId xmlns:a16="http://schemas.microsoft.com/office/drawing/2014/main" id="{8994C298-C1AB-40B2-B38D-69C985B384A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4" name="正方形/長方形 853">
          <a:extLst>
            <a:ext uri="{FF2B5EF4-FFF2-40B4-BE49-F238E27FC236}">
              <a16:creationId xmlns:a16="http://schemas.microsoft.com/office/drawing/2014/main" id="{DFADF134-EEDC-45A7-9C5F-2B64AFE727F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5" name="正方形/長方形 854">
          <a:extLst>
            <a:ext uri="{FF2B5EF4-FFF2-40B4-BE49-F238E27FC236}">
              <a16:creationId xmlns:a16="http://schemas.microsoft.com/office/drawing/2014/main" id="{6F7A5976-A7B8-4386-A0BD-316BC4C61A1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6" name="正方形/長方形 855">
          <a:extLst>
            <a:ext uri="{FF2B5EF4-FFF2-40B4-BE49-F238E27FC236}">
              <a16:creationId xmlns:a16="http://schemas.microsoft.com/office/drawing/2014/main" id="{C520EE57-F49F-465F-B3F4-D8D07C06636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7" name="正方形/長方形 856">
          <a:extLst>
            <a:ext uri="{FF2B5EF4-FFF2-40B4-BE49-F238E27FC236}">
              <a16:creationId xmlns:a16="http://schemas.microsoft.com/office/drawing/2014/main" id="{6D5558F2-C764-4FC6-A828-B8DBF42FD3A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8" name="正方形/長方形 857">
          <a:extLst>
            <a:ext uri="{FF2B5EF4-FFF2-40B4-BE49-F238E27FC236}">
              <a16:creationId xmlns:a16="http://schemas.microsoft.com/office/drawing/2014/main" id="{AFD0F78D-2A9E-4157-B984-4F1777B9F25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9" name="正方形/長方形 858">
          <a:extLst>
            <a:ext uri="{FF2B5EF4-FFF2-40B4-BE49-F238E27FC236}">
              <a16:creationId xmlns:a16="http://schemas.microsoft.com/office/drawing/2014/main" id="{F279786A-63BA-4FB9-85DC-45634F9E1A1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0" name="正方形/長方形 859">
          <a:extLst>
            <a:ext uri="{FF2B5EF4-FFF2-40B4-BE49-F238E27FC236}">
              <a16:creationId xmlns:a16="http://schemas.microsoft.com/office/drawing/2014/main" id="{A89AD438-37B5-4A09-A6C7-8792988EE0E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1" name="テキスト ボックス 860">
          <a:extLst>
            <a:ext uri="{FF2B5EF4-FFF2-40B4-BE49-F238E27FC236}">
              <a16:creationId xmlns:a16="http://schemas.microsoft.com/office/drawing/2014/main" id="{DA7830A4-7895-46F7-B6E7-C7BD1EB5B6A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2" name="直線コネクタ 861">
          <a:extLst>
            <a:ext uri="{FF2B5EF4-FFF2-40B4-BE49-F238E27FC236}">
              <a16:creationId xmlns:a16="http://schemas.microsoft.com/office/drawing/2014/main" id="{0B786515-AF55-4CA3-9598-B45E4F5EF75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63" name="直線コネクタ 862">
          <a:extLst>
            <a:ext uri="{FF2B5EF4-FFF2-40B4-BE49-F238E27FC236}">
              <a16:creationId xmlns:a16="http://schemas.microsoft.com/office/drawing/2014/main" id="{2FE85404-1A72-4843-A880-488855D08E2B}"/>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64" name="テキスト ボックス 863">
          <a:extLst>
            <a:ext uri="{FF2B5EF4-FFF2-40B4-BE49-F238E27FC236}">
              <a16:creationId xmlns:a16="http://schemas.microsoft.com/office/drawing/2014/main" id="{1E9AC55B-B8EF-4DEA-AE6A-2D3F9F6F96BF}"/>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65" name="直線コネクタ 864">
          <a:extLst>
            <a:ext uri="{FF2B5EF4-FFF2-40B4-BE49-F238E27FC236}">
              <a16:creationId xmlns:a16="http://schemas.microsoft.com/office/drawing/2014/main" id="{0C14D37C-363E-44E8-AE11-C267A32DDD0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66" name="テキスト ボックス 865">
          <a:extLst>
            <a:ext uri="{FF2B5EF4-FFF2-40B4-BE49-F238E27FC236}">
              <a16:creationId xmlns:a16="http://schemas.microsoft.com/office/drawing/2014/main" id="{C7D6925E-7762-4E03-A98F-8B55FFAFB8A9}"/>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67" name="直線コネクタ 866">
          <a:extLst>
            <a:ext uri="{FF2B5EF4-FFF2-40B4-BE49-F238E27FC236}">
              <a16:creationId xmlns:a16="http://schemas.microsoft.com/office/drawing/2014/main" id="{9190CB1A-AEC5-4D6E-9EE0-F84C32AFF69A}"/>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68" name="テキスト ボックス 867">
          <a:extLst>
            <a:ext uri="{FF2B5EF4-FFF2-40B4-BE49-F238E27FC236}">
              <a16:creationId xmlns:a16="http://schemas.microsoft.com/office/drawing/2014/main" id="{31AE8A12-4B5B-4E43-971D-C27A756F094C}"/>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69" name="直線コネクタ 868">
          <a:extLst>
            <a:ext uri="{FF2B5EF4-FFF2-40B4-BE49-F238E27FC236}">
              <a16:creationId xmlns:a16="http://schemas.microsoft.com/office/drawing/2014/main" id="{98E7B105-9249-4498-990B-3A5DA45F15A9}"/>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70" name="テキスト ボックス 869">
          <a:extLst>
            <a:ext uri="{FF2B5EF4-FFF2-40B4-BE49-F238E27FC236}">
              <a16:creationId xmlns:a16="http://schemas.microsoft.com/office/drawing/2014/main" id="{CD034E54-3BFC-4204-AB79-64FD9E8C2E95}"/>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71" name="直線コネクタ 870">
          <a:extLst>
            <a:ext uri="{FF2B5EF4-FFF2-40B4-BE49-F238E27FC236}">
              <a16:creationId xmlns:a16="http://schemas.microsoft.com/office/drawing/2014/main" id="{2A9F9545-789B-4257-BA68-AD9CC5434F46}"/>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72" name="テキスト ボックス 871">
          <a:extLst>
            <a:ext uri="{FF2B5EF4-FFF2-40B4-BE49-F238E27FC236}">
              <a16:creationId xmlns:a16="http://schemas.microsoft.com/office/drawing/2014/main" id="{21B8F7B4-FFA1-4182-B2D5-EE03ABEC407A}"/>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3" name="直線コネクタ 872">
          <a:extLst>
            <a:ext uri="{FF2B5EF4-FFF2-40B4-BE49-F238E27FC236}">
              <a16:creationId xmlns:a16="http://schemas.microsoft.com/office/drawing/2014/main" id="{EE419EB1-9CE5-4BFB-978C-88201AD275A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4" name="テキスト ボックス 873">
          <a:extLst>
            <a:ext uri="{FF2B5EF4-FFF2-40B4-BE49-F238E27FC236}">
              <a16:creationId xmlns:a16="http://schemas.microsoft.com/office/drawing/2014/main" id="{8FE78B96-4248-4DDE-8438-60E5E1F2075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5" name="【庁舎】&#10;一人当たり面積グラフ枠">
          <a:extLst>
            <a:ext uri="{FF2B5EF4-FFF2-40B4-BE49-F238E27FC236}">
              <a16:creationId xmlns:a16="http://schemas.microsoft.com/office/drawing/2014/main" id="{76B34387-2734-477B-B519-4787E0015D8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7620</xdr:rowOff>
    </xdr:from>
    <xdr:to>
      <xdr:col>116</xdr:col>
      <xdr:colOff>62864</xdr:colOff>
      <xdr:row>108</xdr:row>
      <xdr:rowOff>19050</xdr:rowOff>
    </xdr:to>
    <xdr:cxnSp macro="">
      <xdr:nvCxnSpPr>
        <xdr:cNvPr id="876" name="直線コネクタ 875">
          <a:extLst>
            <a:ext uri="{FF2B5EF4-FFF2-40B4-BE49-F238E27FC236}">
              <a16:creationId xmlns:a16="http://schemas.microsoft.com/office/drawing/2014/main" id="{6F1FF377-3D9E-4257-920A-FF85EB60CD3F}"/>
            </a:ext>
          </a:extLst>
        </xdr:cNvPr>
        <xdr:cNvCxnSpPr/>
      </xdr:nvCxnSpPr>
      <xdr:spPr>
        <a:xfrm flipV="1">
          <a:off x="22160864" y="1732407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877" name="【庁舎】&#10;一人当たり面積最小値テキスト">
          <a:extLst>
            <a:ext uri="{FF2B5EF4-FFF2-40B4-BE49-F238E27FC236}">
              <a16:creationId xmlns:a16="http://schemas.microsoft.com/office/drawing/2014/main" id="{5E001E1F-1736-4265-9618-1AD4AD7ADB61}"/>
            </a:ext>
          </a:extLst>
        </xdr:cNvPr>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878" name="直線コネクタ 877">
          <a:extLst>
            <a:ext uri="{FF2B5EF4-FFF2-40B4-BE49-F238E27FC236}">
              <a16:creationId xmlns:a16="http://schemas.microsoft.com/office/drawing/2014/main" id="{0789CFF5-D509-4128-B332-672C1F356CC5}"/>
            </a:ext>
          </a:extLst>
        </xdr:cNvPr>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125747</xdr:rowOff>
    </xdr:from>
    <xdr:ext cx="469744" cy="259045"/>
    <xdr:sp macro="" textlink="">
      <xdr:nvSpPr>
        <xdr:cNvPr id="879" name="【庁舎】&#10;一人当たり面積最大値テキスト">
          <a:extLst>
            <a:ext uri="{FF2B5EF4-FFF2-40B4-BE49-F238E27FC236}">
              <a16:creationId xmlns:a16="http://schemas.microsoft.com/office/drawing/2014/main" id="{A2D696CD-7005-4BB6-B7F1-273A312FBD87}"/>
            </a:ext>
          </a:extLst>
        </xdr:cNvPr>
        <xdr:cNvSpPr txBox="1"/>
      </xdr:nvSpPr>
      <xdr:spPr>
        <a:xfrm>
          <a:off x="22199600" y="1709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7620</xdr:rowOff>
    </xdr:from>
    <xdr:to>
      <xdr:col>116</xdr:col>
      <xdr:colOff>152400</xdr:colOff>
      <xdr:row>101</xdr:row>
      <xdr:rowOff>7620</xdr:rowOff>
    </xdr:to>
    <xdr:cxnSp macro="">
      <xdr:nvCxnSpPr>
        <xdr:cNvPr id="880" name="直線コネクタ 879">
          <a:extLst>
            <a:ext uri="{FF2B5EF4-FFF2-40B4-BE49-F238E27FC236}">
              <a16:creationId xmlns:a16="http://schemas.microsoft.com/office/drawing/2014/main" id="{BB9A7856-936A-4FDA-8910-D7CF9FA62FA3}"/>
            </a:ext>
          </a:extLst>
        </xdr:cNvPr>
        <xdr:cNvCxnSpPr/>
      </xdr:nvCxnSpPr>
      <xdr:spPr>
        <a:xfrm>
          <a:off x="22072600" y="1732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60977</xdr:rowOff>
    </xdr:from>
    <xdr:ext cx="469744" cy="259045"/>
    <xdr:sp macro="" textlink="">
      <xdr:nvSpPr>
        <xdr:cNvPr id="881" name="【庁舎】&#10;一人当たり面積平均値テキスト">
          <a:extLst>
            <a:ext uri="{FF2B5EF4-FFF2-40B4-BE49-F238E27FC236}">
              <a16:creationId xmlns:a16="http://schemas.microsoft.com/office/drawing/2014/main" id="{2D135944-6F14-4FC2-A54D-4E16BC80CD7F}"/>
            </a:ext>
          </a:extLst>
        </xdr:cNvPr>
        <xdr:cNvSpPr txBox="1"/>
      </xdr:nvSpPr>
      <xdr:spPr>
        <a:xfrm>
          <a:off x="22199600" y="1806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882" name="フローチャート: 判断 881">
          <a:extLst>
            <a:ext uri="{FF2B5EF4-FFF2-40B4-BE49-F238E27FC236}">
              <a16:creationId xmlns:a16="http://schemas.microsoft.com/office/drawing/2014/main" id="{6985FF9D-B2EC-48B3-82AA-473FED6D1200}"/>
            </a:ext>
          </a:extLst>
        </xdr:cNvPr>
        <xdr:cNvSpPr/>
      </xdr:nvSpPr>
      <xdr:spPr>
        <a:xfrm>
          <a:off x="221107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78739</xdr:rowOff>
    </xdr:from>
    <xdr:to>
      <xdr:col>112</xdr:col>
      <xdr:colOff>38100</xdr:colOff>
      <xdr:row>106</xdr:row>
      <xdr:rowOff>8889</xdr:rowOff>
    </xdr:to>
    <xdr:sp macro="" textlink="">
      <xdr:nvSpPr>
        <xdr:cNvPr id="883" name="フローチャート: 判断 882">
          <a:extLst>
            <a:ext uri="{FF2B5EF4-FFF2-40B4-BE49-F238E27FC236}">
              <a16:creationId xmlns:a16="http://schemas.microsoft.com/office/drawing/2014/main" id="{7406307C-BAD5-4749-BCCF-1E8913D126E7}"/>
            </a:ext>
          </a:extLst>
        </xdr:cNvPr>
        <xdr:cNvSpPr/>
      </xdr:nvSpPr>
      <xdr:spPr>
        <a:xfrm>
          <a:off x="21272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884" name="フローチャート: 判断 883">
          <a:extLst>
            <a:ext uri="{FF2B5EF4-FFF2-40B4-BE49-F238E27FC236}">
              <a16:creationId xmlns:a16="http://schemas.microsoft.com/office/drawing/2014/main" id="{983CCD48-8588-4FE8-A938-9F0DC4126B01}"/>
            </a:ext>
          </a:extLst>
        </xdr:cNvPr>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109220</xdr:rowOff>
    </xdr:from>
    <xdr:to>
      <xdr:col>102</xdr:col>
      <xdr:colOff>165100</xdr:colOff>
      <xdr:row>106</xdr:row>
      <xdr:rowOff>39370</xdr:rowOff>
    </xdr:to>
    <xdr:sp macro="" textlink="">
      <xdr:nvSpPr>
        <xdr:cNvPr id="885" name="フローチャート: 判断 884">
          <a:extLst>
            <a:ext uri="{FF2B5EF4-FFF2-40B4-BE49-F238E27FC236}">
              <a16:creationId xmlns:a16="http://schemas.microsoft.com/office/drawing/2014/main" id="{724C7827-360B-4A49-9351-2EAA27CB92BE}"/>
            </a:ext>
          </a:extLst>
        </xdr:cNvPr>
        <xdr:cNvSpPr/>
      </xdr:nvSpPr>
      <xdr:spPr>
        <a:xfrm>
          <a:off x="19494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86361</xdr:rowOff>
    </xdr:from>
    <xdr:to>
      <xdr:col>98</xdr:col>
      <xdr:colOff>38100</xdr:colOff>
      <xdr:row>106</xdr:row>
      <xdr:rowOff>16511</xdr:rowOff>
    </xdr:to>
    <xdr:sp macro="" textlink="">
      <xdr:nvSpPr>
        <xdr:cNvPr id="886" name="フローチャート: 判断 885">
          <a:extLst>
            <a:ext uri="{FF2B5EF4-FFF2-40B4-BE49-F238E27FC236}">
              <a16:creationId xmlns:a16="http://schemas.microsoft.com/office/drawing/2014/main" id="{12E9E78E-F96E-470E-8CCE-EA3C548F79F3}"/>
            </a:ext>
          </a:extLst>
        </xdr:cNvPr>
        <xdr:cNvSpPr/>
      </xdr:nvSpPr>
      <xdr:spPr>
        <a:xfrm>
          <a:off x="18605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7" name="テキスト ボックス 886">
          <a:extLst>
            <a:ext uri="{FF2B5EF4-FFF2-40B4-BE49-F238E27FC236}">
              <a16:creationId xmlns:a16="http://schemas.microsoft.com/office/drawing/2014/main" id="{11C5C1E8-6A60-428D-8A6C-BACD0F72284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8" name="テキスト ボックス 887">
          <a:extLst>
            <a:ext uri="{FF2B5EF4-FFF2-40B4-BE49-F238E27FC236}">
              <a16:creationId xmlns:a16="http://schemas.microsoft.com/office/drawing/2014/main" id="{2612826D-ECD0-456B-A1B6-061B849E359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9" name="テキスト ボックス 888">
          <a:extLst>
            <a:ext uri="{FF2B5EF4-FFF2-40B4-BE49-F238E27FC236}">
              <a16:creationId xmlns:a16="http://schemas.microsoft.com/office/drawing/2014/main" id="{D54ED7F7-EDC9-463F-9BD8-4C30BE1AC62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0" name="テキスト ボックス 889">
          <a:extLst>
            <a:ext uri="{FF2B5EF4-FFF2-40B4-BE49-F238E27FC236}">
              <a16:creationId xmlns:a16="http://schemas.microsoft.com/office/drawing/2014/main" id="{207E5F75-FA2E-4000-8530-3D7EEDA01CF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1" name="テキスト ボックス 890">
          <a:extLst>
            <a:ext uri="{FF2B5EF4-FFF2-40B4-BE49-F238E27FC236}">
              <a16:creationId xmlns:a16="http://schemas.microsoft.com/office/drawing/2014/main" id="{72B5F3E0-1660-4167-992F-65D10DBEF19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78739</xdr:rowOff>
    </xdr:from>
    <xdr:to>
      <xdr:col>116</xdr:col>
      <xdr:colOff>114300</xdr:colOff>
      <xdr:row>106</xdr:row>
      <xdr:rowOff>8889</xdr:rowOff>
    </xdr:to>
    <xdr:sp macro="" textlink="">
      <xdr:nvSpPr>
        <xdr:cNvPr id="892" name="楕円 891">
          <a:extLst>
            <a:ext uri="{FF2B5EF4-FFF2-40B4-BE49-F238E27FC236}">
              <a16:creationId xmlns:a16="http://schemas.microsoft.com/office/drawing/2014/main" id="{3FCCDF33-232F-4E29-A78C-AE2CC024EACC}"/>
            </a:ext>
          </a:extLst>
        </xdr:cNvPr>
        <xdr:cNvSpPr/>
      </xdr:nvSpPr>
      <xdr:spPr>
        <a:xfrm>
          <a:off x="221107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101616</xdr:rowOff>
    </xdr:from>
    <xdr:ext cx="469744" cy="259045"/>
    <xdr:sp macro="" textlink="">
      <xdr:nvSpPr>
        <xdr:cNvPr id="893" name="【庁舎】&#10;一人当たり面積該当値テキスト">
          <a:extLst>
            <a:ext uri="{FF2B5EF4-FFF2-40B4-BE49-F238E27FC236}">
              <a16:creationId xmlns:a16="http://schemas.microsoft.com/office/drawing/2014/main" id="{71521F19-F75E-4AEA-8D4D-C9780F4A690E}"/>
            </a:ext>
          </a:extLst>
        </xdr:cNvPr>
        <xdr:cNvSpPr txBox="1"/>
      </xdr:nvSpPr>
      <xdr:spPr>
        <a:xfrm>
          <a:off x="22199600" y="1793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78739</xdr:rowOff>
    </xdr:from>
    <xdr:to>
      <xdr:col>112</xdr:col>
      <xdr:colOff>38100</xdr:colOff>
      <xdr:row>106</xdr:row>
      <xdr:rowOff>8889</xdr:rowOff>
    </xdr:to>
    <xdr:sp macro="" textlink="">
      <xdr:nvSpPr>
        <xdr:cNvPr id="894" name="楕円 893">
          <a:extLst>
            <a:ext uri="{FF2B5EF4-FFF2-40B4-BE49-F238E27FC236}">
              <a16:creationId xmlns:a16="http://schemas.microsoft.com/office/drawing/2014/main" id="{681E7796-9A53-4EDD-9C4B-401979EAFA0D}"/>
            </a:ext>
          </a:extLst>
        </xdr:cNvPr>
        <xdr:cNvSpPr/>
      </xdr:nvSpPr>
      <xdr:spPr>
        <a:xfrm>
          <a:off x="212725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129539</xdr:rowOff>
    </xdr:from>
    <xdr:to>
      <xdr:col>116</xdr:col>
      <xdr:colOff>63500</xdr:colOff>
      <xdr:row>105</xdr:row>
      <xdr:rowOff>129539</xdr:rowOff>
    </xdr:to>
    <xdr:cxnSp macro="">
      <xdr:nvCxnSpPr>
        <xdr:cNvPr id="895" name="直線コネクタ 894">
          <a:extLst>
            <a:ext uri="{FF2B5EF4-FFF2-40B4-BE49-F238E27FC236}">
              <a16:creationId xmlns:a16="http://schemas.microsoft.com/office/drawing/2014/main" id="{BC969AF1-93E7-4E0A-96AF-F5769D720899}"/>
            </a:ext>
          </a:extLst>
        </xdr:cNvPr>
        <xdr:cNvCxnSpPr/>
      </xdr:nvCxnSpPr>
      <xdr:spPr>
        <a:xfrm>
          <a:off x="21323300" y="181317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78739</xdr:rowOff>
    </xdr:from>
    <xdr:to>
      <xdr:col>107</xdr:col>
      <xdr:colOff>101600</xdr:colOff>
      <xdr:row>106</xdr:row>
      <xdr:rowOff>8889</xdr:rowOff>
    </xdr:to>
    <xdr:sp macro="" textlink="">
      <xdr:nvSpPr>
        <xdr:cNvPr id="896" name="楕円 895">
          <a:extLst>
            <a:ext uri="{FF2B5EF4-FFF2-40B4-BE49-F238E27FC236}">
              <a16:creationId xmlns:a16="http://schemas.microsoft.com/office/drawing/2014/main" id="{75C3FD31-AE0B-4FE8-8ABC-B8D949555371}"/>
            </a:ext>
          </a:extLst>
        </xdr:cNvPr>
        <xdr:cNvSpPr/>
      </xdr:nvSpPr>
      <xdr:spPr>
        <a:xfrm>
          <a:off x="203835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129539</xdr:rowOff>
    </xdr:from>
    <xdr:to>
      <xdr:col>111</xdr:col>
      <xdr:colOff>177800</xdr:colOff>
      <xdr:row>105</xdr:row>
      <xdr:rowOff>129539</xdr:rowOff>
    </xdr:to>
    <xdr:cxnSp macro="">
      <xdr:nvCxnSpPr>
        <xdr:cNvPr id="897" name="直線コネクタ 896">
          <a:extLst>
            <a:ext uri="{FF2B5EF4-FFF2-40B4-BE49-F238E27FC236}">
              <a16:creationId xmlns:a16="http://schemas.microsoft.com/office/drawing/2014/main" id="{34AF0744-014C-47C6-B1DE-218ECA218871}"/>
            </a:ext>
          </a:extLst>
        </xdr:cNvPr>
        <xdr:cNvCxnSpPr/>
      </xdr:nvCxnSpPr>
      <xdr:spPr>
        <a:xfrm>
          <a:off x="20434300" y="18131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898" name="楕円 897">
          <a:extLst>
            <a:ext uri="{FF2B5EF4-FFF2-40B4-BE49-F238E27FC236}">
              <a16:creationId xmlns:a16="http://schemas.microsoft.com/office/drawing/2014/main" id="{0EC22BAE-C871-4F33-9E42-FB382D2A731D}"/>
            </a:ext>
          </a:extLst>
        </xdr:cNvPr>
        <xdr:cNvSpPr/>
      </xdr:nvSpPr>
      <xdr:spPr>
        <a:xfrm>
          <a:off x="194945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129539</xdr:rowOff>
    </xdr:from>
    <xdr:to>
      <xdr:col>107</xdr:col>
      <xdr:colOff>50800</xdr:colOff>
      <xdr:row>105</xdr:row>
      <xdr:rowOff>129539</xdr:rowOff>
    </xdr:to>
    <xdr:cxnSp macro="">
      <xdr:nvCxnSpPr>
        <xdr:cNvPr id="899" name="直線コネクタ 898">
          <a:extLst>
            <a:ext uri="{FF2B5EF4-FFF2-40B4-BE49-F238E27FC236}">
              <a16:creationId xmlns:a16="http://schemas.microsoft.com/office/drawing/2014/main" id="{E26B5D29-FAC4-4376-84C3-A43C2B51542F}"/>
            </a:ext>
          </a:extLst>
        </xdr:cNvPr>
        <xdr:cNvCxnSpPr/>
      </xdr:nvCxnSpPr>
      <xdr:spPr>
        <a:xfrm>
          <a:off x="19545300" y="18131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xdr:rowOff>
    </xdr:from>
    <xdr:ext cx="469744" cy="259045"/>
    <xdr:sp macro="" textlink="">
      <xdr:nvSpPr>
        <xdr:cNvPr id="900" name="n_1aveValue【庁舎】&#10;一人当たり面積">
          <a:extLst>
            <a:ext uri="{FF2B5EF4-FFF2-40B4-BE49-F238E27FC236}">
              <a16:creationId xmlns:a16="http://schemas.microsoft.com/office/drawing/2014/main" id="{BD3D1366-E386-4753-8A47-DAC5F65AADE8}"/>
            </a:ext>
          </a:extLst>
        </xdr:cNvPr>
        <xdr:cNvSpPr txBox="1"/>
      </xdr:nvSpPr>
      <xdr:spPr>
        <a:xfrm>
          <a:off x="210757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xdr:rowOff>
    </xdr:from>
    <xdr:ext cx="469744" cy="259045"/>
    <xdr:sp macro="" textlink="">
      <xdr:nvSpPr>
        <xdr:cNvPr id="901" name="n_2aveValue【庁舎】&#10;一人当たり面積">
          <a:extLst>
            <a:ext uri="{FF2B5EF4-FFF2-40B4-BE49-F238E27FC236}">
              <a16:creationId xmlns:a16="http://schemas.microsoft.com/office/drawing/2014/main" id="{509FFC7D-C98D-430B-9AE6-5BE9483BB9F5}"/>
            </a:ext>
          </a:extLst>
        </xdr:cNvPr>
        <xdr:cNvSpPr txBox="1"/>
      </xdr:nvSpPr>
      <xdr:spPr>
        <a:xfrm>
          <a:off x="20199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30497</xdr:rowOff>
    </xdr:from>
    <xdr:ext cx="469744" cy="259045"/>
    <xdr:sp macro="" textlink="">
      <xdr:nvSpPr>
        <xdr:cNvPr id="902" name="n_3aveValue【庁舎】&#10;一人当たり面積">
          <a:extLst>
            <a:ext uri="{FF2B5EF4-FFF2-40B4-BE49-F238E27FC236}">
              <a16:creationId xmlns:a16="http://schemas.microsoft.com/office/drawing/2014/main" id="{0983287F-5E19-483C-BB8E-2A980ABFD307}"/>
            </a:ext>
          </a:extLst>
        </xdr:cNvPr>
        <xdr:cNvSpPr txBox="1"/>
      </xdr:nvSpPr>
      <xdr:spPr>
        <a:xfrm>
          <a:off x="19310427"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33038</xdr:rowOff>
    </xdr:from>
    <xdr:ext cx="469744" cy="259045"/>
    <xdr:sp macro="" textlink="">
      <xdr:nvSpPr>
        <xdr:cNvPr id="903" name="n_4aveValue【庁舎】&#10;一人当たり面積">
          <a:extLst>
            <a:ext uri="{FF2B5EF4-FFF2-40B4-BE49-F238E27FC236}">
              <a16:creationId xmlns:a16="http://schemas.microsoft.com/office/drawing/2014/main" id="{6B686D27-1E5A-4590-8A41-C04158CB861B}"/>
            </a:ext>
          </a:extLst>
        </xdr:cNvPr>
        <xdr:cNvSpPr txBox="1"/>
      </xdr:nvSpPr>
      <xdr:spPr>
        <a:xfrm>
          <a:off x="184214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25416</xdr:rowOff>
    </xdr:from>
    <xdr:ext cx="469744" cy="259045"/>
    <xdr:sp macro="" textlink="">
      <xdr:nvSpPr>
        <xdr:cNvPr id="904" name="n_1mainValue【庁舎】&#10;一人当たり面積">
          <a:extLst>
            <a:ext uri="{FF2B5EF4-FFF2-40B4-BE49-F238E27FC236}">
              <a16:creationId xmlns:a16="http://schemas.microsoft.com/office/drawing/2014/main" id="{190082C0-C6F1-4BB4-9BD6-D17E8DA2171E}"/>
            </a:ext>
          </a:extLst>
        </xdr:cNvPr>
        <xdr:cNvSpPr txBox="1"/>
      </xdr:nvSpPr>
      <xdr:spPr>
        <a:xfrm>
          <a:off x="210757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25416</xdr:rowOff>
    </xdr:from>
    <xdr:ext cx="469744" cy="259045"/>
    <xdr:sp macro="" textlink="">
      <xdr:nvSpPr>
        <xdr:cNvPr id="905" name="n_2mainValue【庁舎】&#10;一人当たり面積">
          <a:extLst>
            <a:ext uri="{FF2B5EF4-FFF2-40B4-BE49-F238E27FC236}">
              <a16:creationId xmlns:a16="http://schemas.microsoft.com/office/drawing/2014/main" id="{45DFACE7-0C61-4136-ADD2-5695D36E702A}"/>
            </a:ext>
          </a:extLst>
        </xdr:cNvPr>
        <xdr:cNvSpPr txBox="1"/>
      </xdr:nvSpPr>
      <xdr:spPr>
        <a:xfrm>
          <a:off x="20199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906" name="n_3mainValue【庁舎】&#10;一人当たり面積">
          <a:extLst>
            <a:ext uri="{FF2B5EF4-FFF2-40B4-BE49-F238E27FC236}">
              <a16:creationId xmlns:a16="http://schemas.microsoft.com/office/drawing/2014/main" id="{03B2F8E1-48EF-4C21-B734-E330C0D26ACE}"/>
            </a:ext>
          </a:extLst>
        </xdr:cNvPr>
        <xdr:cNvSpPr txBox="1"/>
      </xdr:nvSpPr>
      <xdr:spPr>
        <a:xfrm>
          <a:off x="19310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7" name="正方形/長方形 906">
          <a:extLst>
            <a:ext uri="{FF2B5EF4-FFF2-40B4-BE49-F238E27FC236}">
              <a16:creationId xmlns:a16="http://schemas.microsoft.com/office/drawing/2014/main" id="{020792A7-3549-4544-A60E-6FABA0FA58E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8" name="正方形/長方形 907">
          <a:extLst>
            <a:ext uri="{FF2B5EF4-FFF2-40B4-BE49-F238E27FC236}">
              <a16:creationId xmlns:a16="http://schemas.microsoft.com/office/drawing/2014/main" id="{415383AB-23F8-4B12-9303-A300D3895C2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9" name="テキスト ボックス 908">
          <a:extLst>
            <a:ext uri="{FF2B5EF4-FFF2-40B4-BE49-F238E27FC236}">
              <a16:creationId xmlns:a16="http://schemas.microsoft.com/office/drawing/2014/main" id="{CCA46FB0-AF89-4B82-A150-84BC48CC2FD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類型は福祉施設、一般廃棄物処理施設、消防施設である。これまで、福祉施設については、施設を民間へ移行するなど規模の適正化に努めているが、今後も引き続き、民間事業者の動向等を注視しながら施設のあり方を検討していく。消防施設については個別施設計画に基づき施設の移転や再配置を検討し、建替えを実施していく予定である。その他の施設についても各計画に基づき改修等を推進することで指標の改善に努めてい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愛知県春日井市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311,338
303,454
92.78
100,432,767
98,238,936
2,025,867
57,766,334
78,276,780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納税義務者の増加による個人市民税の増加や、新築家屋の増加により固定資産税が増額したものの、保育サービスの充実による社会福祉費の増加や高齢者保健福祉費の増加等により、前年度と同数値の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今後も、社会保障関係費を始め、施設の老朽化等による更新費用の増加も見込まれるため、企業誘致等による歳入の確保に努める。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64770</xdr:rowOff>
    </xdr:from>
    <xdr:to>
      <xdr:col>23</xdr:col>
      <xdr:colOff>133350</xdr:colOff>
      <xdr:row>44</xdr:row>
      <xdr:rowOff>116840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36970"/>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88917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116840</xdr:rowOff>
    </xdr:from>
    <xdr:to>
      <xdr:col>24</xdr:col>
      <xdr:colOff>12700</xdr:colOff>
      <xdr:row>44</xdr:row>
      <xdr:rowOff>116840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151147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64770</xdr:rowOff>
    </xdr:from>
    <xdr:to>
      <xdr:col>24</xdr:col>
      <xdr:colOff>12700</xdr:colOff>
      <xdr:row>36</xdr:row>
      <xdr:rowOff>64770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105410</xdr:rowOff>
    </xdr:from>
    <xdr:to>
      <xdr:col>23</xdr:col>
      <xdr:colOff>133350</xdr:colOff>
      <xdr:row>39</xdr:row>
      <xdr:rowOff>105410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67919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105410</xdr:rowOff>
    </xdr:from>
    <xdr:to>
      <xdr:col>19</xdr:col>
      <xdr:colOff>133350</xdr:colOff>
      <xdr:row>39</xdr:row>
      <xdr:rowOff>105410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6791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124460</xdr:rowOff>
    </xdr:from>
    <xdr:to>
      <xdr:col>19</xdr:col>
      <xdr:colOff>184150</xdr:colOff>
      <xdr:row>41</xdr:row>
      <xdr:rowOff>54610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39387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105410</xdr:rowOff>
    </xdr:from>
    <xdr:to>
      <xdr:col>15</xdr:col>
      <xdr:colOff>82550</xdr:colOff>
      <xdr:row>39</xdr:row>
      <xdr:rowOff>129540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67919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1270</xdr:rowOff>
    </xdr:from>
    <xdr:to>
      <xdr:col>15</xdr:col>
      <xdr:colOff>133350</xdr:colOff>
      <xdr:row>41</xdr:row>
      <xdr:rowOff>102870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87647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129540</xdr:rowOff>
    </xdr:from>
    <xdr:to>
      <xdr:col>11</xdr:col>
      <xdr:colOff>31750</xdr:colOff>
      <xdr:row>39</xdr:row>
      <xdr:rowOff>129540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6816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12717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54610</xdr:rowOff>
    </xdr:from>
    <xdr:to>
      <xdr:col>23</xdr:col>
      <xdr:colOff>184150</xdr:colOff>
      <xdr:row>39</xdr:row>
      <xdr:rowOff>156210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71137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54610</xdr:rowOff>
    </xdr:from>
    <xdr:to>
      <xdr:col>19</xdr:col>
      <xdr:colOff>184150</xdr:colOff>
      <xdr:row>39</xdr:row>
      <xdr:rowOff>156210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166387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54610</xdr:rowOff>
    </xdr:from>
    <xdr:to>
      <xdr:col>15</xdr:col>
      <xdr:colOff>133350</xdr:colOff>
      <xdr:row>39</xdr:row>
      <xdr:rowOff>156210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166387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78740</xdr:rowOff>
    </xdr:from>
    <xdr:to>
      <xdr:col>11</xdr:col>
      <xdr:colOff>82550</xdr:colOff>
      <xdr:row>40</xdr:row>
      <xdr:rowOff>8890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19067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78740</xdr:rowOff>
    </xdr:from>
    <xdr:to>
      <xdr:col>7</xdr:col>
      <xdr:colOff>31750</xdr:colOff>
      <xdr:row>40</xdr:row>
      <xdr:rowOff>8890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19067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子ども・子育て支援臨時交付金、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個人市民税、固定資産税等の増加により、経常一般財源等が約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億円増加したものの、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新藤山台小学校建設事業や一般廃棄物最終処分場等大規模建設事業にかかる償還の開始による公債費の増加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などにより、経常経費充当一般財源等が約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億円増加したため、前年度と比較して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今後も障がい者福祉費などの扶助費や、公共施設の老朽化等により施設管理費等の物件費の増加が見込まれるため、実施する事業の経費削減等について十分な精査などを行い、経費削減に努める。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15748</xdr:rowOff>
    </xdr:from>
    <xdr:to>
      <xdr:col>23</xdr:col>
      <xdr:colOff>133350</xdr:colOff>
      <xdr:row>67</xdr:row>
      <xdr:rowOff>123444</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302748"/>
          <a:ext cx="0" cy="1307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95521</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58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123444</xdr:rowOff>
    </xdr:from>
    <xdr:to>
      <xdr:col>24</xdr:col>
      <xdr:colOff>12700</xdr:colOff>
      <xdr:row>67</xdr:row>
      <xdr:rowOff>123444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61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102125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1004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15748</xdr:rowOff>
    </xdr:from>
    <xdr:to>
      <xdr:col>24</xdr:col>
      <xdr:colOff>12700</xdr:colOff>
      <xdr:row>60</xdr:row>
      <xdr:rowOff>15748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30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12700</xdr:rowOff>
    </xdr:from>
    <xdr:to>
      <xdr:col>23</xdr:col>
      <xdr:colOff>133350</xdr:colOff>
      <xdr:row>65</xdr:row>
      <xdr:rowOff>94742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1156950"/>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159529</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9608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143002</xdr:rowOff>
    </xdr:from>
    <xdr:to>
      <xdr:col>23</xdr:col>
      <xdr:colOff>184150</xdr:colOff>
      <xdr:row>65</xdr:row>
      <xdr:rowOff>73152</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145542</xdr:rowOff>
    </xdr:from>
    <xdr:to>
      <xdr:col>19</xdr:col>
      <xdr:colOff>133350</xdr:colOff>
      <xdr:row>65</xdr:row>
      <xdr:rowOff>12700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111834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109220</xdr:rowOff>
    </xdr:from>
    <xdr:to>
      <xdr:col>19</xdr:col>
      <xdr:colOff>184150</xdr:colOff>
      <xdr:row>65</xdr:row>
      <xdr:rowOff>39370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49547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145542</xdr:rowOff>
    </xdr:from>
    <xdr:to>
      <xdr:col>15</xdr:col>
      <xdr:colOff>82550</xdr:colOff>
      <xdr:row>65</xdr:row>
      <xdr:rowOff>36830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111834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123698</xdr:rowOff>
    </xdr:from>
    <xdr:to>
      <xdr:col>15</xdr:col>
      <xdr:colOff>133350</xdr:colOff>
      <xdr:row>65</xdr:row>
      <xdr:rowOff>53848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109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38625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118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169672</xdr:rowOff>
    </xdr:from>
    <xdr:to>
      <xdr:col>11</xdr:col>
      <xdr:colOff>31750</xdr:colOff>
      <xdr:row>65</xdr:row>
      <xdr:rowOff>36830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114247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143002</xdr:rowOff>
    </xdr:from>
    <xdr:to>
      <xdr:col>11</xdr:col>
      <xdr:colOff>82550</xdr:colOff>
      <xdr:row>65</xdr:row>
      <xdr:rowOff>73152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83329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88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129303</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43942</xdr:rowOff>
    </xdr:from>
    <xdr:to>
      <xdr:col>23</xdr:col>
      <xdr:colOff>184150</xdr:colOff>
      <xdr:row>65</xdr:row>
      <xdr:rowOff>145542</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16019</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116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133350</xdr:rowOff>
    </xdr:from>
    <xdr:to>
      <xdr:col>19</xdr:col>
      <xdr:colOff>184150</xdr:colOff>
      <xdr:row>65</xdr:row>
      <xdr:rowOff>63500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48277</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19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94742</xdr:rowOff>
    </xdr:from>
    <xdr:to>
      <xdr:col>15</xdr:col>
      <xdr:colOff>133350</xdr:colOff>
      <xdr:row>65</xdr:row>
      <xdr:rowOff>24892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10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35069</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836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157480</xdr:rowOff>
    </xdr:from>
    <xdr:to>
      <xdr:col>11</xdr:col>
      <xdr:colOff>82550</xdr:colOff>
      <xdr:row>65</xdr:row>
      <xdr:rowOff>87630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72407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118872</xdr:rowOff>
    </xdr:from>
    <xdr:to>
      <xdr:col>7</xdr:col>
      <xdr:colOff>31750</xdr:colOff>
      <xdr:row>65</xdr:row>
      <xdr:rowOff>49022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33799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類似団体と比較して、人口１人あたりの金額が下回っている主な要因は、人件費である。これは類似団体と比較して、人口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人あたりの職員数が少ないためである。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前年度と比較して、人件費は増加しており、職員数の増加、国家公務員の給与制度の改定等に伴う給与等の増加が要因となっている。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今後も、定年延長等の国の動向を注視しつつ、適正な人員配置に努める。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16131</xdr:rowOff>
    </xdr:from>
    <xdr:to>
      <xdr:col>23</xdr:col>
      <xdr:colOff>133350</xdr:colOff>
      <xdr:row>89</xdr:row>
      <xdr:rowOff>162147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903581"/>
          <a:ext cx="0" cy="15176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134224</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93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162147</xdr:rowOff>
    </xdr:from>
    <xdr:to>
      <xdr:col>24</xdr:col>
      <xdr:colOff>12700</xdr:colOff>
      <xdr:row>89</xdr:row>
      <xdr:rowOff>162147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2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102508</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647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16131</xdr:rowOff>
    </xdr:from>
    <xdr:to>
      <xdr:col>24</xdr:col>
      <xdr:colOff>12700</xdr:colOff>
      <xdr:row>81</xdr:row>
      <xdr:rowOff>16131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903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47051</xdr:rowOff>
    </xdr:from>
    <xdr:to>
      <xdr:col>23</xdr:col>
      <xdr:colOff>133350</xdr:colOff>
      <xdr:row>82</xdr:row>
      <xdr:rowOff>108201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105951"/>
          <a:ext cx="838200" cy="6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133090</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363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161013</xdr:rowOff>
    </xdr:from>
    <xdr:to>
      <xdr:col>23</xdr:col>
      <xdr:colOff>184150</xdr:colOff>
      <xdr:row>84</xdr:row>
      <xdr:rowOff>91163</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39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2713</xdr:rowOff>
    </xdr:from>
    <xdr:to>
      <xdr:col>19</xdr:col>
      <xdr:colOff>133350</xdr:colOff>
      <xdr:row>82</xdr:row>
      <xdr:rowOff>47051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061613"/>
          <a:ext cx="889000" cy="44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73702</xdr:rowOff>
    </xdr:from>
    <xdr:to>
      <xdr:col>19</xdr:col>
      <xdr:colOff>184150</xdr:colOff>
      <xdr:row>84</xdr:row>
      <xdr:rowOff>3852</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30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160079</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3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501</xdr:rowOff>
    </xdr:from>
    <xdr:to>
      <xdr:col>15</xdr:col>
      <xdr:colOff>82550</xdr:colOff>
      <xdr:row>82</xdr:row>
      <xdr:rowOff>2713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059401"/>
          <a:ext cx="889000" cy="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54338</xdr:rowOff>
    </xdr:from>
    <xdr:to>
      <xdr:col>15</xdr:col>
      <xdr:colOff>133350</xdr:colOff>
      <xdr:row>83</xdr:row>
      <xdr:rowOff>155938</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28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140715</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37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501</xdr:rowOff>
    </xdr:from>
    <xdr:to>
      <xdr:col>11</xdr:col>
      <xdr:colOff>31750</xdr:colOff>
      <xdr:row>82</xdr:row>
      <xdr:rowOff>6071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4059401"/>
          <a:ext cx="889000" cy="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15408</xdr:rowOff>
    </xdr:from>
    <xdr:to>
      <xdr:col>11</xdr:col>
      <xdr:colOff>82550</xdr:colOff>
      <xdr:row>83</xdr:row>
      <xdr:rowOff>117008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245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101785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332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21199</xdr:rowOff>
    </xdr:from>
    <xdr:to>
      <xdr:col>7</xdr:col>
      <xdr:colOff>31750</xdr:colOff>
      <xdr:row>83</xdr:row>
      <xdr:rowOff>122799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25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107576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33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57401</xdr:rowOff>
    </xdr:from>
    <xdr:to>
      <xdr:col>23</xdr:col>
      <xdr:colOff>184150</xdr:colOff>
      <xdr:row>82</xdr:row>
      <xdr:rowOff>159001</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11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73928</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961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167701</xdr:rowOff>
    </xdr:from>
    <xdr:to>
      <xdr:col>19</xdr:col>
      <xdr:colOff>184150</xdr:colOff>
      <xdr:row>82</xdr:row>
      <xdr:rowOff>97851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05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108028</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824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123363</xdr:rowOff>
    </xdr:from>
    <xdr:to>
      <xdr:col>15</xdr:col>
      <xdr:colOff>133350</xdr:colOff>
      <xdr:row>82</xdr:row>
      <xdr:rowOff>53513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01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63690</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77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121151</xdr:rowOff>
    </xdr:from>
    <xdr:to>
      <xdr:col>11</xdr:col>
      <xdr:colOff>82550</xdr:colOff>
      <xdr:row>82</xdr:row>
      <xdr:rowOff>51301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00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61478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777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126721</xdr:rowOff>
    </xdr:from>
    <xdr:to>
      <xdr:col>7</xdr:col>
      <xdr:colOff>31750</xdr:colOff>
      <xdr:row>82</xdr:row>
      <xdr:rowOff>56871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01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67048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78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当市の給料表は国家公務員の給料表と同様である。このため、ラスパイレス指数が国と相違する主な要因は、職員構成の相違の影響が大きいことから、職員の採用退職等の異動により毎年増減しているところ、今年度は前年度をやや上回る結果とな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今後も国や近隣自治体、民間企業等の状況を踏まえ、適正な給与水準となるよう努める。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155575</xdr:rowOff>
    </xdr:from>
    <xdr:to>
      <xdr:col>81</xdr:col>
      <xdr:colOff>44450</xdr:colOff>
      <xdr:row>88</xdr:row>
      <xdr:rowOff>140759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700125"/>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112836</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20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140759</xdr:rowOff>
    </xdr:from>
    <xdr:to>
      <xdr:col>81</xdr:col>
      <xdr:colOff>133350</xdr:colOff>
      <xdr:row>88</xdr:row>
      <xdr:rowOff>140759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228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70502</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44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155575</xdr:rowOff>
    </xdr:from>
    <xdr:to>
      <xdr:col>81</xdr:col>
      <xdr:colOff>133350</xdr:colOff>
      <xdr:row>79</xdr:row>
      <xdr:rowOff>155575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70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121709</xdr:rowOff>
    </xdr:from>
    <xdr:to>
      <xdr:col>81</xdr:col>
      <xdr:colOff>44450</xdr:colOff>
      <xdr:row>86</xdr:row>
      <xdr:rowOff>161925</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866409"/>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81491</xdr:rowOff>
    </xdr:from>
    <xdr:to>
      <xdr:col>77</xdr:col>
      <xdr:colOff>44450</xdr:colOff>
      <xdr:row>86</xdr:row>
      <xdr:rowOff>121709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826191"/>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81491</xdr:rowOff>
    </xdr:from>
    <xdr:to>
      <xdr:col>72</xdr:col>
      <xdr:colOff>203200</xdr:colOff>
      <xdr:row>86</xdr:row>
      <xdr:rowOff>81491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8261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81491</xdr:rowOff>
    </xdr:from>
    <xdr:to>
      <xdr:col>68</xdr:col>
      <xdr:colOff>152400</xdr:colOff>
      <xdr:row>86</xdr:row>
      <xdr:rowOff>121709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826191"/>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83202</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82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70909</xdr:rowOff>
    </xdr:from>
    <xdr:to>
      <xdr:col>77</xdr:col>
      <xdr:colOff>95250</xdr:colOff>
      <xdr:row>87</xdr:row>
      <xdr:rowOff>1059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157286</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901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30691</xdr:rowOff>
    </xdr:from>
    <xdr:to>
      <xdr:col>73</xdr:col>
      <xdr:colOff>44450</xdr:colOff>
      <xdr:row>86</xdr:row>
      <xdr:rowOff>132291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117068</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86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30691</xdr:rowOff>
    </xdr:from>
    <xdr:to>
      <xdr:col>68</xdr:col>
      <xdr:colOff>203200</xdr:colOff>
      <xdr:row>86</xdr:row>
      <xdr:rowOff>132291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117068</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86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70909</xdr:rowOff>
    </xdr:from>
    <xdr:to>
      <xdr:col>64</xdr:col>
      <xdr:colOff>152400</xdr:colOff>
      <xdr:row>87</xdr:row>
      <xdr:rowOff>1059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157286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技術・経験の継承を図るため再任用制度を活用するとともに、退職者補充を基調とした新規職員採用に努めているところである。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増大する保育需要への対応のほか、都市基盤整備や公共施設マネジメント計画の推進、シティプロモーションの充実に必要な人員を確保した結果、職員数は昨年度を上回る結果となった。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引き続き行政サービスの提供に必要な人員体制はしっかりと確保しつつ、</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ICT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の利活用等業務効率化を通じて職員数の適正化に努めていく。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117475</xdr:rowOff>
    </xdr:from>
    <xdr:to>
      <xdr:col>81</xdr:col>
      <xdr:colOff>44450</xdr:colOff>
      <xdr:row>66</xdr:row>
      <xdr:rowOff>50377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9890125"/>
          <a:ext cx="0" cy="14759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22454</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3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50377</xdr:rowOff>
    </xdr:from>
    <xdr:to>
      <xdr:col>81</xdr:col>
      <xdr:colOff>133350</xdr:colOff>
      <xdr:row>66</xdr:row>
      <xdr:rowOff>50377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36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32402</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63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117475</xdr:rowOff>
    </xdr:from>
    <xdr:to>
      <xdr:col>81</xdr:col>
      <xdr:colOff>133350</xdr:colOff>
      <xdr:row>57</xdr:row>
      <xdr:rowOff>117475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989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45508</xdr:rowOff>
    </xdr:from>
    <xdr:to>
      <xdr:col>81</xdr:col>
      <xdr:colOff>44450</xdr:colOff>
      <xdr:row>60</xdr:row>
      <xdr:rowOff>81704</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332508"/>
          <a:ext cx="8382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20548</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478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25400</xdr:rowOff>
    </xdr:from>
    <xdr:to>
      <xdr:col>77</xdr:col>
      <xdr:colOff>44450</xdr:colOff>
      <xdr:row>60</xdr:row>
      <xdr:rowOff>45508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3124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8255</xdr:rowOff>
    </xdr:from>
    <xdr:to>
      <xdr:col>77</xdr:col>
      <xdr:colOff>95250</xdr:colOff>
      <xdr:row>61</xdr:row>
      <xdr:rowOff>109855</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94632</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553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160655</xdr:rowOff>
    </xdr:from>
    <xdr:to>
      <xdr:col>72</xdr:col>
      <xdr:colOff>203200</xdr:colOff>
      <xdr:row>60</xdr:row>
      <xdr:rowOff>25400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2762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155575</xdr:rowOff>
    </xdr:from>
    <xdr:to>
      <xdr:col>73</xdr:col>
      <xdr:colOff>44450</xdr:colOff>
      <xdr:row>61</xdr:row>
      <xdr:rowOff>85725</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70502</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116417</xdr:rowOff>
    </xdr:from>
    <xdr:to>
      <xdr:col>68</xdr:col>
      <xdr:colOff>152400</xdr:colOff>
      <xdr:row>59</xdr:row>
      <xdr:rowOff>160655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231967"/>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123402</xdr:rowOff>
    </xdr:from>
    <xdr:to>
      <xdr:col>68</xdr:col>
      <xdr:colOff>203200</xdr:colOff>
      <xdr:row>61</xdr:row>
      <xdr:rowOff>53552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38329</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115358</xdr:rowOff>
    </xdr:from>
    <xdr:to>
      <xdr:col>64</xdr:col>
      <xdr:colOff>152400</xdr:colOff>
      <xdr:row>61</xdr:row>
      <xdr:rowOff>45508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40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30285</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48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30904</xdr:rowOff>
    </xdr:from>
    <xdr:to>
      <xdr:col>81</xdr:col>
      <xdr:colOff>95250</xdr:colOff>
      <xdr:row>60</xdr:row>
      <xdr:rowOff>132504</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47431</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16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166158</xdr:rowOff>
    </xdr:from>
    <xdr:to>
      <xdr:col>77</xdr:col>
      <xdr:colOff>95250</xdr:colOff>
      <xdr:row>60</xdr:row>
      <xdr:rowOff>96308</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2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106485</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050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146050</xdr:rowOff>
    </xdr:from>
    <xdr:to>
      <xdr:col>73</xdr:col>
      <xdr:colOff>44450</xdr:colOff>
      <xdr:row>60</xdr:row>
      <xdr:rowOff>76200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86377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109855</xdr:rowOff>
    </xdr:from>
    <xdr:to>
      <xdr:col>68</xdr:col>
      <xdr:colOff>203200</xdr:colOff>
      <xdr:row>60</xdr:row>
      <xdr:rowOff>40005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2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50182</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999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65617</xdr:rowOff>
    </xdr:from>
    <xdr:to>
      <xdr:col>64</xdr:col>
      <xdr:colOff>152400</xdr:colOff>
      <xdr:row>59</xdr:row>
      <xdr:rowOff>167217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5944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今年度は前年度と比較して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の主な要因は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新藤山台小学校建設事業や一般廃棄物最終処分場等大規模建設事業にかかる償還の開始によ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り、地方債元利償還金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今後も計画的な借入を行うことにより、健全な財政運営に努める。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110974</xdr:rowOff>
    </xdr:from>
    <xdr:to>
      <xdr:col>81</xdr:col>
      <xdr:colOff>44450</xdr:colOff>
      <xdr:row>45</xdr:row>
      <xdr:rowOff>108555</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111724"/>
          <a:ext cx="0" cy="1712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80632</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108555</xdr:rowOff>
    </xdr:from>
    <xdr:to>
      <xdr:col>81</xdr:col>
      <xdr:colOff>133350</xdr:colOff>
      <xdr:row>45</xdr:row>
      <xdr:rowOff>108555</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25901</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110974</xdr:rowOff>
    </xdr:from>
    <xdr:to>
      <xdr:col>81</xdr:col>
      <xdr:colOff>133350</xdr:colOff>
      <xdr:row>35</xdr:row>
      <xdr:rowOff>110974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92528</xdr:rowOff>
    </xdr:from>
    <xdr:to>
      <xdr:col>81</xdr:col>
      <xdr:colOff>44450</xdr:colOff>
      <xdr:row>40</xdr:row>
      <xdr:rowOff>115509</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6950528"/>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160762</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67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92528</xdr:rowOff>
    </xdr:from>
    <xdr:to>
      <xdr:col>77</xdr:col>
      <xdr:colOff>44450</xdr:colOff>
      <xdr:row>40</xdr:row>
      <xdr:rowOff>138491</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6950528"/>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41728</xdr:rowOff>
    </xdr:from>
    <xdr:to>
      <xdr:col>77</xdr:col>
      <xdr:colOff>95250</xdr:colOff>
      <xdr:row>40</xdr:row>
      <xdr:rowOff>143328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153505</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66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138491</xdr:rowOff>
    </xdr:from>
    <xdr:to>
      <xdr:col>72</xdr:col>
      <xdr:colOff>203200</xdr:colOff>
      <xdr:row>41</xdr:row>
      <xdr:rowOff>47474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6996491"/>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48579</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47474</xdr:rowOff>
    </xdr:from>
    <xdr:to>
      <xdr:col>68</xdr:col>
      <xdr:colOff>152400</xdr:colOff>
      <xdr:row>41</xdr:row>
      <xdr:rowOff>162378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076924"/>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111578</xdr:rowOff>
    </xdr:from>
    <xdr:to>
      <xdr:col>64</xdr:col>
      <xdr:colOff>152400</xdr:colOff>
      <xdr:row>42</xdr:row>
      <xdr:rowOff>41728</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51905</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64709</xdr:rowOff>
    </xdr:from>
    <xdr:to>
      <xdr:col>81</xdr:col>
      <xdr:colOff>95250</xdr:colOff>
      <xdr:row>40</xdr:row>
      <xdr:rowOff>166309</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36786</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894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41728</xdr:rowOff>
    </xdr:from>
    <xdr:to>
      <xdr:col>77</xdr:col>
      <xdr:colOff>95250</xdr:colOff>
      <xdr:row>40</xdr:row>
      <xdr:rowOff>143328</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128105</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986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87691</xdr:rowOff>
    </xdr:from>
    <xdr:to>
      <xdr:col>73</xdr:col>
      <xdr:colOff>44450</xdr:colOff>
      <xdr:row>41</xdr:row>
      <xdr:rowOff>17841</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28018</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71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168124</xdr:rowOff>
    </xdr:from>
    <xdr:to>
      <xdr:col>68</xdr:col>
      <xdr:colOff>203200</xdr:colOff>
      <xdr:row>41</xdr:row>
      <xdr:rowOff>98274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83051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1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111578</xdr:rowOff>
    </xdr:from>
    <xdr:to>
      <xdr:col>64</xdr:col>
      <xdr:colOff>152400</xdr:colOff>
      <xdr:row>42</xdr:row>
      <xdr:rowOff>41728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26505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人口急増が始まった昭和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年代半ばからの都市環境整備に多額の地方債を活用したことにより類似団体平均を上回っている。数値を高める主な要因としては、地方債残高及び土地開発公社負債額による影響が大きい。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今年度は前年度と比較して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％減少している。減少の主な要因は土地開発公社負債額が、経営健全化計画に基づき保有地の売却を進めたことにより、約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億円減少したためである。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今後も、地方債の計画的な運用と土地開発公社の経営健全化に努める。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62653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13214"/>
          <a:ext cx="0" cy="1521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33322</xdr:rowOff>
    </xdr:from>
    <xdr:to>
      <xdr:col>81</xdr:col>
      <xdr:colOff>44450</xdr:colOff>
      <xdr:row>15</xdr:row>
      <xdr:rowOff>122948</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2605072"/>
          <a:ext cx="8382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96960</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3258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80433</xdr:rowOff>
    </xdr:from>
    <xdr:to>
      <xdr:col>81</xdr:col>
      <xdr:colOff>95250</xdr:colOff>
      <xdr:row>15</xdr:row>
      <xdr:rowOff>10583</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48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122948</xdr:rowOff>
    </xdr:from>
    <xdr:to>
      <xdr:col>77</xdr:col>
      <xdr:colOff>44450</xdr:colOff>
      <xdr:row>16</xdr:row>
      <xdr:rowOff>81340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694698"/>
          <a:ext cx="889000" cy="12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127544</xdr:rowOff>
    </xdr:from>
    <xdr:to>
      <xdr:col>77</xdr:col>
      <xdr:colOff>95250</xdr:colOff>
      <xdr:row>15</xdr:row>
      <xdr:rowOff>57694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2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67871</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29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81340</xdr:rowOff>
    </xdr:from>
    <xdr:to>
      <xdr:col>72</xdr:col>
      <xdr:colOff>203200</xdr:colOff>
      <xdr:row>17</xdr:row>
      <xdr:rowOff>13305</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2824540"/>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35379</xdr:rowOff>
    </xdr:from>
    <xdr:to>
      <xdr:col>73</xdr:col>
      <xdr:colOff>44450</xdr:colOff>
      <xdr:row>15</xdr:row>
      <xdr:rowOff>136979</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147156</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13305</xdr:rowOff>
    </xdr:from>
    <xdr:to>
      <xdr:col>68</xdr:col>
      <xdr:colOff>152400</xdr:colOff>
      <xdr:row>17</xdr:row>
      <xdr:rowOff>92589</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2927955"/>
          <a:ext cx="8890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46869</xdr:rowOff>
    </xdr:from>
    <xdr:to>
      <xdr:col>68</xdr:col>
      <xdr:colOff>203200</xdr:colOff>
      <xdr:row>15</xdr:row>
      <xdr:rowOff>148469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61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158646</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387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120408</xdr:rowOff>
    </xdr:from>
    <xdr:to>
      <xdr:col>64</xdr:col>
      <xdr:colOff>152400</xdr:colOff>
      <xdr:row>16</xdr:row>
      <xdr:rowOff>50558</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69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60735</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46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153972</xdr:rowOff>
    </xdr:from>
    <xdr:to>
      <xdr:col>81</xdr:col>
      <xdr:colOff>95250</xdr:colOff>
      <xdr:row>15</xdr:row>
      <xdr:rowOff>84122</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55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126049</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52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72148</xdr:rowOff>
    </xdr:from>
    <xdr:to>
      <xdr:col>77</xdr:col>
      <xdr:colOff>95250</xdr:colOff>
      <xdr:row>16</xdr:row>
      <xdr:rowOff>2298</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64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158525</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73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30540</xdr:rowOff>
    </xdr:from>
    <xdr:to>
      <xdr:col>73</xdr:col>
      <xdr:colOff>44450</xdr:colOff>
      <xdr:row>16</xdr:row>
      <xdr:rowOff>132140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77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116917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86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133955</xdr:rowOff>
    </xdr:from>
    <xdr:to>
      <xdr:col>68</xdr:col>
      <xdr:colOff>203200</xdr:colOff>
      <xdr:row>17</xdr:row>
      <xdr:rowOff>64105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87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48882</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963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41789</xdr:rowOff>
    </xdr:from>
    <xdr:to>
      <xdr:col>64</xdr:col>
      <xdr:colOff>152400</xdr:colOff>
      <xdr:row>17</xdr:row>
      <xdr:rowOff>143389</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95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128166</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04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愛知県春日井市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311,338
303,454
92.78
100,432,767
98,238,936
2,025,867
57,766,334
78,276,780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人件費に係る経常収支比率は、国家公務員の給与制度の改定等に伴う給与等の改定</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により、充当一般財源が約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億円増加したため、前年度と比較すると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今後も、定年延長等の国の動向を注視しつつ、適正な人員配置を実施し、人件費の適正化に努める。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67128</xdr:rowOff>
    </xdr:from>
    <xdr:to>
      <xdr:col>24</xdr:col>
      <xdr:colOff>25400</xdr:colOff>
      <xdr:row>40</xdr:row>
      <xdr:rowOff>154215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53528"/>
          <a:ext cx="0" cy="145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126292</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8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154215</xdr:rowOff>
    </xdr:from>
    <xdr:to>
      <xdr:col>24</xdr:col>
      <xdr:colOff>114300</xdr:colOff>
      <xdr:row>40</xdr:row>
      <xdr:rowOff>154215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153505</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67128</xdr:rowOff>
    </xdr:from>
    <xdr:to>
      <xdr:col>24</xdr:col>
      <xdr:colOff>114300</xdr:colOff>
      <xdr:row>32</xdr:row>
      <xdr:rowOff>67128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72572</xdr:rowOff>
    </xdr:from>
    <xdr:to>
      <xdr:col>24</xdr:col>
      <xdr:colOff>25400</xdr:colOff>
      <xdr:row>34</xdr:row>
      <xdr:rowOff>94343</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5901872"/>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64605</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236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92528</xdr:rowOff>
    </xdr:from>
    <xdr:to>
      <xdr:col>24</xdr:col>
      <xdr:colOff>76200</xdr:colOff>
      <xdr:row>37</xdr:row>
      <xdr:rowOff>22678</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61686</xdr:rowOff>
    </xdr:from>
    <xdr:to>
      <xdr:col>19</xdr:col>
      <xdr:colOff>187325</xdr:colOff>
      <xdr:row>34</xdr:row>
      <xdr:rowOff>72572</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5890986"/>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70757</xdr:rowOff>
    </xdr:from>
    <xdr:to>
      <xdr:col>20</xdr:col>
      <xdr:colOff>38100</xdr:colOff>
      <xdr:row>37</xdr:row>
      <xdr:rowOff>907</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157134</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32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61686</xdr:rowOff>
    </xdr:from>
    <xdr:to>
      <xdr:col>15</xdr:col>
      <xdr:colOff>98425</xdr:colOff>
      <xdr:row>34</xdr:row>
      <xdr:rowOff>116114</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58909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59872</xdr:rowOff>
    </xdr:from>
    <xdr:to>
      <xdr:col>15</xdr:col>
      <xdr:colOff>149225</xdr:colOff>
      <xdr:row>36</xdr:row>
      <xdr:rowOff>161472</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146249</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83457</xdr:rowOff>
    </xdr:from>
    <xdr:to>
      <xdr:col>11</xdr:col>
      <xdr:colOff>9525</xdr:colOff>
      <xdr:row>34</xdr:row>
      <xdr:rowOff>116114</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59127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92528</xdr:rowOff>
    </xdr:from>
    <xdr:to>
      <xdr:col>11</xdr:col>
      <xdr:colOff>60325</xdr:colOff>
      <xdr:row>37</xdr:row>
      <xdr:rowOff>22678</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7455</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124477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43543</xdr:rowOff>
    </xdr:from>
    <xdr:to>
      <xdr:col>24</xdr:col>
      <xdr:colOff>76200</xdr:colOff>
      <xdr:row>34</xdr:row>
      <xdr:rowOff>145143</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60070</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71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21772</xdr:rowOff>
    </xdr:from>
    <xdr:to>
      <xdr:col>20</xdr:col>
      <xdr:colOff>38100</xdr:colOff>
      <xdr:row>34</xdr:row>
      <xdr:rowOff>123372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8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133549</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61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10886</xdr:rowOff>
    </xdr:from>
    <xdr:to>
      <xdr:col>15</xdr:col>
      <xdr:colOff>149225</xdr:colOff>
      <xdr:row>34</xdr:row>
      <xdr:rowOff>112486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122663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60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65314</xdr:rowOff>
    </xdr:from>
    <xdr:to>
      <xdr:col>11</xdr:col>
      <xdr:colOff>60325</xdr:colOff>
      <xdr:row>34</xdr:row>
      <xdr:rowOff>166914</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89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5641</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66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32657</xdr:rowOff>
    </xdr:from>
    <xdr:to>
      <xdr:col>6</xdr:col>
      <xdr:colOff>171450</xdr:colOff>
      <xdr:row>34</xdr:row>
      <xdr:rowOff>134257</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86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144434</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63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物件費に係る経常収支比率は、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前年度と比較すると横ばいではあるが、令和元年</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月に開園したふれあい農業公園</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の指定管理業務委託の開始等により充当一般財源が約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億円増加</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今後についても、人件費単価の増加に伴う委託料等の増加により、物件費は増加する見込みであるため、事業の見直し等による経費の削減に努める。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120650</xdr:rowOff>
    </xdr:from>
    <xdr:to>
      <xdr:col>82</xdr:col>
      <xdr:colOff>107950</xdr:colOff>
      <xdr:row>21</xdr:row>
      <xdr:rowOff>120650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49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92727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120650</xdr:rowOff>
    </xdr:from>
    <xdr:to>
      <xdr:col>82</xdr:col>
      <xdr:colOff>196850</xdr:colOff>
      <xdr:row>21</xdr:row>
      <xdr:rowOff>120650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2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35577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120650</xdr:rowOff>
    </xdr:from>
    <xdr:to>
      <xdr:col>82</xdr:col>
      <xdr:colOff>196850</xdr:colOff>
      <xdr:row>13</xdr:row>
      <xdr:rowOff>120650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57150</xdr:rowOff>
    </xdr:from>
    <xdr:to>
      <xdr:col>82</xdr:col>
      <xdr:colOff>107950</xdr:colOff>
      <xdr:row>17</xdr:row>
      <xdr:rowOff>57150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97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139700</xdr:rowOff>
    </xdr:from>
    <xdr:to>
      <xdr:col>78</xdr:col>
      <xdr:colOff>69850</xdr:colOff>
      <xdr:row>17</xdr:row>
      <xdr:rowOff>57150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882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139700</xdr:rowOff>
    </xdr:from>
    <xdr:to>
      <xdr:col>73</xdr:col>
      <xdr:colOff>180975</xdr:colOff>
      <xdr:row>16</xdr:row>
      <xdr:rowOff>165100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882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158750</xdr:rowOff>
    </xdr:from>
    <xdr:to>
      <xdr:col>74</xdr:col>
      <xdr:colOff>31750</xdr:colOff>
      <xdr:row>16</xdr:row>
      <xdr:rowOff>88900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99077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139700</xdr:rowOff>
    </xdr:from>
    <xdr:to>
      <xdr:col>69</xdr:col>
      <xdr:colOff>92075</xdr:colOff>
      <xdr:row>16</xdr:row>
      <xdr:rowOff>165100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882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158750</xdr:rowOff>
    </xdr:from>
    <xdr:to>
      <xdr:col>69</xdr:col>
      <xdr:colOff>142875</xdr:colOff>
      <xdr:row>16</xdr:row>
      <xdr:rowOff>88900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99077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69850</xdr:rowOff>
    </xdr:from>
    <xdr:to>
      <xdr:col>65</xdr:col>
      <xdr:colOff>53975</xdr:colOff>
      <xdr:row>16</xdr:row>
      <xdr:rowOff>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6350</xdr:rowOff>
    </xdr:from>
    <xdr:to>
      <xdr:col>82</xdr:col>
      <xdr:colOff>158750</xdr:colOff>
      <xdr:row>17</xdr:row>
      <xdr:rowOff>107950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149877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6350</xdr:rowOff>
    </xdr:from>
    <xdr:to>
      <xdr:col>78</xdr:col>
      <xdr:colOff>120650</xdr:colOff>
      <xdr:row>17</xdr:row>
      <xdr:rowOff>107950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92727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00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88900</xdr:rowOff>
    </xdr:from>
    <xdr:to>
      <xdr:col>74</xdr:col>
      <xdr:colOff>31750</xdr:colOff>
      <xdr:row>17</xdr:row>
      <xdr:rowOff>19050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3827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114300</xdr:rowOff>
    </xdr:from>
    <xdr:to>
      <xdr:col>69</xdr:col>
      <xdr:colOff>142875</xdr:colOff>
      <xdr:row>17</xdr:row>
      <xdr:rowOff>44450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88900</xdr:rowOff>
    </xdr:from>
    <xdr:to>
      <xdr:col>65</xdr:col>
      <xdr:colOff>53975</xdr:colOff>
      <xdr:row>17</xdr:row>
      <xdr:rowOff>19050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3827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扶助費に係る経常収支比率は、私立保育園等の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園の新規開園による私立保育園等運営費の増加、障がい者福祉サービスの利用者増加による障がい者福祉費の増加などにより、充当一般財源が約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億円増加したため、前年度と比較すると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今後についても、高齢化等に伴い扶助費は増加する見込みであるため、事業の見直し等による経費の削減に努める。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152400</xdr:rowOff>
    </xdr:from>
    <xdr:to>
      <xdr:col>24</xdr:col>
      <xdr:colOff>25400</xdr:colOff>
      <xdr:row>60</xdr:row>
      <xdr:rowOff>76200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67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48277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76200</xdr:rowOff>
    </xdr:from>
    <xdr:to>
      <xdr:col>24</xdr:col>
      <xdr:colOff>114300</xdr:colOff>
      <xdr:row>60</xdr:row>
      <xdr:rowOff>76200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3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67327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152400</xdr:rowOff>
    </xdr:from>
    <xdr:to>
      <xdr:col>24</xdr:col>
      <xdr:colOff>114300</xdr:colOff>
      <xdr:row>52</xdr:row>
      <xdr:rowOff>152400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6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76200</xdr:rowOff>
    </xdr:from>
    <xdr:to>
      <xdr:col>24</xdr:col>
      <xdr:colOff>25400</xdr:colOff>
      <xdr:row>59</xdr:row>
      <xdr:rowOff>19050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100203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92727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38100</xdr:rowOff>
    </xdr:from>
    <xdr:to>
      <xdr:col>19</xdr:col>
      <xdr:colOff>187325</xdr:colOff>
      <xdr:row>58</xdr:row>
      <xdr:rowOff>76200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982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12700</xdr:rowOff>
    </xdr:from>
    <xdr:to>
      <xdr:col>20</xdr:col>
      <xdr:colOff>38100</xdr:colOff>
      <xdr:row>56</xdr:row>
      <xdr:rowOff>114300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124477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38100</xdr:rowOff>
    </xdr:from>
    <xdr:to>
      <xdr:col>15</xdr:col>
      <xdr:colOff>98425</xdr:colOff>
      <xdr:row>58</xdr:row>
      <xdr:rowOff>50800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982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0</xdr:rowOff>
    </xdr:from>
    <xdr:to>
      <xdr:col>11</xdr:col>
      <xdr:colOff>9525</xdr:colOff>
      <xdr:row>58</xdr:row>
      <xdr:rowOff>50800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944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82550</xdr:rowOff>
    </xdr:from>
    <xdr:to>
      <xdr:col>6</xdr:col>
      <xdr:colOff>171450</xdr:colOff>
      <xdr:row>56</xdr:row>
      <xdr:rowOff>12700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22877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139700</xdr:rowOff>
    </xdr:from>
    <xdr:to>
      <xdr:col>24</xdr:col>
      <xdr:colOff>76200</xdr:colOff>
      <xdr:row>59</xdr:row>
      <xdr:rowOff>69850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111777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25400</xdr:rowOff>
    </xdr:from>
    <xdr:to>
      <xdr:col>20</xdr:col>
      <xdr:colOff>38100</xdr:colOff>
      <xdr:row>58</xdr:row>
      <xdr:rowOff>127000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111777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158750</xdr:rowOff>
    </xdr:from>
    <xdr:to>
      <xdr:col>15</xdr:col>
      <xdr:colOff>149225</xdr:colOff>
      <xdr:row>58</xdr:row>
      <xdr:rowOff>88900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73677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0</xdr:rowOff>
    </xdr:from>
    <xdr:to>
      <xdr:col>11</xdr:col>
      <xdr:colOff>60325</xdr:colOff>
      <xdr:row>58</xdr:row>
      <xdr:rowOff>101600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86377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120650</xdr:rowOff>
    </xdr:from>
    <xdr:to>
      <xdr:col>6</xdr:col>
      <xdr:colOff>171450</xdr:colOff>
      <xdr:row>58</xdr:row>
      <xdr:rowOff>50800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35577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その他に係る経常収支比率は、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前年度と比較すると横ばいではあるが、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介護保険事業において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消費税引き上げに伴う保険料軽減対象者の拡充や、後期高齢者医療事業において後期高齢者数の増加に伴う医療給付費負担金が増加したこと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等により、繰出金における充当一般財源が約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62</xdr:row>
      <xdr:rowOff>38100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710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10177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38100</xdr:rowOff>
    </xdr:from>
    <xdr:to>
      <xdr:col>82</xdr:col>
      <xdr:colOff>196850</xdr:colOff>
      <xdr:row>62</xdr:row>
      <xdr:rowOff>38100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57150</xdr:rowOff>
    </xdr:from>
    <xdr:to>
      <xdr:col>82</xdr:col>
      <xdr:colOff>107950</xdr:colOff>
      <xdr:row>57</xdr:row>
      <xdr:rowOff>57150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829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41927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71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25400</xdr:rowOff>
    </xdr:from>
    <xdr:to>
      <xdr:col>82</xdr:col>
      <xdr:colOff>158750</xdr:colOff>
      <xdr:row>56</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152400</xdr:rowOff>
    </xdr:from>
    <xdr:to>
      <xdr:col>78</xdr:col>
      <xdr:colOff>69850</xdr:colOff>
      <xdr:row>57</xdr:row>
      <xdr:rowOff>57150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753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0</xdr:rowOff>
    </xdr:from>
    <xdr:to>
      <xdr:col>78</xdr:col>
      <xdr:colOff>120650</xdr:colOff>
      <xdr:row>56</xdr:row>
      <xdr:rowOff>101600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111777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152400</xdr:rowOff>
    </xdr:from>
    <xdr:to>
      <xdr:col>73</xdr:col>
      <xdr:colOff>180975</xdr:colOff>
      <xdr:row>56</xdr:row>
      <xdr:rowOff>165100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753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158750</xdr:rowOff>
    </xdr:from>
    <xdr:to>
      <xdr:col>74</xdr:col>
      <xdr:colOff>31750</xdr:colOff>
      <xdr:row>56</xdr:row>
      <xdr:rowOff>88900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99077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165100</xdr:rowOff>
    </xdr:from>
    <xdr:to>
      <xdr:col>69</xdr:col>
      <xdr:colOff>92075</xdr:colOff>
      <xdr:row>59</xdr:row>
      <xdr:rowOff>19050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766300"/>
          <a:ext cx="889000" cy="36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158750</xdr:rowOff>
    </xdr:from>
    <xdr:to>
      <xdr:col>69</xdr:col>
      <xdr:colOff>142875</xdr:colOff>
      <xdr:row>56</xdr:row>
      <xdr:rowOff>88900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99077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158750</xdr:rowOff>
    </xdr:from>
    <xdr:to>
      <xdr:col>65</xdr:col>
      <xdr:colOff>53975</xdr:colOff>
      <xdr:row>56</xdr:row>
      <xdr:rowOff>88900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99077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6350</xdr:rowOff>
    </xdr:from>
    <xdr:to>
      <xdr:col>82</xdr:col>
      <xdr:colOff>158750</xdr:colOff>
      <xdr:row>57</xdr:row>
      <xdr:rowOff>107950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149877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6350</xdr:rowOff>
    </xdr:from>
    <xdr:to>
      <xdr:col>78</xdr:col>
      <xdr:colOff>120650</xdr:colOff>
      <xdr:row>57</xdr:row>
      <xdr:rowOff>107950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92727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86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101600</xdr:rowOff>
    </xdr:from>
    <xdr:to>
      <xdr:col>74</xdr:col>
      <xdr:colOff>31750</xdr:colOff>
      <xdr:row>57</xdr:row>
      <xdr:rowOff>31750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16527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114300</xdr:rowOff>
    </xdr:from>
    <xdr:to>
      <xdr:col>69</xdr:col>
      <xdr:colOff>142875</xdr:colOff>
      <xdr:row>57</xdr:row>
      <xdr:rowOff>44450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29227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139700</xdr:rowOff>
    </xdr:from>
    <xdr:to>
      <xdr:col>65</xdr:col>
      <xdr:colOff>53975</xdr:colOff>
      <xdr:row>59</xdr:row>
      <xdr:rowOff>69850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54627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補助費等に係る経常収支比率は、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企業の工場新増設数が減少したことに伴い、企業等へ補助をする工場・物流施設新増設事業が減少したこと</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等により、充当一般財源が約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億円減少したため、前年度と比較すると</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今後も補助金等の見直し、廃止による経費の削減に努める。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58420</xdr:rowOff>
    </xdr:from>
    <xdr:to>
      <xdr:col>82</xdr:col>
      <xdr:colOff>107950</xdr:colOff>
      <xdr:row>40</xdr:row>
      <xdr:rowOff>81280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5448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53357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81280</xdr:rowOff>
    </xdr:from>
    <xdr:to>
      <xdr:col>82</xdr:col>
      <xdr:colOff>196850</xdr:colOff>
      <xdr:row>40</xdr:row>
      <xdr:rowOff>81280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144797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28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58420</xdr:rowOff>
    </xdr:from>
    <xdr:to>
      <xdr:col>82</xdr:col>
      <xdr:colOff>196850</xdr:colOff>
      <xdr:row>32</xdr:row>
      <xdr:rowOff>58420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544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149860</xdr:rowOff>
    </xdr:from>
    <xdr:to>
      <xdr:col>82</xdr:col>
      <xdr:colOff>107950</xdr:colOff>
      <xdr:row>34</xdr:row>
      <xdr:rowOff>165100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59791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115587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77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99060</xdr:rowOff>
    </xdr:from>
    <xdr:to>
      <xdr:col>82</xdr:col>
      <xdr:colOff>158750</xdr:colOff>
      <xdr:row>35</xdr:row>
      <xdr:rowOff>29210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165100</xdr:rowOff>
    </xdr:from>
    <xdr:to>
      <xdr:col>78</xdr:col>
      <xdr:colOff>69850</xdr:colOff>
      <xdr:row>35</xdr:row>
      <xdr:rowOff>31750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5994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137160</xdr:rowOff>
    </xdr:from>
    <xdr:to>
      <xdr:col>78</xdr:col>
      <xdr:colOff>120650</xdr:colOff>
      <xdr:row>35</xdr:row>
      <xdr:rowOff>67310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52087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052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8890</xdr:rowOff>
    </xdr:from>
    <xdr:to>
      <xdr:col>73</xdr:col>
      <xdr:colOff>180975</xdr:colOff>
      <xdr:row>35</xdr:row>
      <xdr:rowOff>31750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6009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129540</xdr:rowOff>
    </xdr:from>
    <xdr:to>
      <xdr:col>74</xdr:col>
      <xdr:colOff>31750</xdr:colOff>
      <xdr:row>35</xdr:row>
      <xdr:rowOff>59690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69867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138430</xdr:rowOff>
    </xdr:from>
    <xdr:to>
      <xdr:col>69</xdr:col>
      <xdr:colOff>92075</xdr:colOff>
      <xdr:row>35</xdr:row>
      <xdr:rowOff>8890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579628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121920</xdr:rowOff>
    </xdr:from>
    <xdr:to>
      <xdr:col>69</xdr:col>
      <xdr:colOff>142875</xdr:colOff>
      <xdr:row>35</xdr:row>
      <xdr:rowOff>52070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62247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60960</xdr:rowOff>
    </xdr:from>
    <xdr:to>
      <xdr:col>65</xdr:col>
      <xdr:colOff>53975</xdr:colOff>
      <xdr:row>34</xdr:row>
      <xdr:rowOff>162560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5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147337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97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99060</xdr:rowOff>
    </xdr:from>
    <xdr:to>
      <xdr:col>82</xdr:col>
      <xdr:colOff>158750</xdr:colOff>
      <xdr:row>35</xdr:row>
      <xdr:rowOff>29210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71137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90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114300</xdr:rowOff>
    </xdr:from>
    <xdr:to>
      <xdr:col>78</xdr:col>
      <xdr:colOff>120650</xdr:colOff>
      <xdr:row>35</xdr:row>
      <xdr:rowOff>44450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54627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71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152400</xdr:rowOff>
    </xdr:from>
    <xdr:to>
      <xdr:col>74</xdr:col>
      <xdr:colOff>31750</xdr:colOff>
      <xdr:row>35</xdr:row>
      <xdr:rowOff>82550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67327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129540</xdr:rowOff>
    </xdr:from>
    <xdr:to>
      <xdr:col>69</xdr:col>
      <xdr:colOff>142875</xdr:colOff>
      <xdr:row>35</xdr:row>
      <xdr:rowOff>59690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44467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04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87630</xdr:rowOff>
    </xdr:from>
    <xdr:to>
      <xdr:col>65</xdr:col>
      <xdr:colOff>53975</xdr:colOff>
      <xdr:row>34</xdr:row>
      <xdr:rowOff>17780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27957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公債費に係る経常収支比率は、新藤山台小学校建設事業や一般廃棄物最終処分場等大規模建設事業にかかる償還の開始により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充当一般財源が約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たため、前年度と比較すると</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今後も計画的に借入を行うなど、安定した財政運営に努める。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102507</xdr:rowOff>
    </xdr:from>
    <xdr:to>
      <xdr:col>24</xdr:col>
      <xdr:colOff>25400</xdr:colOff>
      <xdr:row>81</xdr:row>
      <xdr:rowOff>102507</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618357"/>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74584</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9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102507</xdr:rowOff>
    </xdr:from>
    <xdr:to>
      <xdr:col>24</xdr:col>
      <xdr:colOff>114300</xdr:colOff>
      <xdr:row>81</xdr:row>
      <xdr:rowOff>102507</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98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17434</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36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102507</xdr:rowOff>
    </xdr:from>
    <xdr:to>
      <xdr:col>24</xdr:col>
      <xdr:colOff>114300</xdr:colOff>
      <xdr:row>73</xdr:row>
      <xdr:rowOff>102507</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61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15421</xdr:rowOff>
    </xdr:from>
    <xdr:to>
      <xdr:col>24</xdr:col>
      <xdr:colOff>25400</xdr:colOff>
      <xdr:row>77</xdr:row>
      <xdr:rowOff>102507</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987800" y="13217071"/>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13806</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044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168729</xdr:rowOff>
    </xdr:from>
    <xdr:to>
      <xdr:col>24</xdr:col>
      <xdr:colOff>76200</xdr:colOff>
      <xdr:row>77</xdr:row>
      <xdr:rowOff>98879</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15421</xdr:rowOff>
    </xdr:from>
    <xdr:to>
      <xdr:col>19</xdr:col>
      <xdr:colOff>187325</xdr:colOff>
      <xdr:row>77</xdr:row>
      <xdr:rowOff>58964</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3098800" y="132170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62593</xdr:rowOff>
    </xdr:from>
    <xdr:to>
      <xdr:col>20</xdr:col>
      <xdr:colOff>38100</xdr:colOff>
      <xdr:row>77</xdr:row>
      <xdr:rowOff>164193</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148970</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35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58964</xdr:rowOff>
    </xdr:from>
    <xdr:to>
      <xdr:col>15</xdr:col>
      <xdr:colOff>98425</xdr:colOff>
      <xdr:row>77</xdr:row>
      <xdr:rowOff>135164</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2209800" y="132606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149679</xdr:rowOff>
    </xdr:from>
    <xdr:to>
      <xdr:col>15</xdr:col>
      <xdr:colOff>149225</xdr:colOff>
      <xdr:row>78</xdr:row>
      <xdr:rowOff>79829</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64606</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135164</xdr:rowOff>
    </xdr:from>
    <xdr:to>
      <xdr:col>11</xdr:col>
      <xdr:colOff>9525</xdr:colOff>
      <xdr:row>77</xdr:row>
      <xdr:rowOff>135164</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a:off x="1320800" y="133368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32657</xdr:rowOff>
    </xdr:from>
    <xdr:to>
      <xdr:col>11</xdr:col>
      <xdr:colOff>60325</xdr:colOff>
      <xdr:row>78</xdr:row>
      <xdr:rowOff>134257</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119034</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49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43543</xdr:rowOff>
    </xdr:from>
    <xdr:to>
      <xdr:col>6</xdr:col>
      <xdr:colOff>171450</xdr:colOff>
      <xdr:row>78</xdr:row>
      <xdr:rowOff>145143</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129920</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51707</xdr:rowOff>
    </xdr:from>
    <xdr:to>
      <xdr:col>24</xdr:col>
      <xdr:colOff>76200</xdr:colOff>
      <xdr:row>77</xdr:row>
      <xdr:rowOff>153307</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23784</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322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136071</xdr:rowOff>
    </xdr:from>
    <xdr:to>
      <xdr:col>20</xdr:col>
      <xdr:colOff>38100</xdr:colOff>
      <xdr:row>77</xdr:row>
      <xdr:rowOff>66221</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316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76399</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2935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8164</xdr:rowOff>
    </xdr:from>
    <xdr:to>
      <xdr:col>15</xdr:col>
      <xdr:colOff>149225</xdr:colOff>
      <xdr:row>77</xdr:row>
      <xdr:rowOff>109764</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320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119941</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297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84364</xdr:rowOff>
    </xdr:from>
    <xdr:to>
      <xdr:col>11</xdr:col>
      <xdr:colOff>60325</xdr:colOff>
      <xdr:row>78</xdr:row>
      <xdr:rowOff>14514</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24691</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84364</xdr:rowOff>
    </xdr:from>
    <xdr:to>
      <xdr:col>6</xdr:col>
      <xdr:colOff>171450</xdr:colOff>
      <xdr:row>78</xdr:row>
      <xdr:rowOff>14514</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24691</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公債費以外の経常収支比率は、前年度と比較すると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私立保育園等運営費等が増加したことにより扶助費が増加したことや、国家公務員の給与制度の改定等に伴う給与等の改定などによ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る人件</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費が増加したこと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主な要因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、充当一般財源が約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億円増加したためである。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168148</xdr:rowOff>
    </xdr:from>
    <xdr:to>
      <xdr:col>82</xdr:col>
      <xdr:colOff>107950</xdr:colOff>
      <xdr:row>81</xdr:row>
      <xdr:rowOff>33274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855448"/>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5351</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89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33274</xdr:rowOff>
    </xdr:from>
    <xdr:to>
      <xdr:col>82</xdr:col>
      <xdr:colOff>196850</xdr:colOff>
      <xdr:row>81</xdr:row>
      <xdr:rowOff>33274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920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83075</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598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168148</xdr:rowOff>
    </xdr:from>
    <xdr:to>
      <xdr:col>82</xdr:col>
      <xdr:colOff>196850</xdr:colOff>
      <xdr:row>74</xdr:row>
      <xdr:rowOff>168148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85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104139</xdr:rowOff>
    </xdr:from>
    <xdr:to>
      <xdr:col>82</xdr:col>
      <xdr:colOff>107950</xdr:colOff>
      <xdr:row>78</xdr:row>
      <xdr:rowOff>145287</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5671800" y="13477239"/>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65295</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3266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48768</xdr:rowOff>
    </xdr:from>
    <xdr:to>
      <xdr:col>82</xdr:col>
      <xdr:colOff>158750</xdr:colOff>
      <xdr:row>78</xdr:row>
      <xdr:rowOff>150368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49276</xdr:rowOff>
    </xdr:from>
    <xdr:to>
      <xdr:col>78</xdr:col>
      <xdr:colOff>69850</xdr:colOff>
      <xdr:row>78</xdr:row>
      <xdr:rowOff>104139</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4782800" y="13422376"/>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160782</xdr:rowOff>
    </xdr:from>
    <xdr:to>
      <xdr:col>78</xdr:col>
      <xdr:colOff>120650</xdr:colOff>
      <xdr:row>78</xdr:row>
      <xdr:rowOff>90932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101109</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131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49276</xdr:rowOff>
    </xdr:from>
    <xdr:to>
      <xdr:col>73</xdr:col>
      <xdr:colOff>180975</xdr:colOff>
      <xdr:row>78</xdr:row>
      <xdr:rowOff>76708</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893800" y="134223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137922</xdr:rowOff>
    </xdr:from>
    <xdr:to>
      <xdr:col>74</xdr:col>
      <xdr:colOff>31750</xdr:colOff>
      <xdr:row>78</xdr:row>
      <xdr:rowOff>68072</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78249</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40132</xdr:rowOff>
    </xdr:from>
    <xdr:to>
      <xdr:col>69</xdr:col>
      <xdr:colOff>92075</xdr:colOff>
      <xdr:row>78</xdr:row>
      <xdr:rowOff>76708</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004800" y="134132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133350</xdr:rowOff>
    </xdr:from>
    <xdr:to>
      <xdr:col>69</xdr:col>
      <xdr:colOff>142875</xdr:colOff>
      <xdr:row>78</xdr:row>
      <xdr:rowOff>63500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73677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121683</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94487</xdr:rowOff>
    </xdr:from>
    <xdr:to>
      <xdr:col>82</xdr:col>
      <xdr:colOff>158750</xdr:colOff>
      <xdr:row>79</xdr:row>
      <xdr:rowOff>24637</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66564</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53339</xdr:rowOff>
    </xdr:from>
    <xdr:to>
      <xdr:col>78</xdr:col>
      <xdr:colOff>120650</xdr:colOff>
      <xdr:row>78</xdr:row>
      <xdr:rowOff>154939</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139716</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169926</xdr:rowOff>
    </xdr:from>
    <xdr:to>
      <xdr:col>74</xdr:col>
      <xdr:colOff>31750</xdr:colOff>
      <xdr:row>78</xdr:row>
      <xdr:rowOff>100076</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84853</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25908</xdr:rowOff>
    </xdr:from>
    <xdr:to>
      <xdr:col>69</xdr:col>
      <xdr:colOff>142875</xdr:colOff>
      <xdr:row>78</xdr:row>
      <xdr:rowOff>127508</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112285</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160782</xdr:rowOff>
    </xdr:from>
    <xdr:to>
      <xdr:col>65</xdr:col>
      <xdr:colOff>53975</xdr:colOff>
      <xdr:row>78</xdr:row>
      <xdr:rowOff>90932</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75709</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愛知県春日井市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48242</xdr:rowOff>
    </xdr:from>
    <xdr:to>
      <xdr:col>29</xdr:col>
      <xdr:colOff>127000</xdr:colOff>
      <xdr:row>19</xdr:row>
      <xdr:rowOff>21430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81817"/>
          <a:ext cx="0" cy="13447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164957</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29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21430</xdr:rowOff>
    </xdr:from>
    <xdr:to>
      <xdr:col>30</xdr:col>
      <xdr:colOff>25400</xdr:colOff>
      <xdr:row>19</xdr:row>
      <xdr:rowOff>21430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266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134619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25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48242</xdr:rowOff>
    </xdr:from>
    <xdr:to>
      <xdr:col>30</xdr:col>
      <xdr:colOff>25400</xdr:colOff>
      <xdr:row>11</xdr:row>
      <xdr:rowOff>48242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818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143013</xdr:rowOff>
    </xdr:from>
    <xdr:to>
      <xdr:col>29</xdr:col>
      <xdr:colOff>127000</xdr:colOff>
      <xdr:row>19</xdr:row>
      <xdr:rowOff>6049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76738"/>
          <a:ext cx="647700" cy="34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171278</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192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154751</xdr:rowOff>
    </xdr:from>
    <xdr:to>
      <xdr:col>29</xdr:col>
      <xdr:colOff>177800</xdr:colOff>
      <xdr:row>16</xdr:row>
      <xdr:rowOff>84901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741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6049</xdr:rowOff>
    </xdr:from>
    <xdr:to>
      <xdr:col>26</xdr:col>
      <xdr:colOff>50800</xdr:colOff>
      <xdr:row>19</xdr:row>
      <xdr:rowOff>7453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311224"/>
          <a:ext cx="698500" cy="1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7794</xdr:rowOff>
    </xdr:from>
    <xdr:to>
      <xdr:col>26</xdr:col>
      <xdr:colOff>101600</xdr:colOff>
      <xdr:row>16</xdr:row>
      <xdr:rowOff>109394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798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119571</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67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7453</xdr:rowOff>
    </xdr:from>
    <xdr:to>
      <xdr:col>22</xdr:col>
      <xdr:colOff>114300</xdr:colOff>
      <xdr:row>19</xdr:row>
      <xdr:rowOff>65779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12628"/>
          <a:ext cx="698500" cy="58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31275</xdr:rowOff>
    </xdr:from>
    <xdr:to>
      <xdr:col>22</xdr:col>
      <xdr:colOff>165100</xdr:colOff>
      <xdr:row>16</xdr:row>
      <xdr:rowOff>132875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22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143052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5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56210</xdr:rowOff>
    </xdr:from>
    <xdr:to>
      <xdr:col>18</xdr:col>
      <xdr:colOff>177800</xdr:colOff>
      <xdr:row>19</xdr:row>
      <xdr:rowOff>65779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361385"/>
          <a:ext cx="698500" cy="9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60111</xdr:rowOff>
    </xdr:from>
    <xdr:to>
      <xdr:col>19</xdr:col>
      <xdr:colOff>38100</xdr:colOff>
      <xdr:row>16</xdr:row>
      <xdr:rowOff>161711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50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438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61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39994</xdr:rowOff>
    </xdr:from>
    <xdr:to>
      <xdr:col>15</xdr:col>
      <xdr:colOff>101600</xdr:colOff>
      <xdr:row>16</xdr:row>
      <xdr:rowOff>141594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308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151771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599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92213</xdr:rowOff>
    </xdr:from>
    <xdr:to>
      <xdr:col>29</xdr:col>
      <xdr:colOff>177800</xdr:colOff>
      <xdr:row>19</xdr:row>
      <xdr:rowOff>22363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25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790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126699</xdr:rowOff>
    </xdr:from>
    <xdr:to>
      <xdr:col>26</xdr:col>
      <xdr:colOff>101600</xdr:colOff>
      <xdr:row>19</xdr:row>
      <xdr:rowOff>56849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60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41626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46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128103</xdr:rowOff>
    </xdr:from>
    <xdr:to>
      <xdr:col>22</xdr:col>
      <xdr:colOff>165100</xdr:colOff>
      <xdr:row>19</xdr:row>
      <xdr:rowOff>58253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61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43030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4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14979</xdr:rowOff>
    </xdr:from>
    <xdr:to>
      <xdr:col>19</xdr:col>
      <xdr:colOff>38100</xdr:colOff>
      <xdr:row>19</xdr:row>
      <xdr:rowOff>116579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20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101356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06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5410</xdr:rowOff>
    </xdr:from>
    <xdr:to>
      <xdr:col>15</xdr:col>
      <xdr:colOff>101600</xdr:colOff>
      <xdr:row>19</xdr:row>
      <xdr:rowOff>107010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10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91787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96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162700</xdr:rowOff>
    </xdr:from>
    <xdr:to>
      <xdr:col>29</xdr:col>
      <xdr:colOff>127000</xdr:colOff>
      <xdr:row>37</xdr:row>
      <xdr:rowOff>207048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87250"/>
          <a:ext cx="0" cy="12444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179125</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03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207048</xdr:rowOff>
    </xdr:from>
    <xdr:to>
      <xdr:col>30</xdr:col>
      <xdr:colOff>25400</xdr:colOff>
      <xdr:row>37</xdr:row>
      <xdr:rowOff>207048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31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77627</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3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162700</xdr:rowOff>
    </xdr:from>
    <xdr:to>
      <xdr:col>30</xdr:col>
      <xdr:colOff>25400</xdr:colOff>
      <xdr:row>33</xdr:row>
      <xdr:rowOff>162700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872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246520</xdr:rowOff>
    </xdr:from>
    <xdr:to>
      <xdr:col>29</xdr:col>
      <xdr:colOff>127000</xdr:colOff>
      <xdr:row>35</xdr:row>
      <xdr:rowOff>327940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856870"/>
          <a:ext cx="647700" cy="81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242625</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52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270548</xdr:rowOff>
    </xdr:from>
    <xdr:to>
      <xdr:col>29</xdr:col>
      <xdr:colOff>177800</xdr:colOff>
      <xdr:row>36</xdr:row>
      <xdr:rowOff>29248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80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290602</xdr:rowOff>
    </xdr:from>
    <xdr:to>
      <xdr:col>26</xdr:col>
      <xdr:colOff>50800</xdr:colOff>
      <xdr:row>35</xdr:row>
      <xdr:rowOff>327940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900952"/>
          <a:ext cx="698500" cy="37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258051</xdr:rowOff>
    </xdr:from>
    <xdr:to>
      <xdr:col>26</xdr:col>
      <xdr:colOff>101600</xdr:colOff>
      <xdr:row>36</xdr:row>
      <xdr:rowOff>16751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26928</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37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290602</xdr:rowOff>
    </xdr:from>
    <xdr:to>
      <xdr:col>22</xdr:col>
      <xdr:colOff>114300</xdr:colOff>
      <xdr:row>35</xdr:row>
      <xdr:rowOff>292850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900952"/>
          <a:ext cx="698500" cy="2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190767</xdr:rowOff>
    </xdr:from>
    <xdr:to>
      <xdr:col>22</xdr:col>
      <xdr:colOff>165100</xdr:colOff>
      <xdr:row>35</xdr:row>
      <xdr:rowOff>292367</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302544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56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260959</xdr:rowOff>
    </xdr:from>
    <xdr:to>
      <xdr:col>18</xdr:col>
      <xdr:colOff>177800</xdr:colOff>
      <xdr:row>35</xdr:row>
      <xdr:rowOff>292850</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871309"/>
          <a:ext cx="698500" cy="318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181089</xdr:rowOff>
    </xdr:from>
    <xdr:to>
      <xdr:col>19</xdr:col>
      <xdr:colOff>38100</xdr:colOff>
      <xdr:row>35</xdr:row>
      <xdr:rowOff>282689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292866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56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137198</xdr:rowOff>
    </xdr:from>
    <xdr:to>
      <xdr:col>15</xdr:col>
      <xdr:colOff>101600</xdr:colOff>
      <xdr:row>35</xdr:row>
      <xdr:rowOff>238798</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248975</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5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195720</xdr:rowOff>
    </xdr:from>
    <xdr:to>
      <xdr:col>29</xdr:col>
      <xdr:colOff>177800</xdr:colOff>
      <xdr:row>35</xdr:row>
      <xdr:rowOff>297320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06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40797</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65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277140</xdr:rowOff>
    </xdr:from>
    <xdr:to>
      <xdr:col>26</xdr:col>
      <xdr:colOff>101600</xdr:colOff>
      <xdr:row>36</xdr:row>
      <xdr:rowOff>35840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87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20617</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973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239802</xdr:rowOff>
    </xdr:from>
    <xdr:to>
      <xdr:col>22</xdr:col>
      <xdr:colOff>165100</xdr:colOff>
      <xdr:row>35</xdr:row>
      <xdr:rowOff>341402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50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326179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9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242050</xdr:rowOff>
    </xdr:from>
    <xdr:to>
      <xdr:col>19</xdr:col>
      <xdr:colOff>38100</xdr:colOff>
      <xdr:row>36</xdr:row>
      <xdr:rowOff>750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52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328427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93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210159</xdr:rowOff>
    </xdr:from>
    <xdr:to>
      <xdr:col>15</xdr:col>
      <xdr:colOff>101600</xdr:colOff>
      <xdr:row>35</xdr:row>
      <xdr:rowOff>311759</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820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296536</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90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愛知県春日井市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311,338
303,454
92.78
100,432,767
98,238,936
2,025,867
57,766,334
78,276,780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134842</xdr:rowOff>
    </xdr:from>
    <xdr:to>
      <xdr:col>24</xdr:col>
      <xdr:colOff>62865</xdr:colOff>
      <xdr:row>38</xdr:row>
      <xdr:rowOff>127041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78342"/>
          <a:ext cx="1270" cy="1363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130868</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4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127041</xdr:rowOff>
    </xdr:from>
    <xdr:to>
      <xdr:col>24</xdr:col>
      <xdr:colOff>152400</xdr:colOff>
      <xdr:row>38</xdr:row>
      <xdr:rowOff>127041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4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81519</xdr:rowOff>
    </xdr:from>
    <xdr:ext cx="534377"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5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134842</xdr:rowOff>
    </xdr:from>
    <xdr:to>
      <xdr:col>24</xdr:col>
      <xdr:colOff>152400</xdr:colOff>
      <xdr:row>30</xdr:row>
      <xdr:rowOff>134842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7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55375</xdr:rowOff>
    </xdr:from>
    <xdr:to>
      <xdr:col>24</xdr:col>
      <xdr:colOff>63500</xdr:colOff>
      <xdr:row>37</xdr:row>
      <xdr:rowOff>57004</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6399025"/>
          <a:ext cx="838200" cy="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26852</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5856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3975</xdr:rowOff>
    </xdr:from>
    <xdr:to>
      <xdr:col>24</xdr:col>
      <xdr:colOff>114300</xdr:colOff>
      <xdr:row>35</xdr:row>
      <xdr:rowOff>105575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0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57004</xdr:rowOff>
    </xdr:from>
    <xdr:to>
      <xdr:col>19</xdr:col>
      <xdr:colOff>177800</xdr:colOff>
      <xdr:row>37</xdr:row>
      <xdr:rowOff>74606</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6400654"/>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17891</xdr:rowOff>
    </xdr:from>
    <xdr:to>
      <xdr:col>20</xdr:col>
      <xdr:colOff>38100</xdr:colOff>
      <xdr:row>35</xdr:row>
      <xdr:rowOff>119491</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01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136018</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579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74606</xdr:rowOff>
    </xdr:from>
    <xdr:to>
      <xdr:col>15</xdr:col>
      <xdr:colOff>50800</xdr:colOff>
      <xdr:row>37</xdr:row>
      <xdr:rowOff>76578</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6418256"/>
          <a:ext cx="889000" cy="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29464</xdr:rowOff>
    </xdr:from>
    <xdr:to>
      <xdr:col>15</xdr:col>
      <xdr:colOff>101600</xdr:colOff>
      <xdr:row>35</xdr:row>
      <xdr:rowOff>131064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147591</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580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47431</xdr:rowOff>
    </xdr:from>
    <xdr:to>
      <xdr:col>10</xdr:col>
      <xdr:colOff>114300</xdr:colOff>
      <xdr:row>37</xdr:row>
      <xdr:rowOff>76578</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a:off x="1130300" y="6391081"/>
          <a:ext cx="8890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37008</xdr:rowOff>
    </xdr:from>
    <xdr:to>
      <xdr:col>10</xdr:col>
      <xdr:colOff>165100</xdr:colOff>
      <xdr:row>35</xdr:row>
      <xdr:rowOff>138608</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03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155135</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581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162281</xdr:rowOff>
    </xdr:from>
    <xdr:to>
      <xdr:col>6</xdr:col>
      <xdr:colOff>38100</xdr:colOff>
      <xdr:row>35</xdr:row>
      <xdr:rowOff>92431</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599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108958</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576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4575</xdr:rowOff>
    </xdr:from>
    <xdr:to>
      <xdr:col>24</xdr:col>
      <xdr:colOff>114300</xdr:colOff>
      <xdr:row>37</xdr:row>
      <xdr:rowOff>106175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634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154452</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632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6204</xdr:rowOff>
    </xdr:from>
    <xdr:to>
      <xdr:col>20</xdr:col>
      <xdr:colOff>38100</xdr:colOff>
      <xdr:row>37</xdr:row>
      <xdr:rowOff>107804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34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98931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644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23806</xdr:rowOff>
    </xdr:from>
    <xdr:to>
      <xdr:col>15</xdr:col>
      <xdr:colOff>101600</xdr:colOff>
      <xdr:row>37</xdr:row>
      <xdr:rowOff>125406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3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116533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646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25778</xdr:rowOff>
    </xdr:from>
    <xdr:to>
      <xdr:col>10</xdr:col>
      <xdr:colOff>165100</xdr:colOff>
      <xdr:row>37</xdr:row>
      <xdr:rowOff>127378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36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118505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646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168081</xdr:rowOff>
    </xdr:from>
    <xdr:to>
      <xdr:col>6</xdr:col>
      <xdr:colOff>38100</xdr:colOff>
      <xdr:row>37</xdr:row>
      <xdr:rowOff>98231</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34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89358</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643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99603</xdr:rowOff>
    </xdr:from>
    <xdr:to>
      <xdr:col>24</xdr:col>
      <xdr:colOff>62865</xdr:colOff>
      <xdr:row>58</xdr:row>
      <xdr:rowOff>94345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843553"/>
          <a:ext cx="1270" cy="1194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98172</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4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94345</xdr:rowOff>
    </xdr:from>
    <xdr:to>
      <xdr:col>24</xdr:col>
      <xdr:colOff>152400</xdr:colOff>
      <xdr:row>58</xdr:row>
      <xdr:rowOff>94345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3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46280</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61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99603</xdr:rowOff>
    </xdr:from>
    <xdr:to>
      <xdr:col>24</xdr:col>
      <xdr:colOff>152400</xdr:colOff>
      <xdr:row>51</xdr:row>
      <xdr:rowOff>99603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843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119126</xdr:rowOff>
    </xdr:from>
    <xdr:to>
      <xdr:col>24</xdr:col>
      <xdr:colOff>63500</xdr:colOff>
      <xdr:row>57</xdr:row>
      <xdr:rowOff>65908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720326"/>
          <a:ext cx="838200" cy="11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46077</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304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23200</xdr:rowOff>
    </xdr:from>
    <xdr:to>
      <xdr:col>24</xdr:col>
      <xdr:colOff>114300</xdr:colOff>
      <xdr:row>55</xdr:row>
      <xdr:rowOff>124800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5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65908</xdr:rowOff>
    </xdr:from>
    <xdr:to>
      <xdr:col>19</xdr:col>
      <xdr:colOff>177800</xdr:colOff>
      <xdr:row>57</xdr:row>
      <xdr:rowOff>131379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38558"/>
          <a:ext cx="889000" cy="6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6604</xdr:rowOff>
    </xdr:from>
    <xdr:to>
      <xdr:col>20</xdr:col>
      <xdr:colOff>38100</xdr:colOff>
      <xdr:row>56</xdr:row>
      <xdr:rowOff>108204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0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124731</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38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110622</xdr:rowOff>
    </xdr:from>
    <xdr:to>
      <xdr:col>15</xdr:col>
      <xdr:colOff>50800</xdr:colOff>
      <xdr:row>57</xdr:row>
      <xdr:rowOff>131379</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883272"/>
          <a:ext cx="889000" cy="2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62657</xdr:rowOff>
    </xdr:from>
    <xdr:to>
      <xdr:col>15</xdr:col>
      <xdr:colOff>101600</xdr:colOff>
      <xdr:row>56</xdr:row>
      <xdr:rowOff>164257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6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9334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3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110622</xdr:rowOff>
    </xdr:from>
    <xdr:to>
      <xdr:col>10</xdr:col>
      <xdr:colOff>114300</xdr:colOff>
      <xdr:row>57</xdr:row>
      <xdr:rowOff>118714</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883272"/>
          <a:ext cx="889000" cy="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81676</xdr:rowOff>
    </xdr:from>
    <xdr:to>
      <xdr:col>10</xdr:col>
      <xdr:colOff>165100</xdr:colOff>
      <xdr:row>57</xdr:row>
      <xdr:rowOff>11826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8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28353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45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102982</xdr:rowOff>
    </xdr:from>
    <xdr:to>
      <xdr:col>6</xdr:col>
      <xdr:colOff>38100</xdr:colOff>
      <xdr:row>57</xdr:row>
      <xdr:rowOff>33132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0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49659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47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68326</xdr:rowOff>
    </xdr:from>
    <xdr:to>
      <xdr:col>24</xdr:col>
      <xdr:colOff>114300</xdr:colOff>
      <xdr:row>56</xdr:row>
      <xdr:rowOff>169926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6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46753</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64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15108</xdr:rowOff>
    </xdr:from>
    <xdr:to>
      <xdr:col>20</xdr:col>
      <xdr:colOff>38100</xdr:colOff>
      <xdr:row>57</xdr:row>
      <xdr:rowOff>116708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8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107835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88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80579</xdr:rowOff>
    </xdr:from>
    <xdr:to>
      <xdr:col>15</xdr:col>
      <xdr:colOff>101600</xdr:colOff>
      <xdr:row>58</xdr:row>
      <xdr:rowOff>10729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5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1856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4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59822</xdr:rowOff>
    </xdr:from>
    <xdr:to>
      <xdr:col>10</xdr:col>
      <xdr:colOff>165100</xdr:colOff>
      <xdr:row>57</xdr:row>
      <xdr:rowOff>161422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152549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92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67914</xdr:rowOff>
    </xdr:from>
    <xdr:to>
      <xdr:col>6</xdr:col>
      <xdr:colOff>38100</xdr:colOff>
      <xdr:row>57</xdr:row>
      <xdr:rowOff>169514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4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160641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93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24312</xdr:rowOff>
    </xdr:from>
    <xdr:to>
      <xdr:col>24</xdr:col>
      <xdr:colOff>62865</xdr:colOff>
      <xdr:row>79</xdr:row>
      <xdr:rowOff>34327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025812"/>
          <a:ext cx="1270" cy="1553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38154</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82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34327</xdr:rowOff>
    </xdr:from>
    <xdr:to>
      <xdr:col>24</xdr:col>
      <xdr:colOff>152400</xdr:colOff>
      <xdr:row>79</xdr:row>
      <xdr:rowOff>34327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7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142439</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80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24312</xdr:rowOff>
    </xdr:from>
    <xdr:to>
      <xdr:col>24</xdr:col>
      <xdr:colOff>152400</xdr:colOff>
      <xdr:row>70</xdr:row>
      <xdr:rowOff>24312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02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47062</xdr:rowOff>
    </xdr:from>
    <xdr:to>
      <xdr:col>24</xdr:col>
      <xdr:colOff>63500</xdr:colOff>
      <xdr:row>75</xdr:row>
      <xdr:rowOff>61214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2905812"/>
          <a:ext cx="838200" cy="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37501</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067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59074</xdr:rowOff>
    </xdr:from>
    <xdr:to>
      <xdr:col>24</xdr:col>
      <xdr:colOff>114300</xdr:colOff>
      <xdr:row>76</xdr:row>
      <xdr:rowOff>160674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08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47062</xdr:rowOff>
    </xdr:from>
    <xdr:to>
      <xdr:col>19</xdr:col>
      <xdr:colOff>177800</xdr:colOff>
      <xdr:row>75</xdr:row>
      <xdr:rowOff>76998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2905812"/>
          <a:ext cx="889000" cy="2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71918</xdr:rowOff>
    </xdr:from>
    <xdr:to>
      <xdr:col>20</xdr:col>
      <xdr:colOff>38100</xdr:colOff>
      <xdr:row>77</xdr:row>
      <xdr:rowOff>2068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10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164645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19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26488</xdr:rowOff>
    </xdr:from>
    <xdr:to>
      <xdr:col>15</xdr:col>
      <xdr:colOff>50800</xdr:colOff>
      <xdr:row>75</xdr:row>
      <xdr:rowOff>76998</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2885238"/>
          <a:ext cx="889000" cy="5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161289</xdr:rowOff>
    </xdr:from>
    <xdr:to>
      <xdr:col>15</xdr:col>
      <xdr:colOff>101600</xdr:colOff>
      <xdr:row>76</xdr:row>
      <xdr:rowOff>91439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02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82566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11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18107</xdr:rowOff>
    </xdr:from>
    <xdr:to>
      <xdr:col>10</xdr:col>
      <xdr:colOff>114300</xdr:colOff>
      <xdr:row>75</xdr:row>
      <xdr:rowOff>26488</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2876857"/>
          <a:ext cx="889000" cy="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67019</xdr:rowOff>
    </xdr:from>
    <xdr:to>
      <xdr:col>10</xdr:col>
      <xdr:colOff>165100</xdr:colOff>
      <xdr:row>76</xdr:row>
      <xdr:rowOff>168619</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09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159746</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189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100983</xdr:rowOff>
    </xdr:from>
    <xdr:to>
      <xdr:col>6</xdr:col>
      <xdr:colOff>38100</xdr:colOff>
      <xdr:row>77</xdr:row>
      <xdr:rowOff>31133</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13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22260</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223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10414</xdr:rowOff>
    </xdr:from>
    <xdr:to>
      <xdr:col>24</xdr:col>
      <xdr:colOff>114300</xdr:colOff>
      <xdr:row>75</xdr:row>
      <xdr:rowOff>112014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286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33291</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272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167712</xdr:rowOff>
    </xdr:from>
    <xdr:to>
      <xdr:col>20</xdr:col>
      <xdr:colOff>38100</xdr:colOff>
      <xdr:row>75</xdr:row>
      <xdr:rowOff>97862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285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114389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2630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26198</xdr:rowOff>
    </xdr:from>
    <xdr:to>
      <xdr:col>15</xdr:col>
      <xdr:colOff>101600</xdr:colOff>
      <xdr:row>75</xdr:row>
      <xdr:rowOff>127798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288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144325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266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147138</xdr:rowOff>
    </xdr:from>
    <xdr:to>
      <xdr:col>10</xdr:col>
      <xdr:colOff>165100</xdr:colOff>
      <xdr:row>75</xdr:row>
      <xdr:rowOff>77288</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283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93815</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2609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138757</xdr:rowOff>
    </xdr:from>
    <xdr:to>
      <xdr:col>6</xdr:col>
      <xdr:colOff>38100</xdr:colOff>
      <xdr:row>75</xdr:row>
      <xdr:rowOff>68907</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28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85434</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260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69386</xdr:rowOff>
    </xdr:from>
    <xdr:to>
      <xdr:col>24</xdr:col>
      <xdr:colOff>62865</xdr:colOff>
      <xdr:row>97</xdr:row>
      <xdr:rowOff>141376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99886"/>
          <a:ext cx="1270" cy="127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145203</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77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141376</xdr:rowOff>
    </xdr:from>
    <xdr:to>
      <xdr:col>24</xdr:col>
      <xdr:colOff>152400</xdr:colOff>
      <xdr:row>97</xdr:row>
      <xdr:rowOff>141376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772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16063</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7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69386</xdr:rowOff>
    </xdr:from>
    <xdr:to>
      <xdr:col>24</xdr:col>
      <xdr:colOff>152400</xdr:colOff>
      <xdr:row>90</xdr:row>
      <xdr:rowOff>69386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9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38088</xdr:rowOff>
    </xdr:from>
    <xdr:to>
      <xdr:col>24</xdr:col>
      <xdr:colOff>63500</xdr:colOff>
      <xdr:row>96</xdr:row>
      <xdr:rowOff>160331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497288"/>
          <a:ext cx="838200" cy="12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80706</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97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57829</xdr:rowOff>
    </xdr:from>
    <xdr:to>
      <xdr:col>24</xdr:col>
      <xdr:colOff>114300</xdr:colOff>
      <xdr:row>95</xdr:row>
      <xdr:rowOff>159429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4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148692</xdr:rowOff>
    </xdr:from>
    <xdr:to>
      <xdr:col>19</xdr:col>
      <xdr:colOff>177800</xdr:colOff>
      <xdr:row>96</xdr:row>
      <xdr:rowOff>160331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908300" y="16607892"/>
          <a:ext cx="889000" cy="1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106750</xdr:rowOff>
    </xdr:from>
    <xdr:to>
      <xdr:col>20</xdr:col>
      <xdr:colOff>38100</xdr:colOff>
      <xdr:row>96</xdr:row>
      <xdr:rowOff>36900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3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53427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16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148692</xdr:rowOff>
    </xdr:from>
    <xdr:to>
      <xdr:col>15</xdr:col>
      <xdr:colOff>50800</xdr:colOff>
      <xdr:row>97</xdr:row>
      <xdr:rowOff>540</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607892"/>
          <a:ext cx="889000" cy="2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52933</xdr:rowOff>
    </xdr:from>
    <xdr:to>
      <xdr:col>15</xdr:col>
      <xdr:colOff>101600</xdr:colOff>
      <xdr:row>95</xdr:row>
      <xdr:rowOff>154533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171060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1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540</xdr:rowOff>
    </xdr:from>
    <xdr:to>
      <xdr:col>10</xdr:col>
      <xdr:colOff>114300</xdr:colOff>
      <xdr:row>97</xdr:row>
      <xdr:rowOff>63652</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631190"/>
          <a:ext cx="889000" cy="6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98406</xdr:rowOff>
    </xdr:from>
    <xdr:to>
      <xdr:col>10</xdr:col>
      <xdr:colOff>165100</xdr:colOff>
      <xdr:row>96</xdr:row>
      <xdr:rowOff>28556</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45083</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16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154546</xdr:rowOff>
    </xdr:from>
    <xdr:to>
      <xdr:col>6</xdr:col>
      <xdr:colOff>38100</xdr:colOff>
      <xdr:row>96</xdr:row>
      <xdr:rowOff>84696</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101223</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2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158738</xdr:rowOff>
    </xdr:from>
    <xdr:to>
      <xdr:col>24</xdr:col>
      <xdr:colOff>114300</xdr:colOff>
      <xdr:row>96</xdr:row>
      <xdr:rowOff>88888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44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137165</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42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109531</xdr:rowOff>
    </xdr:from>
    <xdr:to>
      <xdr:col>20</xdr:col>
      <xdr:colOff>38100</xdr:colOff>
      <xdr:row>97</xdr:row>
      <xdr:rowOff>39681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56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30808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66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97892</xdr:rowOff>
    </xdr:from>
    <xdr:to>
      <xdr:col>15</xdr:col>
      <xdr:colOff>101600</xdr:colOff>
      <xdr:row>97</xdr:row>
      <xdr:rowOff>28042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5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19169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64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121190</xdr:rowOff>
    </xdr:from>
    <xdr:to>
      <xdr:col>10</xdr:col>
      <xdr:colOff>165100</xdr:colOff>
      <xdr:row>97</xdr:row>
      <xdr:rowOff>51340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58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42467</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67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12852</xdr:rowOff>
    </xdr:from>
    <xdr:to>
      <xdr:col>6</xdr:col>
      <xdr:colOff>38100</xdr:colOff>
      <xdr:row>97</xdr:row>
      <xdr:rowOff>114452</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64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105579</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73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96233</xdr:rowOff>
    </xdr:from>
    <xdr:to>
      <xdr:col>54</xdr:col>
      <xdr:colOff>189865</xdr:colOff>
      <xdr:row>38</xdr:row>
      <xdr:rowOff>129413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239733"/>
          <a:ext cx="1270" cy="1404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133240</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64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129413</xdr:rowOff>
    </xdr:from>
    <xdr:to>
      <xdr:col>55</xdr:col>
      <xdr:colOff>88900</xdr:colOff>
      <xdr:row>38</xdr:row>
      <xdr:rowOff>129413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64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42910</xdr:rowOff>
    </xdr:from>
    <xdr:ext cx="534377"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01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96233</xdr:rowOff>
    </xdr:from>
    <xdr:to>
      <xdr:col>55</xdr:col>
      <xdr:colOff>88900</xdr:colOff>
      <xdr:row>30</xdr:row>
      <xdr:rowOff>96233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239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169940</xdr:rowOff>
    </xdr:from>
    <xdr:to>
      <xdr:col>55</xdr:col>
      <xdr:colOff>0</xdr:colOff>
      <xdr:row>36</xdr:row>
      <xdr:rowOff>17693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9639300" y="6170690"/>
          <a:ext cx="8382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20239</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5849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168812</xdr:rowOff>
    </xdr:from>
    <xdr:to>
      <xdr:col>55</xdr:col>
      <xdr:colOff>50800</xdr:colOff>
      <xdr:row>35</xdr:row>
      <xdr:rowOff>98962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599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169940</xdr:rowOff>
    </xdr:from>
    <xdr:to>
      <xdr:col>50</xdr:col>
      <xdr:colOff>114300</xdr:colOff>
      <xdr:row>36</xdr:row>
      <xdr:rowOff>45615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8750300" y="6170690"/>
          <a:ext cx="889000" cy="4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11699</xdr:rowOff>
    </xdr:from>
    <xdr:to>
      <xdr:col>50</xdr:col>
      <xdr:colOff>165100</xdr:colOff>
      <xdr:row>35</xdr:row>
      <xdr:rowOff>113299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60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129826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72111" y="578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18313</xdr:rowOff>
    </xdr:from>
    <xdr:to>
      <xdr:col>45</xdr:col>
      <xdr:colOff>177800</xdr:colOff>
      <xdr:row>36</xdr:row>
      <xdr:rowOff>45615</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7861300" y="6190513"/>
          <a:ext cx="889000" cy="2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31097</xdr:rowOff>
    </xdr:from>
    <xdr:to>
      <xdr:col>46</xdr:col>
      <xdr:colOff>38100</xdr:colOff>
      <xdr:row>35</xdr:row>
      <xdr:rowOff>132697</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603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149224</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83111" y="580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18313</xdr:rowOff>
    </xdr:from>
    <xdr:to>
      <xdr:col>41</xdr:col>
      <xdr:colOff>50800</xdr:colOff>
      <xdr:row>38</xdr:row>
      <xdr:rowOff>12174</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flipV="1">
          <a:off x="6972300" y="6190513"/>
          <a:ext cx="889000" cy="33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27635</xdr:rowOff>
    </xdr:from>
    <xdr:to>
      <xdr:col>41</xdr:col>
      <xdr:colOff>101600</xdr:colOff>
      <xdr:row>35</xdr:row>
      <xdr:rowOff>129235</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145762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580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52585</xdr:rowOff>
    </xdr:from>
    <xdr:to>
      <xdr:col>36</xdr:col>
      <xdr:colOff>165100</xdr:colOff>
      <xdr:row>35</xdr:row>
      <xdr:rowOff>154185</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05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170712</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582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138343</xdr:rowOff>
    </xdr:from>
    <xdr:to>
      <xdr:col>55</xdr:col>
      <xdr:colOff>50800</xdr:colOff>
      <xdr:row>36</xdr:row>
      <xdr:rowOff>68493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13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116770</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11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119140</xdr:rowOff>
    </xdr:from>
    <xdr:to>
      <xdr:col>50</xdr:col>
      <xdr:colOff>165100</xdr:colOff>
      <xdr:row>36</xdr:row>
      <xdr:rowOff>49290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611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40417</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72111" y="621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166265</xdr:rowOff>
    </xdr:from>
    <xdr:to>
      <xdr:col>46</xdr:col>
      <xdr:colOff>38100</xdr:colOff>
      <xdr:row>36</xdr:row>
      <xdr:rowOff>96415</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616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87542</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83111" y="625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138963</xdr:rowOff>
    </xdr:from>
    <xdr:to>
      <xdr:col>41</xdr:col>
      <xdr:colOff>101600</xdr:colOff>
      <xdr:row>36</xdr:row>
      <xdr:rowOff>69113</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13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60240</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23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132824</xdr:rowOff>
    </xdr:from>
    <xdr:to>
      <xdr:col>36</xdr:col>
      <xdr:colOff>165100</xdr:colOff>
      <xdr:row>38</xdr:row>
      <xdr:rowOff>62974</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47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54101</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56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139700</xdr:rowOff>
    </xdr:from>
    <xdr:to>
      <xdr:col>59</xdr:col>
      <xdr:colOff>50800</xdr:colOff>
      <xdr:row>59</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168927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25400</xdr:rowOff>
    </xdr:from>
    <xdr:to>
      <xdr:col>59</xdr:col>
      <xdr:colOff>50800</xdr:colOff>
      <xdr:row>58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82550</xdr:rowOff>
    </xdr:from>
    <xdr:to>
      <xdr:col>59</xdr:col>
      <xdr:colOff>50800</xdr:colOff>
      <xdr:row>56</xdr:row>
      <xdr:rowOff>82550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111777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25400</xdr:rowOff>
    </xdr:from>
    <xdr:to>
      <xdr:col>59</xdr:col>
      <xdr:colOff>50800</xdr:colOff>
      <xdr:row>53</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54627</xdr:rowOff>
    </xdr:from>
    <xdr:ext cx="53129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72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49</xdr:row>
      <xdr:rowOff>139700</xdr:rowOff>
    </xdr:from>
    <xdr:to>
      <xdr:col>59</xdr:col>
      <xdr:colOff>50800</xdr:colOff>
      <xdr:row>49</xdr:row>
      <xdr:rowOff>139700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604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48</xdr:row>
      <xdr:rowOff>168927</xdr:rowOff>
    </xdr:from>
    <xdr:ext cx="595419"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6008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普通建設事業費グラフ枠">
          <a:extLst>
            <a:ext uri="{FF2B5EF4-FFF2-40B4-BE49-F238E27FC236}">
              <a16:creationId xmlns:a16="http://schemas.microsoft.com/office/drawing/2014/main" id="{00000000-0008-0000-0600-00006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99509</xdr:rowOff>
    </xdr:from>
    <xdr:to>
      <xdr:col>54</xdr:col>
      <xdr:colOff>189865</xdr:colOff>
      <xdr:row>58</xdr:row>
      <xdr:rowOff>146886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10475595" y="8672009"/>
          <a:ext cx="1270" cy="1418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150713</xdr:rowOff>
    </xdr:from>
    <xdr:ext cx="534377" cy="259045"/>
    <xdr:sp macro="" textlink="">
      <xdr:nvSpPr>
        <xdr:cNvPr id="355" name="普通建設事業費最小値テキスト">
          <a:extLst>
            <a:ext uri="{FF2B5EF4-FFF2-40B4-BE49-F238E27FC236}">
              <a16:creationId xmlns:a16="http://schemas.microsoft.com/office/drawing/2014/main" id="{00000000-0008-0000-0600-000063010000}"/>
            </a:ext>
          </a:extLst>
        </xdr:cNvPr>
        <xdr:cNvSpPr txBox="1"/>
      </xdr:nvSpPr>
      <xdr:spPr>
        <a:xfrm>
          <a:off x="10528300" y="1009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146886</xdr:rowOff>
    </xdr:from>
    <xdr:to>
      <xdr:col>55</xdr:col>
      <xdr:colOff>88900</xdr:colOff>
      <xdr:row>58</xdr:row>
      <xdr:rowOff>146886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10388600" y="10090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46186</xdr:rowOff>
    </xdr:from>
    <xdr:ext cx="599010" cy="259045"/>
    <xdr:sp macro="" textlink="">
      <xdr:nvSpPr>
        <xdr:cNvPr id="357" name="普通建設事業費最大値テキスト">
          <a:extLst>
            <a:ext uri="{FF2B5EF4-FFF2-40B4-BE49-F238E27FC236}">
              <a16:creationId xmlns:a16="http://schemas.microsoft.com/office/drawing/2014/main" id="{00000000-0008-0000-0600-000065010000}"/>
            </a:ext>
          </a:extLst>
        </xdr:cNvPr>
        <xdr:cNvSpPr txBox="1"/>
      </xdr:nvSpPr>
      <xdr:spPr>
        <a:xfrm>
          <a:off x="10528300" y="844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99509</xdr:rowOff>
    </xdr:from>
    <xdr:to>
      <xdr:col>55</xdr:col>
      <xdr:colOff>88900</xdr:colOff>
      <xdr:row>50</xdr:row>
      <xdr:rowOff>99509</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10388600" y="8672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165918</xdr:rowOff>
    </xdr:from>
    <xdr:to>
      <xdr:col>55</xdr:col>
      <xdr:colOff>0</xdr:colOff>
      <xdr:row>56</xdr:row>
      <xdr:rowOff>166289</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9639300" y="9767118"/>
          <a:ext cx="838200" cy="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139852</xdr:rowOff>
    </xdr:from>
    <xdr:ext cx="534377" cy="259045"/>
    <xdr:sp macro="" textlink="">
      <xdr:nvSpPr>
        <xdr:cNvPr id="360" name="普通建設事業費平均値テキスト">
          <a:extLst>
            <a:ext uri="{FF2B5EF4-FFF2-40B4-BE49-F238E27FC236}">
              <a16:creationId xmlns:a16="http://schemas.microsoft.com/office/drawing/2014/main" id="{00000000-0008-0000-0600-000068010000}"/>
            </a:ext>
          </a:extLst>
        </xdr:cNvPr>
        <xdr:cNvSpPr txBox="1"/>
      </xdr:nvSpPr>
      <xdr:spPr>
        <a:xfrm>
          <a:off x="10528300" y="939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116975</xdr:rowOff>
    </xdr:from>
    <xdr:to>
      <xdr:col>55</xdr:col>
      <xdr:colOff>50800</xdr:colOff>
      <xdr:row>56</xdr:row>
      <xdr:rowOff>47125</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10426700" y="954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121898</xdr:rowOff>
    </xdr:from>
    <xdr:to>
      <xdr:col>50</xdr:col>
      <xdr:colOff>114300</xdr:colOff>
      <xdr:row>56</xdr:row>
      <xdr:rowOff>166289</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8750300" y="9723098"/>
          <a:ext cx="889000" cy="4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131448</xdr:rowOff>
    </xdr:from>
    <xdr:to>
      <xdr:col>50</xdr:col>
      <xdr:colOff>165100</xdr:colOff>
      <xdr:row>56</xdr:row>
      <xdr:rowOff>61598</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9588500" y="95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78125</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933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134571</xdr:rowOff>
    </xdr:from>
    <xdr:to>
      <xdr:col>45</xdr:col>
      <xdr:colOff>177800</xdr:colOff>
      <xdr:row>56</xdr:row>
      <xdr:rowOff>121898</xdr:rowOff>
    </xdr:to>
    <xdr:cxnSp macro="">
      <xdr:nvCxnSpPr>
        <xdr:cNvPr id="365" name="直線コネクタ 364">
          <a:extLst>
            <a:ext uri="{FF2B5EF4-FFF2-40B4-BE49-F238E27FC236}">
              <a16:creationId xmlns:a16="http://schemas.microsoft.com/office/drawing/2014/main" id="{00000000-0008-0000-0600-00006D010000}"/>
            </a:ext>
          </a:extLst>
        </xdr:cNvPr>
        <xdr:cNvCxnSpPr/>
      </xdr:nvCxnSpPr>
      <xdr:spPr>
        <a:xfrm>
          <a:off x="7861300" y="9564321"/>
          <a:ext cx="889000" cy="158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125676</xdr:rowOff>
    </xdr:from>
    <xdr:to>
      <xdr:col>46</xdr:col>
      <xdr:colOff>38100</xdr:colOff>
      <xdr:row>56</xdr:row>
      <xdr:rowOff>55826</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8699500" y="955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72353</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933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134571</xdr:rowOff>
    </xdr:from>
    <xdr:to>
      <xdr:col>41</xdr:col>
      <xdr:colOff>50800</xdr:colOff>
      <xdr:row>56</xdr:row>
      <xdr:rowOff>82679</xdr:rowOff>
    </xdr:to>
    <xdr:cxnSp macro="">
      <xdr:nvCxnSpPr>
        <xdr:cNvPr id="368" name="直線コネクタ 367">
          <a:extLst>
            <a:ext uri="{FF2B5EF4-FFF2-40B4-BE49-F238E27FC236}">
              <a16:creationId xmlns:a16="http://schemas.microsoft.com/office/drawing/2014/main" id="{00000000-0008-0000-0600-000070010000}"/>
            </a:ext>
          </a:extLst>
        </xdr:cNvPr>
        <xdr:cNvCxnSpPr/>
      </xdr:nvCxnSpPr>
      <xdr:spPr>
        <a:xfrm flipV="1">
          <a:off x="6972300" y="9564321"/>
          <a:ext cx="889000" cy="11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166324</xdr:rowOff>
    </xdr:from>
    <xdr:to>
      <xdr:col>41</xdr:col>
      <xdr:colOff>101600</xdr:colOff>
      <xdr:row>56</xdr:row>
      <xdr:rowOff>96474</xdr:rowOff>
    </xdr:to>
    <xdr:sp macro="" textlink="">
      <xdr:nvSpPr>
        <xdr:cNvPr id="369" name="フローチャート: 判断 368">
          <a:extLst>
            <a:ext uri="{FF2B5EF4-FFF2-40B4-BE49-F238E27FC236}">
              <a16:creationId xmlns:a16="http://schemas.microsoft.com/office/drawing/2014/main" id="{00000000-0008-0000-0600-000071010000}"/>
            </a:ext>
          </a:extLst>
        </xdr:cNvPr>
        <xdr:cNvSpPr/>
      </xdr:nvSpPr>
      <xdr:spPr>
        <a:xfrm>
          <a:off x="7810500" y="959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87601</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68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152422</xdr:rowOff>
    </xdr:from>
    <xdr:to>
      <xdr:col>36</xdr:col>
      <xdr:colOff>165100</xdr:colOff>
      <xdr:row>56</xdr:row>
      <xdr:rowOff>82572</xdr:rowOff>
    </xdr:to>
    <xdr:sp macro="" textlink="">
      <xdr:nvSpPr>
        <xdr:cNvPr id="371" name="フローチャート: 判断 370">
          <a:extLst>
            <a:ext uri="{FF2B5EF4-FFF2-40B4-BE49-F238E27FC236}">
              <a16:creationId xmlns:a16="http://schemas.microsoft.com/office/drawing/2014/main" id="{00000000-0008-0000-0600-000073010000}"/>
            </a:ext>
          </a:extLst>
        </xdr:cNvPr>
        <xdr:cNvSpPr/>
      </xdr:nvSpPr>
      <xdr:spPr>
        <a:xfrm>
          <a:off x="6921500" y="958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99099</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35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115118</xdr:rowOff>
    </xdr:from>
    <xdr:to>
      <xdr:col>55</xdr:col>
      <xdr:colOff>50800</xdr:colOff>
      <xdr:row>57</xdr:row>
      <xdr:rowOff>45268</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10426700" y="971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93545</xdr:rowOff>
    </xdr:from>
    <xdr:ext cx="534377" cy="259045"/>
    <xdr:sp macro="" textlink="">
      <xdr:nvSpPr>
        <xdr:cNvPr id="379" name="普通建設事業費該当値テキスト">
          <a:extLst>
            <a:ext uri="{FF2B5EF4-FFF2-40B4-BE49-F238E27FC236}">
              <a16:creationId xmlns:a16="http://schemas.microsoft.com/office/drawing/2014/main" id="{00000000-0008-0000-0600-00007B010000}"/>
            </a:ext>
          </a:extLst>
        </xdr:cNvPr>
        <xdr:cNvSpPr txBox="1"/>
      </xdr:nvSpPr>
      <xdr:spPr>
        <a:xfrm>
          <a:off x="10528300" y="969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115489</xdr:rowOff>
    </xdr:from>
    <xdr:to>
      <xdr:col>50</xdr:col>
      <xdr:colOff>165100</xdr:colOff>
      <xdr:row>57</xdr:row>
      <xdr:rowOff>45639</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9588500" y="971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36766</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9372111" y="980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71098</xdr:rowOff>
    </xdr:from>
    <xdr:to>
      <xdr:col>46</xdr:col>
      <xdr:colOff>38100</xdr:colOff>
      <xdr:row>57</xdr:row>
      <xdr:rowOff>1248</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8699500" y="967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163825</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8483111" y="976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83771</xdr:rowOff>
    </xdr:from>
    <xdr:to>
      <xdr:col>41</xdr:col>
      <xdr:colOff>101600</xdr:colOff>
      <xdr:row>56</xdr:row>
      <xdr:rowOff>13921</xdr:rowOff>
    </xdr:to>
    <xdr:sp macro="" textlink="">
      <xdr:nvSpPr>
        <xdr:cNvPr id="384" name="楕円 383">
          <a:extLst>
            <a:ext uri="{FF2B5EF4-FFF2-40B4-BE49-F238E27FC236}">
              <a16:creationId xmlns:a16="http://schemas.microsoft.com/office/drawing/2014/main" id="{00000000-0008-0000-0600-000080010000}"/>
            </a:ext>
          </a:extLst>
        </xdr:cNvPr>
        <xdr:cNvSpPr/>
      </xdr:nvSpPr>
      <xdr:spPr>
        <a:xfrm>
          <a:off x="7810500" y="951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30448</xdr:rowOff>
    </xdr:from>
    <xdr:ext cx="534377"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7594111" y="928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31879</xdr:rowOff>
    </xdr:from>
    <xdr:to>
      <xdr:col>36</xdr:col>
      <xdr:colOff>165100</xdr:colOff>
      <xdr:row>56</xdr:row>
      <xdr:rowOff>133479</xdr:rowOff>
    </xdr:to>
    <xdr:sp macro="" textlink="">
      <xdr:nvSpPr>
        <xdr:cNvPr id="386" name="楕円 385">
          <a:extLst>
            <a:ext uri="{FF2B5EF4-FFF2-40B4-BE49-F238E27FC236}">
              <a16:creationId xmlns:a16="http://schemas.microsoft.com/office/drawing/2014/main" id="{00000000-0008-0000-0600-000082010000}"/>
            </a:ext>
          </a:extLst>
        </xdr:cNvPr>
        <xdr:cNvSpPr/>
      </xdr:nvSpPr>
      <xdr:spPr>
        <a:xfrm>
          <a:off x="6921500" y="963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124606</xdr:rowOff>
    </xdr:from>
    <xdr:ext cx="534377"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705111" y="972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a:extLst>
            <a:ext uri="{FF2B5EF4-FFF2-40B4-BE49-F238E27FC236}">
              <a16:creationId xmlns:a16="http://schemas.microsoft.com/office/drawing/2014/main" id="{00000000-0008-0000-0600-00008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0" name="普通建設事業費 （ うち新規整備　）グラフ枠">
          <a:extLst>
            <a:ext uri="{FF2B5EF4-FFF2-40B4-BE49-F238E27FC236}">
              <a16:creationId xmlns:a16="http://schemas.microsoft.com/office/drawing/2014/main" id="{00000000-0008-0000-0600-00009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138919</xdr:rowOff>
    </xdr:from>
    <xdr:to>
      <xdr:col>54</xdr:col>
      <xdr:colOff>189865</xdr:colOff>
      <xdr:row>79</xdr:row>
      <xdr:rowOff>28505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10475595" y="12140419"/>
          <a:ext cx="1270" cy="1432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32332</xdr:rowOff>
    </xdr:from>
    <xdr:ext cx="378565" cy="259045"/>
    <xdr:sp macro="" textlink="">
      <xdr:nvSpPr>
        <xdr:cNvPr id="412" name="普通建設事業費 （ うち新規整備　）最小値テキスト">
          <a:extLst>
            <a:ext uri="{FF2B5EF4-FFF2-40B4-BE49-F238E27FC236}">
              <a16:creationId xmlns:a16="http://schemas.microsoft.com/office/drawing/2014/main" id="{00000000-0008-0000-0600-00009C010000}"/>
            </a:ext>
          </a:extLst>
        </xdr:cNvPr>
        <xdr:cNvSpPr txBox="1"/>
      </xdr:nvSpPr>
      <xdr:spPr>
        <a:xfrm>
          <a:off x="10528300" y="13576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28505</xdr:rowOff>
    </xdr:from>
    <xdr:to>
      <xdr:col>55</xdr:col>
      <xdr:colOff>88900</xdr:colOff>
      <xdr:row>79</xdr:row>
      <xdr:rowOff>28505</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10388600" y="13573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85596</xdr:rowOff>
    </xdr:from>
    <xdr:ext cx="534377" cy="259045"/>
    <xdr:sp macro="" textlink="">
      <xdr:nvSpPr>
        <xdr:cNvPr id="414" name="普通建設事業費 （ うち新規整備　）最大値テキスト">
          <a:extLst>
            <a:ext uri="{FF2B5EF4-FFF2-40B4-BE49-F238E27FC236}">
              <a16:creationId xmlns:a16="http://schemas.microsoft.com/office/drawing/2014/main" id="{00000000-0008-0000-0600-00009E010000}"/>
            </a:ext>
          </a:extLst>
        </xdr:cNvPr>
        <xdr:cNvSpPr txBox="1"/>
      </xdr:nvSpPr>
      <xdr:spPr>
        <a:xfrm>
          <a:off x="10528300" y="1191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138919</xdr:rowOff>
    </xdr:from>
    <xdr:to>
      <xdr:col>55</xdr:col>
      <xdr:colOff>88900</xdr:colOff>
      <xdr:row>70</xdr:row>
      <xdr:rowOff>138919</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10388600" y="12140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98189</xdr:rowOff>
    </xdr:from>
    <xdr:to>
      <xdr:col>55</xdr:col>
      <xdr:colOff>0</xdr:colOff>
      <xdr:row>78</xdr:row>
      <xdr:rowOff>137719</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9639300" y="13471289"/>
          <a:ext cx="838200" cy="3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118102</xdr:rowOff>
    </xdr:from>
    <xdr:ext cx="534377" cy="259045"/>
    <xdr:sp macro="" textlink="">
      <xdr:nvSpPr>
        <xdr:cNvPr id="417" name="普通建設事業費 （ うち新規整備　）平均値テキスト">
          <a:extLst>
            <a:ext uri="{FF2B5EF4-FFF2-40B4-BE49-F238E27FC236}">
              <a16:creationId xmlns:a16="http://schemas.microsoft.com/office/drawing/2014/main" id="{00000000-0008-0000-0600-0000A1010000}"/>
            </a:ext>
          </a:extLst>
        </xdr:cNvPr>
        <xdr:cNvSpPr txBox="1"/>
      </xdr:nvSpPr>
      <xdr:spPr>
        <a:xfrm>
          <a:off x="10528300" y="13148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95225</xdr:rowOff>
    </xdr:from>
    <xdr:to>
      <xdr:col>55</xdr:col>
      <xdr:colOff>50800</xdr:colOff>
      <xdr:row>78</xdr:row>
      <xdr:rowOff>25375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10426700" y="1329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84207</xdr:rowOff>
    </xdr:from>
    <xdr:to>
      <xdr:col>50</xdr:col>
      <xdr:colOff>114300</xdr:colOff>
      <xdr:row>78</xdr:row>
      <xdr:rowOff>137719</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8750300" y="13457307"/>
          <a:ext cx="889000" cy="5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126276</xdr:rowOff>
    </xdr:from>
    <xdr:to>
      <xdr:col>50</xdr:col>
      <xdr:colOff>165100</xdr:colOff>
      <xdr:row>78</xdr:row>
      <xdr:rowOff>56426</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9588500" y="1332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72953</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72111" y="1310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162940</xdr:rowOff>
    </xdr:from>
    <xdr:to>
      <xdr:col>45</xdr:col>
      <xdr:colOff>177800</xdr:colOff>
      <xdr:row>78</xdr:row>
      <xdr:rowOff>84207</xdr:rowOff>
    </xdr:to>
    <xdr:cxnSp macro="">
      <xdr:nvCxnSpPr>
        <xdr:cNvPr id="422" name="直線コネクタ 421">
          <a:extLst>
            <a:ext uri="{FF2B5EF4-FFF2-40B4-BE49-F238E27FC236}">
              <a16:creationId xmlns:a16="http://schemas.microsoft.com/office/drawing/2014/main" id="{00000000-0008-0000-0600-0000A6010000}"/>
            </a:ext>
          </a:extLst>
        </xdr:cNvPr>
        <xdr:cNvCxnSpPr/>
      </xdr:nvCxnSpPr>
      <xdr:spPr>
        <a:xfrm>
          <a:off x="7861300" y="13193140"/>
          <a:ext cx="889000" cy="26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92100</xdr:rowOff>
    </xdr:from>
    <xdr:to>
      <xdr:col>46</xdr:col>
      <xdr:colOff>38100</xdr:colOff>
      <xdr:row>78</xdr:row>
      <xdr:rowOff>22250</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8699500" y="1329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38777</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06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162940</xdr:rowOff>
    </xdr:from>
    <xdr:to>
      <xdr:col>41</xdr:col>
      <xdr:colOff>50800</xdr:colOff>
      <xdr:row>77</xdr:row>
      <xdr:rowOff>18617</xdr:rowOff>
    </xdr:to>
    <xdr:cxnSp macro="">
      <xdr:nvCxnSpPr>
        <xdr:cNvPr id="425" name="直線コネクタ 424">
          <a:extLst>
            <a:ext uri="{FF2B5EF4-FFF2-40B4-BE49-F238E27FC236}">
              <a16:creationId xmlns:a16="http://schemas.microsoft.com/office/drawing/2014/main" id="{00000000-0008-0000-0600-0000A9010000}"/>
            </a:ext>
          </a:extLst>
        </xdr:cNvPr>
        <xdr:cNvCxnSpPr/>
      </xdr:nvCxnSpPr>
      <xdr:spPr>
        <a:xfrm flipV="1">
          <a:off x="6972300" y="13193140"/>
          <a:ext cx="889000" cy="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92577</xdr:rowOff>
    </xdr:from>
    <xdr:to>
      <xdr:col>41</xdr:col>
      <xdr:colOff>101600</xdr:colOff>
      <xdr:row>78</xdr:row>
      <xdr:rowOff>22727</xdr:rowOff>
    </xdr:to>
    <xdr:sp macro="" textlink="">
      <xdr:nvSpPr>
        <xdr:cNvPr id="426" name="フローチャート: 判断 425">
          <a:extLst>
            <a:ext uri="{FF2B5EF4-FFF2-40B4-BE49-F238E27FC236}">
              <a16:creationId xmlns:a16="http://schemas.microsoft.com/office/drawing/2014/main" id="{00000000-0008-0000-0600-0000AA010000}"/>
            </a:ext>
          </a:extLst>
        </xdr:cNvPr>
        <xdr:cNvSpPr/>
      </xdr:nvSpPr>
      <xdr:spPr>
        <a:xfrm>
          <a:off x="7810500" y="13294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13854</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338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21882</xdr:rowOff>
    </xdr:from>
    <xdr:to>
      <xdr:col>36</xdr:col>
      <xdr:colOff>165100</xdr:colOff>
      <xdr:row>77</xdr:row>
      <xdr:rowOff>123482</xdr:rowOff>
    </xdr:to>
    <xdr:sp macro="" textlink="">
      <xdr:nvSpPr>
        <xdr:cNvPr id="428" name="フローチャート: 判断 427">
          <a:extLst>
            <a:ext uri="{FF2B5EF4-FFF2-40B4-BE49-F238E27FC236}">
              <a16:creationId xmlns:a16="http://schemas.microsoft.com/office/drawing/2014/main" id="{00000000-0008-0000-0600-0000AC010000}"/>
            </a:ext>
          </a:extLst>
        </xdr:cNvPr>
        <xdr:cNvSpPr/>
      </xdr:nvSpPr>
      <xdr:spPr>
        <a:xfrm>
          <a:off x="6921500" y="1322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114609</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331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47389</xdr:rowOff>
    </xdr:from>
    <xdr:to>
      <xdr:col>55</xdr:col>
      <xdr:colOff>50800</xdr:colOff>
      <xdr:row>78</xdr:row>
      <xdr:rowOff>148989</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10426700" y="1342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133766</xdr:rowOff>
    </xdr:from>
    <xdr:ext cx="469744" cy="259045"/>
    <xdr:sp macro="" textlink="">
      <xdr:nvSpPr>
        <xdr:cNvPr id="436" name="普通建設事業費 （ うち新規整備　）該当値テキスト">
          <a:extLst>
            <a:ext uri="{FF2B5EF4-FFF2-40B4-BE49-F238E27FC236}">
              <a16:creationId xmlns:a16="http://schemas.microsoft.com/office/drawing/2014/main" id="{00000000-0008-0000-0600-0000B4010000}"/>
            </a:ext>
          </a:extLst>
        </xdr:cNvPr>
        <xdr:cNvSpPr txBox="1"/>
      </xdr:nvSpPr>
      <xdr:spPr>
        <a:xfrm>
          <a:off x="10528300" y="1333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86919</xdr:rowOff>
    </xdr:from>
    <xdr:to>
      <xdr:col>50</xdr:col>
      <xdr:colOff>165100</xdr:colOff>
      <xdr:row>79</xdr:row>
      <xdr:rowOff>17069</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9588500" y="1346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8196</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9404428" y="13552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33407</xdr:rowOff>
    </xdr:from>
    <xdr:to>
      <xdr:col>46</xdr:col>
      <xdr:colOff>38100</xdr:colOff>
      <xdr:row>78</xdr:row>
      <xdr:rowOff>135007</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8699500" y="1340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126134</xdr:rowOff>
    </xdr:from>
    <xdr:ext cx="469744"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8515428" y="1349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112140</xdr:rowOff>
    </xdr:from>
    <xdr:to>
      <xdr:col>41</xdr:col>
      <xdr:colOff>101600</xdr:colOff>
      <xdr:row>77</xdr:row>
      <xdr:rowOff>42290</xdr:rowOff>
    </xdr:to>
    <xdr:sp macro="" textlink="">
      <xdr:nvSpPr>
        <xdr:cNvPr id="441" name="楕円 440">
          <a:extLst>
            <a:ext uri="{FF2B5EF4-FFF2-40B4-BE49-F238E27FC236}">
              <a16:creationId xmlns:a16="http://schemas.microsoft.com/office/drawing/2014/main" id="{00000000-0008-0000-0600-0000B9010000}"/>
            </a:ext>
          </a:extLst>
        </xdr:cNvPr>
        <xdr:cNvSpPr/>
      </xdr:nvSpPr>
      <xdr:spPr>
        <a:xfrm>
          <a:off x="7810500" y="1314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58818</xdr:rowOff>
    </xdr:from>
    <xdr:ext cx="534377"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7594111" y="1291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139267</xdr:rowOff>
    </xdr:from>
    <xdr:to>
      <xdr:col>36</xdr:col>
      <xdr:colOff>165100</xdr:colOff>
      <xdr:row>77</xdr:row>
      <xdr:rowOff>69417</xdr:rowOff>
    </xdr:to>
    <xdr:sp macro="" textlink="">
      <xdr:nvSpPr>
        <xdr:cNvPr id="443" name="楕円 442">
          <a:extLst>
            <a:ext uri="{FF2B5EF4-FFF2-40B4-BE49-F238E27FC236}">
              <a16:creationId xmlns:a16="http://schemas.microsoft.com/office/drawing/2014/main" id="{00000000-0008-0000-0600-0000BB010000}"/>
            </a:ext>
          </a:extLst>
        </xdr:cNvPr>
        <xdr:cNvSpPr/>
      </xdr:nvSpPr>
      <xdr:spPr>
        <a:xfrm>
          <a:off x="6921500" y="1316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85945</xdr:rowOff>
    </xdr:from>
    <xdr:ext cx="534377"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705111" y="1294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0" name="正方形/長方形 449">
          <a:extLst>
            <a:ext uri="{FF2B5EF4-FFF2-40B4-BE49-F238E27FC236}">
              <a16:creationId xmlns:a16="http://schemas.microsoft.com/office/drawing/2014/main" id="{00000000-0008-0000-0600-0000C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1" name="正方形/長方形 450">
          <a:extLst>
            <a:ext uri="{FF2B5EF4-FFF2-40B4-BE49-F238E27FC236}">
              <a16:creationId xmlns:a16="http://schemas.microsoft.com/office/drawing/2014/main" id="{00000000-0008-0000-0600-0000C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2" name="正方形/長方形 451">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普通建設事業費 （ うち更新整備　）グラフ枠">
          <a:extLst>
            <a:ext uri="{FF2B5EF4-FFF2-40B4-BE49-F238E27FC236}">
              <a16:creationId xmlns:a16="http://schemas.microsoft.com/office/drawing/2014/main" id="{00000000-0008-0000-06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143472</xdr:rowOff>
    </xdr:from>
    <xdr:to>
      <xdr:col>54</xdr:col>
      <xdr:colOff>189865</xdr:colOff>
      <xdr:row>98</xdr:row>
      <xdr:rowOff>109925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10475595" y="15745422"/>
          <a:ext cx="1270" cy="1166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113752</xdr:rowOff>
    </xdr:from>
    <xdr:ext cx="469744" cy="259045"/>
    <xdr:sp macro="" textlink="">
      <xdr:nvSpPr>
        <xdr:cNvPr id="469" name="普通建設事業費 （ うち更新整備　）最小値テキスト">
          <a:extLst>
            <a:ext uri="{FF2B5EF4-FFF2-40B4-BE49-F238E27FC236}">
              <a16:creationId xmlns:a16="http://schemas.microsoft.com/office/drawing/2014/main" id="{00000000-0008-0000-0600-0000D5010000}"/>
            </a:ext>
          </a:extLst>
        </xdr:cNvPr>
        <xdr:cNvSpPr txBox="1"/>
      </xdr:nvSpPr>
      <xdr:spPr>
        <a:xfrm>
          <a:off x="10528300" y="1691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109925</xdr:rowOff>
    </xdr:from>
    <xdr:to>
      <xdr:col>55</xdr:col>
      <xdr:colOff>88900</xdr:colOff>
      <xdr:row>98</xdr:row>
      <xdr:rowOff>109925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691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90149</xdr:rowOff>
    </xdr:from>
    <xdr:ext cx="534377" cy="259045"/>
    <xdr:sp macro="" textlink="">
      <xdr:nvSpPr>
        <xdr:cNvPr id="471" name="普通建設事業費 （ うち更新整備　）最大値テキスト">
          <a:extLst>
            <a:ext uri="{FF2B5EF4-FFF2-40B4-BE49-F238E27FC236}">
              <a16:creationId xmlns:a16="http://schemas.microsoft.com/office/drawing/2014/main" id="{00000000-0008-0000-0600-0000D7010000}"/>
            </a:ext>
          </a:extLst>
        </xdr:cNvPr>
        <xdr:cNvSpPr txBox="1"/>
      </xdr:nvSpPr>
      <xdr:spPr>
        <a:xfrm>
          <a:off x="10528300" y="1552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143472</xdr:rowOff>
    </xdr:from>
    <xdr:to>
      <xdr:col>55</xdr:col>
      <xdr:colOff>88900</xdr:colOff>
      <xdr:row>91</xdr:row>
      <xdr:rowOff>143472</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10388600" y="157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38697</xdr:rowOff>
    </xdr:from>
    <xdr:to>
      <xdr:col>55</xdr:col>
      <xdr:colOff>0</xdr:colOff>
      <xdr:row>97</xdr:row>
      <xdr:rowOff>83541</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9639300" y="16669347"/>
          <a:ext cx="838200" cy="4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61637</xdr:rowOff>
    </xdr:from>
    <xdr:ext cx="534377" cy="259045"/>
    <xdr:sp macro="" textlink="">
      <xdr:nvSpPr>
        <xdr:cNvPr id="474" name="普通建設事業費 （ うち更新整備　）平均値テキスト">
          <a:extLst>
            <a:ext uri="{FF2B5EF4-FFF2-40B4-BE49-F238E27FC236}">
              <a16:creationId xmlns:a16="http://schemas.microsoft.com/office/drawing/2014/main" id="{00000000-0008-0000-0600-0000DA010000}"/>
            </a:ext>
          </a:extLst>
        </xdr:cNvPr>
        <xdr:cNvSpPr txBox="1"/>
      </xdr:nvSpPr>
      <xdr:spPr>
        <a:xfrm>
          <a:off x="10528300" y="16349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38760</xdr:rowOff>
    </xdr:from>
    <xdr:to>
      <xdr:col>55</xdr:col>
      <xdr:colOff>50800</xdr:colOff>
      <xdr:row>96</xdr:row>
      <xdr:rowOff>140360</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10426700" y="1649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38697</xdr:rowOff>
    </xdr:from>
    <xdr:to>
      <xdr:col>50</xdr:col>
      <xdr:colOff>114300</xdr:colOff>
      <xdr:row>97</xdr:row>
      <xdr:rowOff>102533</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8750300" y="16669347"/>
          <a:ext cx="889000" cy="6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33159</xdr:rowOff>
    </xdr:from>
    <xdr:to>
      <xdr:col>50</xdr:col>
      <xdr:colOff>165100</xdr:colOff>
      <xdr:row>96</xdr:row>
      <xdr:rowOff>134759</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9588500" y="1649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151286</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26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79121</xdr:rowOff>
    </xdr:from>
    <xdr:to>
      <xdr:col>45</xdr:col>
      <xdr:colOff>177800</xdr:colOff>
      <xdr:row>97</xdr:row>
      <xdr:rowOff>102533</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7861300" y="16709771"/>
          <a:ext cx="889000" cy="2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61640</xdr:rowOff>
    </xdr:from>
    <xdr:to>
      <xdr:col>46</xdr:col>
      <xdr:colOff>38100</xdr:colOff>
      <xdr:row>96</xdr:row>
      <xdr:rowOff>163240</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8699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8317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29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79121</xdr:rowOff>
    </xdr:from>
    <xdr:to>
      <xdr:col>41</xdr:col>
      <xdr:colOff>50800</xdr:colOff>
      <xdr:row>97</xdr:row>
      <xdr:rowOff>162731</xdr:rowOff>
    </xdr:to>
    <xdr:cxnSp macro="">
      <xdr:nvCxnSpPr>
        <xdr:cNvPr id="482" name="直線コネクタ 481">
          <a:extLst>
            <a:ext uri="{FF2B5EF4-FFF2-40B4-BE49-F238E27FC236}">
              <a16:creationId xmlns:a16="http://schemas.microsoft.com/office/drawing/2014/main" id="{00000000-0008-0000-0600-0000E2010000}"/>
            </a:ext>
          </a:extLst>
        </xdr:cNvPr>
        <xdr:cNvCxnSpPr/>
      </xdr:nvCxnSpPr>
      <xdr:spPr>
        <a:xfrm flipV="1">
          <a:off x="6972300" y="16709771"/>
          <a:ext cx="889000" cy="8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106521</xdr:rowOff>
    </xdr:from>
    <xdr:to>
      <xdr:col>41</xdr:col>
      <xdr:colOff>101600</xdr:colOff>
      <xdr:row>97</xdr:row>
      <xdr:rowOff>36671</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78105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53198</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34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153918</xdr:rowOff>
    </xdr:from>
    <xdr:to>
      <xdr:col>36</xdr:col>
      <xdr:colOff>165100</xdr:colOff>
      <xdr:row>97</xdr:row>
      <xdr:rowOff>84068</xdr:rowOff>
    </xdr:to>
    <xdr:sp macro="" textlink="">
      <xdr:nvSpPr>
        <xdr:cNvPr id="485" name="フローチャート: 判断 484">
          <a:extLst>
            <a:ext uri="{FF2B5EF4-FFF2-40B4-BE49-F238E27FC236}">
              <a16:creationId xmlns:a16="http://schemas.microsoft.com/office/drawing/2014/main" id="{00000000-0008-0000-0600-0000E5010000}"/>
            </a:ext>
          </a:extLst>
        </xdr:cNvPr>
        <xdr:cNvSpPr/>
      </xdr:nvSpPr>
      <xdr:spPr>
        <a:xfrm>
          <a:off x="6921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100595</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38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32741</xdr:rowOff>
    </xdr:from>
    <xdr:to>
      <xdr:col>55</xdr:col>
      <xdr:colOff>50800</xdr:colOff>
      <xdr:row>97</xdr:row>
      <xdr:rowOff>134341</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10426700" y="1666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11168</xdr:rowOff>
    </xdr:from>
    <xdr:ext cx="534377" cy="259045"/>
    <xdr:sp macro="" textlink="">
      <xdr:nvSpPr>
        <xdr:cNvPr id="493" name="普通建設事業費 （ うち更新整備　）該当値テキスト">
          <a:extLst>
            <a:ext uri="{FF2B5EF4-FFF2-40B4-BE49-F238E27FC236}">
              <a16:creationId xmlns:a16="http://schemas.microsoft.com/office/drawing/2014/main" id="{00000000-0008-0000-0600-0000ED010000}"/>
            </a:ext>
          </a:extLst>
        </xdr:cNvPr>
        <xdr:cNvSpPr txBox="1"/>
      </xdr:nvSpPr>
      <xdr:spPr>
        <a:xfrm>
          <a:off x="10528300" y="1664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159347</xdr:rowOff>
    </xdr:from>
    <xdr:to>
      <xdr:col>50</xdr:col>
      <xdr:colOff>165100</xdr:colOff>
      <xdr:row>97</xdr:row>
      <xdr:rowOff>89497</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9588500" y="1661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80624</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9372111" y="1671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51733</xdr:rowOff>
    </xdr:from>
    <xdr:to>
      <xdr:col>46</xdr:col>
      <xdr:colOff>38100</xdr:colOff>
      <xdr:row>97</xdr:row>
      <xdr:rowOff>153333</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8699500" y="1668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144460</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8483111" y="1677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28321</xdr:rowOff>
    </xdr:from>
    <xdr:to>
      <xdr:col>41</xdr:col>
      <xdr:colOff>101600</xdr:colOff>
      <xdr:row>97</xdr:row>
      <xdr:rowOff>129921</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7810500" y="1665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121048</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7594111" y="1675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111931</xdr:rowOff>
    </xdr:from>
    <xdr:to>
      <xdr:col>36</xdr:col>
      <xdr:colOff>165100</xdr:colOff>
      <xdr:row>98</xdr:row>
      <xdr:rowOff>42081</xdr:rowOff>
    </xdr:to>
    <xdr:sp macro="" textlink="">
      <xdr:nvSpPr>
        <xdr:cNvPr id="500" name="楕円 499">
          <a:extLst>
            <a:ext uri="{FF2B5EF4-FFF2-40B4-BE49-F238E27FC236}">
              <a16:creationId xmlns:a16="http://schemas.microsoft.com/office/drawing/2014/main" id="{00000000-0008-0000-0600-0000F4010000}"/>
            </a:ext>
          </a:extLst>
        </xdr:cNvPr>
        <xdr:cNvSpPr/>
      </xdr:nvSpPr>
      <xdr:spPr>
        <a:xfrm>
          <a:off x="6921500" y="1674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33208</xdr:rowOff>
    </xdr:from>
    <xdr:ext cx="534377"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6705111" y="1683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災害復旧事業費グラフ枠">
          <a:extLst>
            <a:ext uri="{FF2B5EF4-FFF2-40B4-BE49-F238E27FC236}">
              <a16:creationId xmlns:a16="http://schemas.microsoft.com/office/drawing/2014/main" id="{00000000-0008-0000-06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156845</xdr:rowOff>
    </xdr:from>
    <xdr:to>
      <xdr:col>85</xdr:col>
      <xdr:colOff>126364</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6317595" y="5300345"/>
          <a:ext cx="1269"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4" name="災害復旧事業費最小値テキスト">
          <a:extLst>
            <a:ext uri="{FF2B5EF4-FFF2-40B4-BE49-F238E27FC236}">
              <a16:creationId xmlns:a16="http://schemas.microsoft.com/office/drawing/2014/main" id="{00000000-0008-0000-0600-00000C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103522</xdr:rowOff>
    </xdr:from>
    <xdr:ext cx="469744" cy="259045"/>
    <xdr:sp macro="" textlink="">
      <xdr:nvSpPr>
        <xdr:cNvPr id="526" name="災害復旧事業費最大値テキスト">
          <a:extLst>
            <a:ext uri="{FF2B5EF4-FFF2-40B4-BE49-F238E27FC236}">
              <a16:creationId xmlns:a16="http://schemas.microsoft.com/office/drawing/2014/main" id="{00000000-0008-0000-0600-00000E020000}"/>
            </a:ext>
          </a:extLst>
        </xdr:cNvPr>
        <xdr:cNvSpPr txBox="1"/>
      </xdr:nvSpPr>
      <xdr:spPr>
        <a:xfrm>
          <a:off x="16370300" y="5075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156845</xdr:rowOff>
    </xdr:from>
    <xdr:to>
      <xdr:col>86</xdr:col>
      <xdr:colOff>25400</xdr:colOff>
      <xdr:row>30</xdr:row>
      <xdr:rowOff>156845</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530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136923</xdr:rowOff>
    </xdr:from>
    <xdr:ext cx="378565" cy="259045"/>
    <xdr:sp macro="" textlink="">
      <xdr:nvSpPr>
        <xdr:cNvPr id="529" name="災害復旧事業費平均値テキスト">
          <a:extLst>
            <a:ext uri="{FF2B5EF4-FFF2-40B4-BE49-F238E27FC236}">
              <a16:creationId xmlns:a16="http://schemas.microsoft.com/office/drawing/2014/main" id="{00000000-0008-0000-0600-000011020000}"/>
            </a:ext>
          </a:extLst>
        </xdr:cNvPr>
        <xdr:cNvSpPr txBox="1"/>
      </xdr:nvSpPr>
      <xdr:spPr>
        <a:xfrm>
          <a:off x="16370300" y="63091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114046</xdr:rowOff>
    </xdr:from>
    <xdr:to>
      <xdr:col>85</xdr:col>
      <xdr:colOff>177800</xdr:colOff>
      <xdr:row>38</xdr:row>
      <xdr:rowOff>44196</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62687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101016</xdr:rowOff>
    </xdr:from>
    <xdr:to>
      <xdr:col>81</xdr:col>
      <xdr:colOff>101600</xdr:colOff>
      <xdr:row>38</xdr:row>
      <xdr:rowOff>31166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5430500" y="64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47693</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2017" y="6219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28549</xdr:rowOff>
    </xdr:from>
    <xdr:to>
      <xdr:col>76</xdr:col>
      <xdr:colOff>165100</xdr:colOff>
      <xdr:row>38</xdr:row>
      <xdr:rowOff>130149</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4541500" y="654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146676</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3017" y="6318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64897</xdr:rowOff>
    </xdr:from>
    <xdr:to>
      <xdr:col>72</xdr:col>
      <xdr:colOff>38100</xdr:colOff>
      <xdr:row>38</xdr:row>
      <xdr:rowOff>166497</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3652500" y="6579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11574</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4017" y="6355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19177</xdr:rowOff>
    </xdr:from>
    <xdr:to>
      <xdr:col>67</xdr:col>
      <xdr:colOff>101600</xdr:colOff>
      <xdr:row>38</xdr:row>
      <xdr:rowOff>120777</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2763500" y="653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137304</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5017" y="6309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8" name="災害復旧事業費該当値テキスト">
          <a:extLst>
            <a:ext uri="{FF2B5EF4-FFF2-40B4-BE49-F238E27FC236}">
              <a16:creationId xmlns:a16="http://schemas.microsoft.com/office/drawing/2014/main" id="{00000000-0008-0000-0600-000024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失業対策事業費グラフ枠">
          <a:extLst>
            <a:ext uri="{FF2B5EF4-FFF2-40B4-BE49-F238E27FC236}">
              <a16:creationId xmlns:a16="http://schemas.microsoft.com/office/drawing/2014/main" id="{00000000-0008-0000-06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3" name="失業対策事業費最小値テキスト">
          <a:extLst>
            <a:ext uri="{FF2B5EF4-FFF2-40B4-BE49-F238E27FC236}">
              <a16:creationId xmlns:a16="http://schemas.microsoft.com/office/drawing/2014/main" id="{00000000-0008-0000-0600-00003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5" name="失業対策事業費最大値テキスト">
          <a:extLst>
            <a:ext uri="{FF2B5EF4-FFF2-40B4-BE49-F238E27FC236}">
              <a16:creationId xmlns:a16="http://schemas.microsoft.com/office/drawing/2014/main" id="{00000000-0008-0000-0600-00003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8" name="失業対策事業費平均値テキスト">
          <a:extLst>
            <a:ext uri="{FF2B5EF4-FFF2-40B4-BE49-F238E27FC236}">
              <a16:creationId xmlns:a16="http://schemas.microsoft.com/office/drawing/2014/main" id="{00000000-0008-0000-0600-00004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7" name="失業対策事業費該当値テキスト">
          <a:extLst>
            <a:ext uri="{FF2B5EF4-FFF2-40B4-BE49-F238E27FC236}">
              <a16:creationId xmlns:a16="http://schemas.microsoft.com/office/drawing/2014/main" id="{00000000-0008-0000-0600-00005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公債費グラフ枠">
          <a:extLst>
            <a:ext uri="{FF2B5EF4-FFF2-40B4-BE49-F238E27FC236}">
              <a16:creationId xmlns:a16="http://schemas.microsoft.com/office/drawing/2014/main" id="{00000000-0008-0000-06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143945</xdr:rowOff>
    </xdr:from>
    <xdr:to>
      <xdr:col>85</xdr:col>
      <xdr:colOff>126364</xdr:colOff>
      <xdr:row>78</xdr:row>
      <xdr:rowOff>119583</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6317595" y="11973995"/>
          <a:ext cx="1269" cy="151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123410</xdr:rowOff>
    </xdr:from>
    <xdr:ext cx="534377" cy="259045"/>
    <xdr:sp macro="" textlink="">
      <xdr:nvSpPr>
        <xdr:cNvPr id="633" name="公債費最小値テキスト">
          <a:extLst>
            <a:ext uri="{FF2B5EF4-FFF2-40B4-BE49-F238E27FC236}">
              <a16:creationId xmlns:a16="http://schemas.microsoft.com/office/drawing/2014/main" id="{00000000-0008-0000-0600-000079020000}"/>
            </a:ext>
          </a:extLst>
        </xdr:cNvPr>
        <xdr:cNvSpPr txBox="1"/>
      </xdr:nvSpPr>
      <xdr:spPr>
        <a:xfrm>
          <a:off x="16370300" y="1349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119583</xdr:rowOff>
    </xdr:from>
    <xdr:to>
      <xdr:col>86</xdr:col>
      <xdr:colOff>25400</xdr:colOff>
      <xdr:row>78</xdr:row>
      <xdr:rowOff>119583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349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90622</xdr:rowOff>
    </xdr:from>
    <xdr:ext cx="534377" cy="259045"/>
    <xdr:sp macro="" textlink="">
      <xdr:nvSpPr>
        <xdr:cNvPr id="635" name="公債費最大値テキスト">
          <a:extLst>
            <a:ext uri="{FF2B5EF4-FFF2-40B4-BE49-F238E27FC236}">
              <a16:creationId xmlns:a16="http://schemas.microsoft.com/office/drawing/2014/main" id="{00000000-0008-0000-0600-00007B020000}"/>
            </a:ext>
          </a:extLst>
        </xdr:cNvPr>
        <xdr:cNvSpPr txBox="1"/>
      </xdr:nvSpPr>
      <xdr:spPr>
        <a:xfrm>
          <a:off x="16370300" y="1174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143945</xdr:rowOff>
    </xdr:from>
    <xdr:to>
      <xdr:col>86</xdr:col>
      <xdr:colOff>25400</xdr:colOff>
      <xdr:row>69</xdr:row>
      <xdr:rowOff>143945</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6230600" y="11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64653</xdr:rowOff>
    </xdr:from>
    <xdr:to>
      <xdr:col>85</xdr:col>
      <xdr:colOff>127000</xdr:colOff>
      <xdr:row>76</xdr:row>
      <xdr:rowOff>112105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5481300" y="13094853"/>
          <a:ext cx="838200" cy="4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155897</xdr:rowOff>
    </xdr:from>
    <xdr:ext cx="534377" cy="259045"/>
    <xdr:sp macro="" textlink="">
      <xdr:nvSpPr>
        <xdr:cNvPr id="638" name="公債費平均値テキスト">
          <a:extLst>
            <a:ext uri="{FF2B5EF4-FFF2-40B4-BE49-F238E27FC236}">
              <a16:creationId xmlns:a16="http://schemas.microsoft.com/office/drawing/2014/main" id="{00000000-0008-0000-0600-00007E020000}"/>
            </a:ext>
          </a:extLst>
        </xdr:cNvPr>
        <xdr:cNvSpPr txBox="1"/>
      </xdr:nvSpPr>
      <xdr:spPr>
        <a:xfrm>
          <a:off x="16370300" y="12843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133020</xdr:rowOff>
    </xdr:from>
    <xdr:to>
      <xdr:col>85</xdr:col>
      <xdr:colOff>177800</xdr:colOff>
      <xdr:row>76</xdr:row>
      <xdr:rowOff>63170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6268700" y="1299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99892</xdr:rowOff>
    </xdr:from>
    <xdr:to>
      <xdr:col>81</xdr:col>
      <xdr:colOff>50800</xdr:colOff>
      <xdr:row>76</xdr:row>
      <xdr:rowOff>112105</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4592300" y="13130092"/>
          <a:ext cx="889000" cy="1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91839</xdr:rowOff>
    </xdr:from>
    <xdr:to>
      <xdr:col>81</xdr:col>
      <xdr:colOff>101600</xdr:colOff>
      <xdr:row>76</xdr:row>
      <xdr:rowOff>21989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5430500" y="12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38516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272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86339</xdr:rowOff>
    </xdr:from>
    <xdr:to>
      <xdr:col>76</xdr:col>
      <xdr:colOff>114300</xdr:colOff>
      <xdr:row>76</xdr:row>
      <xdr:rowOff>99892</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3703300" y="13116539"/>
          <a:ext cx="889000" cy="1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35048</xdr:rowOff>
    </xdr:from>
    <xdr:to>
      <xdr:col>76</xdr:col>
      <xdr:colOff>165100</xdr:colOff>
      <xdr:row>75</xdr:row>
      <xdr:rowOff>136648</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4541500" y="128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153175</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266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65798</xdr:rowOff>
    </xdr:from>
    <xdr:to>
      <xdr:col>71</xdr:col>
      <xdr:colOff>177800</xdr:colOff>
      <xdr:row>76</xdr:row>
      <xdr:rowOff>86339</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2814300" y="13095998"/>
          <a:ext cx="889000" cy="2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19438</xdr:rowOff>
    </xdr:from>
    <xdr:to>
      <xdr:col>72</xdr:col>
      <xdr:colOff>38100</xdr:colOff>
      <xdr:row>75</xdr:row>
      <xdr:rowOff>121038</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3652500" y="12878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137565</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265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136678</xdr:rowOff>
    </xdr:from>
    <xdr:to>
      <xdr:col>67</xdr:col>
      <xdr:colOff>101600</xdr:colOff>
      <xdr:row>75</xdr:row>
      <xdr:rowOff>66828</xdr:rowOff>
    </xdr:to>
    <xdr:sp macro="" textlink="">
      <xdr:nvSpPr>
        <xdr:cNvPr id="649" name="フローチャート: 判断 648">
          <a:extLst>
            <a:ext uri="{FF2B5EF4-FFF2-40B4-BE49-F238E27FC236}">
              <a16:creationId xmlns:a16="http://schemas.microsoft.com/office/drawing/2014/main" id="{00000000-0008-0000-0600-000089020000}"/>
            </a:ext>
          </a:extLst>
        </xdr:cNvPr>
        <xdr:cNvSpPr/>
      </xdr:nvSpPr>
      <xdr:spPr>
        <a:xfrm>
          <a:off x="12763500" y="128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83355</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259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13853</xdr:rowOff>
    </xdr:from>
    <xdr:to>
      <xdr:col>85</xdr:col>
      <xdr:colOff>177800</xdr:colOff>
      <xdr:row>76</xdr:row>
      <xdr:rowOff>115453</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6268700" y="1304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163730</xdr:rowOff>
    </xdr:from>
    <xdr:ext cx="534377" cy="259045"/>
    <xdr:sp macro="" textlink="">
      <xdr:nvSpPr>
        <xdr:cNvPr id="657" name="公債費該当値テキスト">
          <a:extLst>
            <a:ext uri="{FF2B5EF4-FFF2-40B4-BE49-F238E27FC236}">
              <a16:creationId xmlns:a16="http://schemas.microsoft.com/office/drawing/2014/main" id="{00000000-0008-0000-0600-000091020000}"/>
            </a:ext>
          </a:extLst>
        </xdr:cNvPr>
        <xdr:cNvSpPr txBox="1"/>
      </xdr:nvSpPr>
      <xdr:spPr>
        <a:xfrm>
          <a:off x="16370300" y="1302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61305</xdr:rowOff>
    </xdr:from>
    <xdr:to>
      <xdr:col>81</xdr:col>
      <xdr:colOff>101600</xdr:colOff>
      <xdr:row>76</xdr:row>
      <xdr:rowOff>162905</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5430500" y="130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154032</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5214111" y="1318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49092</xdr:rowOff>
    </xdr:from>
    <xdr:to>
      <xdr:col>76</xdr:col>
      <xdr:colOff>165100</xdr:colOff>
      <xdr:row>76</xdr:row>
      <xdr:rowOff>150692</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4541500" y="1307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141819</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4325111" y="1317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35539</xdr:rowOff>
    </xdr:from>
    <xdr:to>
      <xdr:col>72</xdr:col>
      <xdr:colOff>38100</xdr:colOff>
      <xdr:row>76</xdr:row>
      <xdr:rowOff>137139</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3652500" y="1306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128266</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3436111" y="1315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14998</xdr:rowOff>
    </xdr:from>
    <xdr:to>
      <xdr:col>67</xdr:col>
      <xdr:colOff>101600</xdr:colOff>
      <xdr:row>76</xdr:row>
      <xdr:rowOff>116598</xdr:rowOff>
    </xdr:to>
    <xdr:sp macro="" textlink="">
      <xdr:nvSpPr>
        <xdr:cNvPr id="664" name="楕円 663">
          <a:extLst>
            <a:ext uri="{FF2B5EF4-FFF2-40B4-BE49-F238E27FC236}">
              <a16:creationId xmlns:a16="http://schemas.microsoft.com/office/drawing/2014/main" id="{00000000-0008-0000-0600-000098020000}"/>
            </a:ext>
          </a:extLst>
        </xdr:cNvPr>
        <xdr:cNvSpPr/>
      </xdr:nvSpPr>
      <xdr:spPr>
        <a:xfrm>
          <a:off x="12763500" y="130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107725</xdr:rowOff>
    </xdr:from>
    <xdr:ext cx="534377"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547111" y="1313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a:extLst>
            <a:ext uri="{FF2B5EF4-FFF2-40B4-BE49-F238E27FC236}">
              <a16:creationId xmlns:a16="http://schemas.microsoft.com/office/drawing/2014/main" id="{00000000-0008-0000-06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10587</xdr:rowOff>
    </xdr:from>
    <xdr:to>
      <xdr:col>85</xdr:col>
      <xdr:colOff>126364</xdr:colOff>
      <xdr:row>98</xdr:row>
      <xdr:rowOff>135951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6317595" y="15783987"/>
          <a:ext cx="1269" cy="115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139778</xdr:rowOff>
    </xdr:from>
    <xdr:ext cx="313932" cy="259045"/>
    <xdr:sp macro="" textlink="">
      <xdr:nvSpPr>
        <xdr:cNvPr id="688" name="積立金最小値テキスト">
          <a:extLst>
            <a:ext uri="{FF2B5EF4-FFF2-40B4-BE49-F238E27FC236}">
              <a16:creationId xmlns:a16="http://schemas.microsoft.com/office/drawing/2014/main" id="{00000000-0008-0000-0600-0000B0020000}"/>
            </a:ext>
          </a:extLst>
        </xdr:cNvPr>
        <xdr:cNvSpPr txBox="1"/>
      </xdr:nvSpPr>
      <xdr:spPr>
        <a:xfrm>
          <a:off x="16370300" y="169418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135951</xdr:rowOff>
    </xdr:from>
    <xdr:to>
      <xdr:col>86</xdr:col>
      <xdr:colOff>25400</xdr:colOff>
      <xdr:row>98</xdr:row>
      <xdr:rowOff>135951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693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128714</xdr:rowOff>
    </xdr:from>
    <xdr:ext cx="534377" cy="259045"/>
    <xdr:sp macro="" textlink="">
      <xdr:nvSpPr>
        <xdr:cNvPr id="690" name="積立金最大値テキスト">
          <a:extLst>
            <a:ext uri="{FF2B5EF4-FFF2-40B4-BE49-F238E27FC236}">
              <a16:creationId xmlns:a16="http://schemas.microsoft.com/office/drawing/2014/main" id="{00000000-0008-0000-0600-0000B2020000}"/>
            </a:ext>
          </a:extLst>
        </xdr:cNvPr>
        <xdr:cNvSpPr txBox="1"/>
      </xdr:nvSpPr>
      <xdr:spPr>
        <a:xfrm>
          <a:off x="16370300" y="1555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10587</xdr:rowOff>
    </xdr:from>
    <xdr:to>
      <xdr:col>86</xdr:col>
      <xdr:colOff>25400</xdr:colOff>
      <xdr:row>92</xdr:row>
      <xdr:rowOff>10587</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5783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49814</xdr:rowOff>
    </xdr:from>
    <xdr:to>
      <xdr:col>85</xdr:col>
      <xdr:colOff>127000</xdr:colOff>
      <xdr:row>97</xdr:row>
      <xdr:rowOff>141163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5481300" y="16680464"/>
          <a:ext cx="838200" cy="9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129470</xdr:rowOff>
    </xdr:from>
    <xdr:ext cx="469744" cy="259045"/>
    <xdr:sp macro="" textlink="">
      <xdr:nvSpPr>
        <xdr:cNvPr id="693" name="積立金平均値テキスト">
          <a:extLst>
            <a:ext uri="{FF2B5EF4-FFF2-40B4-BE49-F238E27FC236}">
              <a16:creationId xmlns:a16="http://schemas.microsoft.com/office/drawing/2014/main" id="{00000000-0008-0000-0600-0000B5020000}"/>
            </a:ext>
          </a:extLst>
        </xdr:cNvPr>
        <xdr:cNvSpPr txBox="1"/>
      </xdr:nvSpPr>
      <xdr:spPr>
        <a:xfrm>
          <a:off x="16370300" y="16417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106593</xdr:rowOff>
    </xdr:from>
    <xdr:to>
      <xdr:col>85</xdr:col>
      <xdr:colOff>177800</xdr:colOff>
      <xdr:row>97</xdr:row>
      <xdr:rowOff>36743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6268700" y="1656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49814</xdr:rowOff>
    </xdr:from>
    <xdr:to>
      <xdr:col>81</xdr:col>
      <xdr:colOff>50800</xdr:colOff>
      <xdr:row>97</xdr:row>
      <xdr:rowOff>81316</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4592300" y="16680464"/>
          <a:ext cx="889000" cy="3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88900</xdr:rowOff>
    </xdr:from>
    <xdr:to>
      <xdr:col>81</xdr:col>
      <xdr:colOff>101600</xdr:colOff>
      <xdr:row>97</xdr:row>
      <xdr:rowOff>19050</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54305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35577</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46428" y="1632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22839</xdr:rowOff>
    </xdr:from>
    <xdr:to>
      <xdr:col>76</xdr:col>
      <xdr:colOff>114300</xdr:colOff>
      <xdr:row>97</xdr:row>
      <xdr:rowOff>81316</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3703300" y="16653489"/>
          <a:ext cx="889000" cy="5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22743</xdr:rowOff>
    </xdr:from>
    <xdr:to>
      <xdr:col>76</xdr:col>
      <xdr:colOff>165100</xdr:colOff>
      <xdr:row>97</xdr:row>
      <xdr:rowOff>124343</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45415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140870</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57428" y="164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22839</xdr:rowOff>
    </xdr:from>
    <xdr:to>
      <xdr:col>71</xdr:col>
      <xdr:colOff>177800</xdr:colOff>
      <xdr:row>97</xdr:row>
      <xdr:rowOff>44785</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flipV="1">
          <a:off x="12814300" y="16653489"/>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171379</xdr:rowOff>
    </xdr:from>
    <xdr:to>
      <xdr:col>72</xdr:col>
      <xdr:colOff>38100</xdr:colOff>
      <xdr:row>97</xdr:row>
      <xdr:rowOff>101529</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3652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92656</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672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97129</xdr:rowOff>
    </xdr:from>
    <xdr:to>
      <xdr:col>67</xdr:col>
      <xdr:colOff>101600</xdr:colOff>
      <xdr:row>97</xdr:row>
      <xdr:rowOff>27279</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2763500" y="1655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43806</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633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90363</xdr:rowOff>
    </xdr:from>
    <xdr:to>
      <xdr:col>85</xdr:col>
      <xdr:colOff>177800</xdr:colOff>
      <xdr:row>98</xdr:row>
      <xdr:rowOff>20513</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6268700" y="1672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68790</xdr:rowOff>
    </xdr:from>
    <xdr:ext cx="469744" cy="259045"/>
    <xdr:sp macro="" textlink="">
      <xdr:nvSpPr>
        <xdr:cNvPr id="712" name="積立金該当値テキスト">
          <a:extLst>
            <a:ext uri="{FF2B5EF4-FFF2-40B4-BE49-F238E27FC236}">
              <a16:creationId xmlns:a16="http://schemas.microsoft.com/office/drawing/2014/main" id="{00000000-0008-0000-0600-0000C8020000}"/>
            </a:ext>
          </a:extLst>
        </xdr:cNvPr>
        <xdr:cNvSpPr txBox="1"/>
      </xdr:nvSpPr>
      <xdr:spPr>
        <a:xfrm>
          <a:off x="16370300" y="16699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170464</xdr:rowOff>
    </xdr:from>
    <xdr:to>
      <xdr:col>81</xdr:col>
      <xdr:colOff>101600</xdr:colOff>
      <xdr:row>97</xdr:row>
      <xdr:rowOff>100614</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5430500" y="1662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91741</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5246428" y="1672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30516</xdr:rowOff>
    </xdr:from>
    <xdr:to>
      <xdr:col>76</xdr:col>
      <xdr:colOff>165100</xdr:colOff>
      <xdr:row>97</xdr:row>
      <xdr:rowOff>132116</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4541500" y="1666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123243</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4357428" y="16753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143489</xdr:rowOff>
    </xdr:from>
    <xdr:to>
      <xdr:col>72</xdr:col>
      <xdr:colOff>38100</xdr:colOff>
      <xdr:row>97</xdr:row>
      <xdr:rowOff>73639</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3652500" y="1660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90166</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3468428" y="16377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165435</xdr:rowOff>
    </xdr:from>
    <xdr:to>
      <xdr:col>67</xdr:col>
      <xdr:colOff>101600</xdr:colOff>
      <xdr:row>97</xdr:row>
      <xdr:rowOff>95585</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2763500" y="1662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86712</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2579428" y="16717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a:extLst>
            <a:ext uri="{FF2B5EF4-FFF2-40B4-BE49-F238E27FC236}">
              <a16:creationId xmlns:a16="http://schemas.microsoft.com/office/drawing/2014/main" id="{00000000-0008-0000-06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8636</xdr:rowOff>
    </xdr:from>
    <xdr:to>
      <xdr:col>116</xdr:col>
      <xdr:colOff>62864</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2159595" y="5152136"/>
          <a:ext cx="1269" cy="1578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5" name="投資及び出資金最小値テキスト">
          <a:extLst>
            <a:ext uri="{FF2B5EF4-FFF2-40B4-BE49-F238E27FC236}">
              <a16:creationId xmlns:a16="http://schemas.microsoft.com/office/drawing/2014/main" id="{00000000-0008-0000-0600-0000E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126763</xdr:rowOff>
    </xdr:from>
    <xdr:ext cx="534377" cy="259045"/>
    <xdr:sp macro="" textlink="">
      <xdr:nvSpPr>
        <xdr:cNvPr id="747" name="投資及び出資金最大値テキスト">
          <a:extLst>
            <a:ext uri="{FF2B5EF4-FFF2-40B4-BE49-F238E27FC236}">
              <a16:creationId xmlns:a16="http://schemas.microsoft.com/office/drawing/2014/main" id="{00000000-0008-0000-0600-0000EB020000}"/>
            </a:ext>
          </a:extLst>
        </xdr:cNvPr>
        <xdr:cNvSpPr txBox="1"/>
      </xdr:nvSpPr>
      <xdr:spPr>
        <a:xfrm>
          <a:off x="22212300" y="492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8636</xdr:rowOff>
    </xdr:from>
    <xdr:to>
      <xdr:col>116</xdr:col>
      <xdr:colOff>152400</xdr:colOff>
      <xdr:row>30</xdr:row>
      <xdr:rowOff>8636</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515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78613</xdr:rowOff>
    </xdr:from>
    <xdr:to>
      <xdr:col>116</xdr:col>
      <xdr:colOff>63500</xdr:colOff>
      <xdr:row>36</xdr:row>
      <xdr:rowOff>99314</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1323300" y="6250813"/>
          <a:ext cx="838200" cy="2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129430</xdr:rowOff>
    </xdr:from>
    <xdr:ext cx="469744" cy="259045"/>
    <xdr:sp macro="" textlink="">
      <xdr:nvSpPr>
        <xdr:cNvPr id="750" name="投資及び出資金平均値テキスト">
          <a:extLst>
            <a:ext uri="{FF2B5EF4-FFF2-40B4-BE49-F238E27FC236}">
              <a16:creationId xmlns:a16="http://schemas.microsoft.com/office/drawing/2014/main" id="{00000000-0008-0000-0600-0000EE020000}"/>
            </a:ext>
          </a:extLst>
        </xdr:cNvPr>
        <xdr:cNvSpPr txBox="1"/>
      </xdr:nvSpPr>
      <xdr:spPr>
        <a:xfrm>
          <a:off x="22212300" y="6473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151003</xdr:rowOff>
    </xdr:from>
    <xdr:to>
      <xdr:col>116</xdr:col>
      <xdr:colOff>114300</xdr:colOff>
      <xdr:row>38</xdr:row>
      <xdr:rowOff>81153</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2110700" y="649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78613</xdr:rowOff>
    </xdr:from>
    <xdr:to>
      <xdr:col>111</xdr:col>
      <xdr:colOff>177800</xdr:colOff>
      <xdr:row>36</xdr:row>
      <xdr:rowOff>115951</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20434300" y="6250813"/>
          <a:ext cx="8890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24511</xdr:rowOff>
    </xdr:from>
    <xdr:to>
      <xdr:col>112</xdr:col>
      <xdr:colOff>38100</xdr:colOff>
      <xdr:row>38</xdr:row>
      <xdr:rowOff>126111</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1272500" y="653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117238</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88428" y="663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115951</xdr:rowOff>
    </xdr:from>
    <xdr:to>
      <xdr:col>107</xdr:col>
      <xdr:colOff>50800</xdr:colOff>
      <xdr:row>36</xdr:row>
      <xdr:rowOff>135382</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flipV="1">
          <a:off x="19545300" y="6288151"/>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16383</xdr:rowOff>
    </xdr:from>
    <xdr:to>
      <xdr:col>107</xdr:col>
      <xdr:colOff>101600</xdr:colOff>
      <xdr:row>38</xdr:row>
      <xdr:rowOff>117983</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20383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109110</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199428" y="662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135382</xdr:rowOff>
    </xdr:from>
    <xdr:to>
      <xdr:col>102</xdr:col>
      <xdr:colOff>114300</xdr:colOff>
      <xdr:row>38</xdr:row>
      <xdr:rowOff>139446</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flipV="1">
          <a:off x="18656300" y="6307582"/>
          <a:ext cx="889000" cy="34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168656</xdr:rowOff>
    </xdr:from>
    <xdr:to>
      <xdr:col>102</xdr:col>
      <xdr:colOff>165100</xdr:colOff>
      <xdr:row>38</xdr:row>
      <xdr:rowOff>98806</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9494500" y="65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89933</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10428" y="6605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162179</xdr:rowOff>
    </xdr:from>
    <xdr:to>
      <xdr:col>98</xdr:col>
      <xdr:colOff>38100</xdr:colOff>
      <xdr:row>38</xdr:row>
      <xdr:rowOff>92329</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8605500" y="650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108856</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21428" y="628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48514</xdr:rowOff>
    </xdr:from>
    <xdr:to>
      <xdr:col>116</xdr:col>
      <xdr:colOff>114300</xdr:colOff>
      <xdr:row>36</xdr:row>
      <xdr:rowOff>150114</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2110700" y="622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71391</xdr:rowOff>
    </xdr:from>
    <xdr:ext cx="469744" cy="259045"/>
    <xdr:sp macro="" textlink="">
      <xdr:nvSpPr>
        <xdr:cNvPr id="769" name="投資及び出資金該当値テキスト">
          <a:extLst>
            <a:ext uri="{FF2B5EF4-FFF2-40B4-BE49-F238E27FC236}">
              <a16:creationId xmlns:a16="http://schemas.microsoft.com/office/drawing/2014/main" id="{00000000-0008-0000-0600-000001030000}"/>
            </a:ext>
          </a:extLst>
        </xdr:cNvPr>
        <xdr:cNvSpPr txBox="1"/>
      </xdr:nvSpPr>
      <xdr:spPr>
        <a:xfrm>
          <a:off x="22212300" y="607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27813</xdr:rowOff>
    </xdr:from>
    <xdr:to>
      <xdr:col>112</xdr:col>
      <xdr:colOff>38100</xdr:colOff>
      <xdr:row>36</xdr:row>
      <xdr:rowOff>129413</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1272500" y="620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145940</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088428" y="5975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65151</xdr:rowOff>
    </xdr:from>
    <xdr:to>
      <xdr:col>107</xdr:col>
      <xdr:colOff>101600</xdr:colOff>
      <xdr:row>36</xdr:row>
      <xdr:rowOff>166751</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0383500" y="623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11828</xdr:rowOff>
    </xdr:from>
    <xdr:ext cx="469744"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0199428" y="6012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84582</xdr:rowOff>
    </xdr:from>
    <xdr:to>
      <xdr:col>102</xdr:col>
      <xdr:colOff>165100</xdr:colOff>
      <xdr:row>37</xdr:row>
      <xdr:rowOff>14732</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9494500" y="625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31259</xdr:rowOff>
    </xdr:from>
    <xdr:ext cx="469744"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9310428" y="603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88646</xdr:rowOff>
    </xdr:from>
    <xdr:to>
      <xdr:col>98</xdr:col>
      <xdr:colOff>38100</xdr:colOff>
      <xdr:row>39</xdr:row>
      <xdr:rowOff>18796</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8605500" y="660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9923</xdr:rowOff>
    </xdr:from>
    <xdr:ext cx="378565"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467017" y="6696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a:extLst>
            <a:ext uri="{FF2B5EF4-FFF2-40B4-BE49-F238E27FC236}">
              <a16:creationId xmlns:a16="http://schemas.microsoft.com/office/drawing/2014/main" id="{00000000-0008-0000-06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123835</xdr:rowOff>
    </xdr:from>
    <xdr:to>
      <xdr:col>116</xdr:col>
      <xdr:colOff>62864</xdr:colOff>
      <xdr:row>58</xdr:row>
      <xdr:rowOff>139700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2159595" y="8696335"/>
          <a:ext cx="1269" cy="138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0" name="貸付金最小値テキスト">
          <a:extLst>
            <a:ext uri="{FF2B5EF4-FFF2-40B4-BE49-F238E27FC236}">
              <a16:creationId xmlns:a16="http://schemas.microsoft.com/office/drawing/2014/main" id="{00000000-0008-0000-0600-000020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70512</xdr:rowOff>
    </xdr:from>
    <xdr:ext cx="534377" cy="259045"/>
    <xdr:sp macro="" textlink="">
      <xdr:nvSpPr>
        <xdr:cNvPr id="802" name="貸付金最大値テキスト">
          <a:extLst>
            <a:ext uri="{FF2B5EF4-FFF2-40B4-BE49-F238E27FC236}">
              <a16:creationId xmlns:a16="http://schemas.microsoft.com/office/drawing/2014/main" id="{00000000-0008-0000-0600-000022030000}"/>
            </a:ext>
          </a:extLst>
        </xdr:cNvPr>
        <xdr:cNvSpPr txBox="1"/>
      </xdr:nvSpPr>
      <xdr:spPr>
        <a:xfrm>
          <a:off x="22212300" y="847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123835</xdr:rowOff>
    </xdr:from>
    <xdr:to>
      <xdr:col>116</xdr:col>
      <xdr:colOff>152400</xdr:colOff>
      <xdr:row>50</xdr:row>
      <xdr:rowOff>123835</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8696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12690</xdr:rowOff>
    </xdr:from>
    <xdr:to>
      <xdr:col>116</xdr:col>
      <xdr:colOff>63500</xdr:colOff>
      <xdr:row>58</xdr:row>
      <xdr:rowOff>12919</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1323300" y="9956790"/>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68663</xdr:rowOff>
    </xdr:from>
    <xdr:ext cx="469744" cy="259045"/>
    <xdr:sp macro="" textlink="">
      <xdr:nvSpPr>
        <xdr:cNvPr id="805" name="貸付金平均値テキスト">
          <a:extLst>
            <a:ext uri="{FF2B5EF4-FFF2-40B4-BE49-F238E27FC236}">
              <a16:creationId xmlns:a16="http://schemas.microsoft.com/office/drawing/2014/main" id="{00000000-0008-0000-0600-000025030000}"/>
            </a:ext>
          </a:extLst>
        </xdr:cNvPr>
        <xdr:cNvSpPr txBox="1"/>
      </xdr:nvSpPr>
      <xdr:spPr>
        <a:xfrm>
          <a:off x="22212300" y="9669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45786</xdr:rowOff>
    </xdr:from>
    <xdr:to>
      <xdr:col>116</xdr:col>
      <xdr:colOff>114300</xdr:colOff>
      <xdr:row>57</xdr:row>
      <xdr:rowOff>147386</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2110700" y="981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12736</xdr:rowOff>
    </xdr:from>
    <xdr:to>
      <xdr:col>111</xdr:col>
      <xdr:colOff>177800</xdr:colOff>
      <xdr:row>58</xdr:row>
      <xdr:rowOff>12919</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0434300" y="9956836"/>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4135</xdr:rowOff>
    </xdr:from>
    <xdr:to>
      <xdr:col>112</xdr:col>
      <xdr:colOff>38100</xdr:colOff>
      <xdr:row>57</xdr:row>
      <xdr:rowOff>105735</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1272500" y="97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122262</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428" y="955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12736</xdr:rowOff>
    </xdr:from>
    <xdr:to>
      <xdr:col>107</xdr:col>
      <xdr:colOff>50800</xdr:colOff>
      <xdr:row>58</xdr:row>
      <xdr:rowOff>12781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9545300" y="9956836"/>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134894</xdr:rowOff>
    </xdr:from>
    <xdr:to>
      <xdr:col>107</xdr:col>
      <xdr:colOff>101600</xdr:colOff>
      <xdr:row>57</xdr:row>
      <xdr:rowOff>65044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0383500" y="973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81571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9511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12598</xdr:rowOff>
    </xdr:from>
    <xdr:to>
      <xdr:col>102</xdr:col>
      <xdr:colOff>114300</xdr:colOff>
      <xdr:row>58</xdr:row>
      <xdr:rowOff>12781</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656300" y="9956698"/>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103896</xdr:rowOff>
    </xdr:from>
    <xdr:to>
      <xdr:col>102</xdr:col>
      <xdr:colOff>165100</xdr:colOff>
      <xdr:row>57</xdr:row>
      <xdr:rowOff>34046</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9494500" y="970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50573</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48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44506</xdr:rowOff>
    </xdr:from>
    <xdr:to>
      <xdr:col>98</xdr:col>
      <xdr:colOff>38100</xdr:colOff>
      <xdr:row>56</xdr:row>
      <xdr:rowOff>146106</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8605500" y="964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162633</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42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133340</xdr:rowOff>
    </xdr:from>
    <xdr:to>
      <xdr:col>116</xdr:col>
      <xdr:colOff>114300</xdr:colOff>
      <xdr:row>58</xdr:row>
      <xdr:rowOff>63490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2110700" y="990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111767</xdr:rowOff>
    </xdr:from>
    <xdr:ext cx="469744" cy="259045"/>
    <xdr:sp macro="" textlink="">
      <xdr:nvSpPr>
        <xdr:cNvPr id="824" name="貸付金該当値テキスト">
          <a:extLst>
            <a:ext uri="{FF2B5EF4-FFF2-40B4-BE49-F238E27FC236}">
              <a16:creationId xmlns:a16="http://schemas.microsoft.com/office/drawing/2014/main" id="{00000000-0008-0000-0600-000038030000}"/>
            </a:ext>
          </a:extLst>
        </xdr:cNvPr>
        <xdr:cNvSpPr txBox="1"/>
      </xdr:nvSpPr>
      <xdr:spPr>
        <a:xfrm>
          <a:off x="22212300" y="988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133569</xdr:rowOff>
    </xdr:from>
    <xdr:to>
      <xdr:col>112</xdr:col>
      <xdr:colOff>38100</xdr:colOff>
      <xdr:row>58</xdr:row>
      <xdr:rowOff>63719</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1272500" y="990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54846</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088428" y="999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133386</xdr:rowOff>
    </xdr:from>
    <xdr:to>
      <xdr:col>107</xdr:col>
      <xdr:colOff>101600</xdr:colOff>
      <xdr:row>58</xdr:row>
      <xdr:rowOff>63536</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0383500" y="990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54663</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0199428" y="999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133431</xdr:rowOff>
    </xdr:from>
    <xdr:to>
      <xdr:col>102</xdr:col>
      <xdr:colOff>165100</xdr:colOff>
      <xdr:row>58</xdr:row>
      <xdr:rowOff>63581</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9494500" y="990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54708</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9310428" y="999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133248</xdr:rowOff>
    </xdr:from>
    <xdr:to>
      <xdr:col>98</xdr:col>
      <xdr:colOff>38100</xdr:colOff>
      <xdr:row>58</xdr:row>
      <xdr:rowOff>63398</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8605500" y="990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54525</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421428" y="9998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a:extLst>
            <a:ext uri="{FF2B5EF4-FFF2-40B4-BE49-F238E27FC236}">
              <a16:creationId xmlns:a16="http://schemas.microsoft.com/office/drawing/2014/main" id="{00000000-0008-0000-0600-00005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71386</xdr:rowOff>
    </xdr:from>
    <xdr:to>
      <xdr:col>116</xdr:col>
      <xdr:colOff>62864</xdr:colOff>
      <xdr:row>77</xdr:row>
      <xdr:rowOff>136689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2159595" y="12072886"/>
          <a:ext cx="1269" cy="126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140516</xdr:rowOff>
    </xdr:from>
    <xdr:ext cx="534377" cy="259045"/>
    <xdr:sp macro="" textlink="">
      <xdr:nvSpPr>
        <xdr:cNvPr id="858" name="繰出金最小値テキスト">
          <a:extLst>
            <a:ext uri="{FF2B5EF4-FFF2-40B4-BE49-F238E27FC236}">
              <a16:creationId xmlns:a16="http://schemas.microsoft.com/office/drawing/2014/main" id="{00000000-0008-0000-0600-00005A030000}"/>
            </a:ext>
          </a:extLst>
        </xdr:cNvPr>
        <xdr:cNvSpPr txBox="1"/>
      </xdr:nvSpPr>
      <xdr:spPr>
        <a:xfrm>
          <a:off x="22212300" y="1334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136689</xdr:rowOff>
    </xdr:from>
    <xdr:to>
      <xdr:col>116</xdr:col>
      <xdr:colOff>152400</xdr:colOff>
      <xdr:row>77</xdr:row>
      <xdr:rowOff>136689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333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18063</xdr:rowOff>
    </xdr:from>
    <xdr:ext cx="534377" cy="259045"/>
    <xdr:sp macro="" textlink="">
      <xdr:nvSpPr>
        <xdr:cNvPr id="860" name="繰出金最大値テキスト">
          <a:extLst>
            <a:ext uri="{FF2B5EF4-FFF2-40B4-BE49-F238E27FC236}">
              <a16:creationId xmlns:a16="http://schemas.microsoft.com/office/drawing/2014/main" id="{00000000-0008-0000-0600-00005C030000}"/>
            </a:ext>
          </a:extLst>
        </xdr:cNvPr>
        <xdr:cNvSpPr txBox="1"/>
      </xdr:nvSpPr>
      <xdr:spPr>
        <a:xfrm>
          <a:off x="22212300" y="1184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71386</xdr:rowOff>
    </xdr:from>
    <xdr:to>
      <xdr:col>116</xdr:col>
      <xdr:colOff>152400</xdr:colOff>
      <xdr:row>70</xdr:row>
      <xdr:rowOff>71386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207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31381</xdr:rowOff>
    </xdr:from>
    <xdr:to>
      <xdr:col>116</xdr:col>
      <xdr:colOff>63500</xdr:colOff>
      <xdr:row>77</xdr:row>
      <xdr:rowOff>56071</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1323300" y="13233031"/>
          <a:ext cx="838200" cy="2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50169</xdr:rowOff>
    </xdr:from>
    <xdr:ext cx="534377" cy="259045"/>
    <xdr:sp macro="" textlink="">
      <xdr:nvSpPr>
        <xdr:cNvPr id="863" name="繰出金平均値テキスト">
          <a:extLst>
            <a:ext uri="{FF2B5EF4-FFF2-40B4-BE49-F238E27FC236}">
              <a16:creationId xmlns:a16="http://schemas.microsoft.com/office/drawing/2014/main" id="{00000000-0008-0000-0600-00005F030000}"/>
            </a:ext>
          </a:extLst>
        </xdr:cNvPr>
        <xdr:cNvSpPr txBox="1"/>
      </xdr:nvSpPr>
      <xdr:spPr>
        <a:xfrm>
          <a:off x="22212300" y="12908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27293</xdr:rowOff>
    </xdr:from>
    <xdr:to>
      <xdr:col>116</xdr:col>
      <xdr:colOff>114300</xdr:colOff>
      <xdr:row>76</xdr:row>
      <xdr:rowOff>128893</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2110700" y="13057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48031</xdr:rowOff>
    </xdr:from>
    <xdr:to>
      <xdr:col>111</xdr:col>
      <xdr:colOff>177800</xdr:colOff>
      <xdr:row>77</xdr:row>
      <xdr:rowOff>56071</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0434300" y="13249681"/>
          <a:ext cx="889000" cy="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46495</xdr:rowOff>
    </xdr:from>
    <xdr:to>
      <xdr:col>112</xdr:col>
      <xdr:colOff>38100</xdr:colOff>
      <xdr:row>76</xdr:row>
      <xdr:rowOff>148095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1272500" y="130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164622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85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48031</xdr:rowOff>
    </xdr:from>
    <xdr:to>
      <xdr:col>107</xdr:col>
      <xdr:colOff>50800</xdr:colOff>
      <xdr:row>77</xdr:row>
      <xdr:rowOff>100343</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9545300" y="13249681"/>
          <a:ext cx="889000" cy="5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27330</xdr:rowOff>
    </xdr:from>
    <xdr:to>
      <xdr:col>107</xdr:col>
      <xdr:colOff>101600</xdr:colOff>
      <xdr:row>76</xdr:row>
      <xdr:rowOff>128930</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0383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145457</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283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52718</xdr:rowOff>
    </xdr:from>
    <xdr:to>
      <xdr:col>102</xdr:col>
      <xdr:colOff>114300</xdr:colOff>
      <xdr:row>77</xdr:row>
      <xdr:rowOff>100343</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18656300" y="12911468"/>
          <a:ext cx="889000" cy="39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156414</xdr:rowOff>
    </xdr:from>
    <xdr:to>
      <xdr:col>102</xdr:col>
      <xdr:colOff>165100</xdr:colOff>
      <xdr:row>76</xdr:row>
      <xdr:rowOff>86564</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9494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103090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279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97472</xdr:rowOff>
    </xdr:from>
    <xdr:to>
      <xdr:col>98</xdr:col>
      <xdr:colOff>38100</xdr:colOff>
      <xdr:row>76</xdr:row>
      <xdr:rowOff>27623</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8605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18750</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304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152031</xdr:rowOff>
    </xdr:from>
    <xdr:to>
      <xdr:col>116</xdr:col>
      <xdr:colOff>114300</xdr:colOff>
      <xdr:row>77</xdr:row>
      <xdr:rowOff>82181</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2110700" y="1318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66958</xdr:rowOff>
    </xdr:from>
    <xdr:ext cx="534377" cy="259045"/>
    <xdr:sp macro="" textlink="">
      <xdr:nvSpPr>
        <xdr:cNvPr id="882" name="繰出金該当値テキスト">
          <a:extLst>
            <a:ext uri="{FF2B5EF4-FFF2-40B4-BE49-F238E27FC236}">
              <a16:creationId xmlns:a16="http://schemas.microsoft.com/office/drawing/2014/main" id="{00000000-0008-0000-0600-000072030000}"/>
            </a:ext>
          </a:extLst>
        </xdr:cNvPr>
        <xdr:cNvSpPr txBox="1"/>
      </xdr:nvSpPr>
      <xdr:spPr>
        <a:xfrm>
          <a:off x="22212300" y="1309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5271</xdr:rowOff>
    </xdr:from>
    <xdr:to>
      <xdr:col>112</xdr:col>
      <xdr:colOff>38100</xdr:colOff>
      <xdr:row>77</xdr:row>
      <xdr:rowOff>106871</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1272500" y="132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97998</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056111" y="1329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168681</xdr:rowOff>
    </xdr:from>
    <xdr:to>
      <xdr:col>107</xdr:col>
      <xdr:colOff>101600</xdr:colOff>
      <xdr:row>77</xdr:row>
      <xdr:rowOff>98831</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0383500" y="1319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89958</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167111" y="1329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49543</xdr:rowOff>
    </xdr:from>
    <xdr:to>
      <xdr:col>102</xdr:col>
      <xdr:colOff>165100</xdr:colOff>
      <xdr:row>77</xdr:row>
      <xdr:rowOff>151143</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9494500" y="132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142270</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278111" y="1334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1918</xdr:rowOff>
    </xdr:from>
    <xdr:to>
      <xdr:col>98</xdr:col>
      <xdr:colOff>38100</xdr:colOff>
      <xdr:row>75</xdr:row>
      <xdr:rowOff>103518</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8605500" y="1286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120045</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389111" y="1263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a:extLst>
            <a:ext uri="{FF2B5EF4-FFF2-40B4-BE49-F238E27FC236}">
              <a16:creationId xmlns:a16="http://schemas.microsoft.com/office/drawing/2014/main" id="{00000000-0008-0000-0600-00008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a:extLst>
            <a:ext uri="{FF2B5EF4-FFF2-40B4-BE49-F238E27FC236}">
              <a16:creationId xmlns:a16="http://schemas.microsoft.com/office/drawing/2014/main" id="{00000000-0008-0000-0600-00008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a:extLst>
            <a:ext uri="{FF2B5EF4-FFF2-40B4-BE49-F238E27FC236}">
              <a16:creationId xmlns:a16="http://schemas.microsoft.com/office/drawing/2014/main" id="{00000000-0008-0000-0600-00009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a:extLst>
            <a:ext uri="{FF2B5EF4-FFF2-40B4-BE49-F238E27FC236}">
              <a16:creationId xmlns:a16="http://schemas.microsoft.com/office/drawing/2014/main" id="{00000000-0008-0000-0600-0000A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補助費等は、住民一人当たり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28,236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すると低い水準となっている。これは、クリーンセンター、衛生プラントなどのごみ処理施設等を市単独で有しており、一部事務組合に対する負担金が少ないためである。一方で、ごみ処理施設等を市単独で保有していることから、維持補修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6,646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円となっており、類似団体と比較すると高い水準となっている。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普通建設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費（うち更新整備）は、前年度と比較すると減少し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15,948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衛生プラント整備や市民会館音響照明設備等改修などの大規模な整備が完了したことによるものである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今後、施設の維持管理や更新等については、令和元年度に策定した公共施設個別計画に基づき、計画的に実施するように努めていく。</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愛知県春日井市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311,338
303,454
92.78
100,432,767
98,238,936
2,025,867
57,766,334
78,276,780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142966</xdr:rowOff>
    </xdr:from>
    <xdr:to>
      <xdr:col>24</xdr:col>
      <xdr:colOff>62865</xdr:colOff>
      <xdr:row>38</xdr:row>
      <xdr:rowOff>84183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15016"/>
          <a:ext cx="127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88010</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03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84183</xdr:rowOff>
    </xdr:from>
    <xdr:to>
      <xdr:col>24</xdr:col>
      <xdr:colOff>152400</xdr:colOff>
      <xdr:row>38</xdr:row>
      <xdr:rowOff>84183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9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89643</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89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142966</xdr:rowOff>
    </xdr:from>
    <xdr:to>
      <xdr:col>24</xdr:col>
      <xdr:colOff>152400</xdr:colOff>
      <xdr:row>29</xdr:row>
      <xdr:rowOff>142966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1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74385</xdr:rowOff>
    </xdr:from>
    <xdr:to>
      <xdr:col>24</xdr:col>
      <xdr:colOff>63500</xdr:colOff>
      <xdr:row>38</xdr:row>
      <xdr:rowOff>84183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589485"/>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152599</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104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129722</xdr:rowOff>
    </xdr:from>
    <xdr:to>
      <xdr:col>24</xdr:col>
      <xdr:colOff>114300</xdr:colOff>
      <xdr:row>35</xdr:row>
      <xdr:rowOff>59872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74385</xdr:rowOff>
    </xdr:from>
    <xdr:to>
      <xdr:col>19</xdr:col>
      <xdr:colOff>177800</xdr:colOff>
      <xdr:row>38</xdr:row>
      <xdr:rowOff>110309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58948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162378</xdr:rowOff>
    </xdr:from>
    <xdr:to>
      <xdr:col>20</xdr:col>
      <xdr:colOff>38100</xdr:colOff>
      <xdr:row>34</xdr:row>
      <xdr:rowOff>92528</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82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109055</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59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110309</xdr:rowOff>
    </xdr:from>
    <xdr:to>
      <xdr:col>15</xdr:col>
      <xdr:colOff>50800</xdr:colOff>
      <xdr:row>38</xdr:row>
      <xdr:rowOff>115207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625409"/>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160746</xdr:rowOff>
    </xdr:from>
    <xdr:to>
      <xdr:col>15</xdr:col>
      <xdr:colOff>101600</xdr:colOff>
      <xdr:row>34</xdr:row>
      <xdr:rowOff>90896</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1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107423</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59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4173</xdr:rowOff>
    </xdr:from>
    <xdr:to>
      <xdr:col>10</xdr:col>
      <xdr:colOff>114300</xdr:colOff>
      <xdr:row>38</xdr:row>
      <xdr:rowOff>115207</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347823"/>
          <a:ext cx="889000" cy="28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146050</xdr:rowOff>
    </xdr:from>
    <xdr:to>
      <xdr:col>10</xdr:col>
      <xdr:colOff>165100</xdr:colOff>
      <xdr:row>34</xdr:row>
      <xdr:rowOff>76200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92727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5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21953</xdr:rowOff>
    </xdr:from>
    <xdr:to>
      <xdr:col>6</xdr:col>
      <xdr:colOff>38100</xdr:colOff>
      <xdr:row>32</xdr:row>
      <xdr:rowOff>123553</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50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140080</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283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33383</xdr:rowOff>
    </xdr:from>
    <xdr:to>
      <xdr:col>24</xdr:col>
      <xdr:colOff>114300</xdr:colOff>
      <xdr:row>38</xdr:row>
      <xdr:rowOff>134983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54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119760</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463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23585</xdr:rowOff>
    </xdr:from>
    <xdr:to>
      <xdr:col>20</xdr:col>
      <xdr:colOff>38100</xdr:colOff>
      <xdr:row>38</xdr:row>
      <xdr:rowOff>125185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53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116312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63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59509</xdr:rowOff>
    </xdr:from>
    <xdr:to>
      <xdr:col>15</xdr:col>
      <xdr:colOff>101600</xdr:colOff>
      <xdr:row>38</xdr:row>
      <xdr:rowOff>161109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57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152236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66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64407</xdr:rowOff>
    </xdr:from>
    <xdr:to>
      <xdr:col>10</xdr:col>
      <xdr:colOff>165100</xdr:colOff>
      <xdr:row>38</xdr:row>
      <xdr:rowOff>166007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57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157134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67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124823</xdr:rowOff>
    </xdr:from>
    <xdr:to>
      <xdr:col>6</xdr:col>
      <xdr:colOff>38100</xdr:colOff>
      <xdr:row>37</xdr:row>
      <xdr:rowOff>54973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2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46100</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38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95763</xdr:rowOff>
    </xdr:from>
    <xdr:to>
      <xdr:col>24</xdr:col>
      <xdr:colOff>62865</xdr:colOff>
      <xdr:row>59</xdr:row>
      <xdr:rowOff>67051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68263"/>
          <a:ext cx="1270" cy="1514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70878</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67051</xdr:rowOff>
    </xdr:from>
    <xdr:to>
      <xdr:col>24</xdr:col>
      <xdr:colOff>152400</xdr:colOff>
      <xdr:row>59</xdr:row>
      <xdr:rowOff>67051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82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42440</xdr:rowOff>
    </xdr:from>
    <xdr:ext cx="534377"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44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95763</xdr:rowOff>
    </xdr:from>
    <xdr:to>
      <xdr:col>24</xdr:col>
      <xdr:colOff>152400</xdr:colOff>
      <xdr:row>50</xdr:row>
      <xdr:rowOff>95763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68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145735</xdr:rowOff>
    </xdr:from>
    <xdr:to>
      <xdr:col>24</xdr:col>
      <xdr:colOff>63500</xdr:colOff>
      <xdr:row>59</xdr:row>
      <xdr:rowOff>48992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10089835"/>
          <a:ext cx="838200" cy="74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31767</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46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8890</xdr:rowOff>
    </xdr:from>
    <xdr:to>
      <xdr:col>24</xdr:col>
      <xdr:colOff>114300</xdr:colOff>
      <xdr:row>56</xdr:row>
      <xdr:rowOff>110490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61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105044</xdr:rowOff>
    </xdr:from>
    <xdr:to>
      <xdr:col>19</xdr:col>
      <xdr:colOff>177800</xdr:colOff>
      <xdr:row>58</xdr:row>
      <xdr:rowOff>145735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10049144"/>
          <a:ext cx="889000" cy="4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40300</xdr:rowOff>
    </xdr:from>
    <xdr:to>
      <xdr:col>20</xdr:col>
      <xdr:colOff>38100</xdr:colOff>
      <xdr:row>56</xdr:row>
      <xdr:rowOff>141900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6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158427</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41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84241</xdr:rowOff>
    </xdr:from>
    <xdr:to>
      <xdr:col>15</xdr:col>
      <xdr:colOff>50800</xdr:colOff>
      <xdr:row>58</xdr:row>
      <xdr:rowOff>105044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10028341"/>
          <a:ext cx="8890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146004</xdr:rowOff>
    </xdr:from>
    <xdr:to>
      <xdr:col>15</xdr:col>
      <xdr:colOff>101600</xdr:colOff>
      <xdr:row>57</xdr:row>
      <xdr:rowOff>76154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74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92681</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52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59690</xdr:rowOff>
    </xdr:from>
    <xdr:to>
      <xdr:col>10</xdr:col>
      <xdr:colOff>114300</xdr:colOff>
      <xdr:row>58</xdr:row>
      <xdr:rowOff>84241</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10003790"/>
          <a:ext cx="889000" cy="2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151994</xdr:rowOff>
    </xdr:from>
    <xdr:to>
      <xdr:col>10</xdr:col>
      <xdr:colOff>165100</xdr:colOff>
      <xdr:row>57</xdr:row>
      <xdr:rowOff>82144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753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98671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52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122093</xdr:rowOff>
    </xdr:from>
    <xdr:to>
      <xdr:col>6</xdr:col>
      <xdr:colOff>38100</xdr:colOff>
      <xdr:row>56</xdr:row>
      <xdr:rowOff>52243</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5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68770</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32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169642</xdr:rowOff>
    </xdr:from>
    <xdr:to>
      <xdr:col>24</xdr:col>
      <xdr:colOff>114300</xdr:colOff>
      <xdr:row>59</xdr:row>
      <xdr:rowOff>99792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1011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84569</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1002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94935</xdr:rowOff>
    </xdr:from>
    <xdr:to>
      <xdr:col>20</xdr:col>
      <xdr:colOff>38100</xdr:colOff>
      <xdr:row>59</xdr:row>
      <xdr:rowOff>25085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1003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16212</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1013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54244</xdr:rowOff>
    </xdr:from>
    <xdr:to>
      <xdr:col>15</xdr:col>
      <xdr:colOff>101600</xdr:colOff>
      <xdr:row>58</xdr:row>
      <xdr:rowOff>155844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99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146971</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1009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33441</xdr:rowOff>
    </xdr:from>
    <xdr:to>
      <xdr:col>10</xdr:col>
      <xdr:colOff>165100</xdr:colOff>
      <xdr:row>58</xdr:row>
      <xdr:rowOff>135041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7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126168</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1007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8890</xdr:rowOff>
    </xdr:from>
    <xdr:to>
      <xdr:col>6</xdr:col>
      <xdr:colOff>38100</xdr:colOff>
      <xdr:row>58</xdr:row>
      <xdr:rowOff>110490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5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101617</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04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8617</xdr:rowOff>
    </xdr:from>
    <xdr:to>
      <xdr:col>24</xdr:col>
      <xdr:colOff>62865</xdr:colOff>
      <xdr:row>78</xdr:row>
      <xdr:rowOff>158750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81567"/>
          <a:ext cx="1270" cy="1350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162577</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3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158750</xdr:rowOff>
    </xdr:from>
    <xdr:to>
      <xdr:col>24</xdr:col>
      <xdr:colOff>152400</xdr:colOff>
      <xdr:row>78</xdr:row>
      <xdr:rowOff>158750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3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126744</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56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193,881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8617</xdr:rowOff>
    </xdr:from>
    <xdr:to>
      <xdr:col>24</xdr:col>
      <xdr:colOff>152400</xdr:colOff>
      <xdr:row>71</xdr:row>
      <xdr:rowOff>8617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81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110096</xdr:rowOff>
    </xdr:from>
    <xdr:to>
      <xdr:col>24</xdr:col>
      <xdr:colOff>63500</xdr:colOff>
      <xdr:row>78</xdr:row>
      <xdr:rowOff>30581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311746"/>
          <a:ext cx="838200" cy="9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63790</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22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40914</xdr:rowOff>
    </xdr:from>
    <xdr:to>
      <xdr:col>24</xdr:col>
      <xdr:colOff>114300</xdr:colOff>
      <xdr:row>76</xdr:row>
      <xdr:rowOff>142514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162161</xdr:rowOff>
    </xdr:from>
    <xdr:to>
      <xdr:col>19</xdr:col>
      <xdr:colOff>177800</xdr:colOff>
      <xdr:row>78</xdr:row>
      <xdr:rowOff>30581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3363811"/>
          <a:ext cx="889000" cy="3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88900</xdr:rowOff>
    </xdr:from>
    <xdr:to>
      <xdr:col>20</xdr:col>
      <xdr:colOff>38100</xdr:colOff>
      <xdr:row>77</xdr:row>
      <xdr:rowOff>19050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35577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894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162161</xdr:rowOff>
    </xdr:from>
    <xdr:to>
      <xdr:col>15</xdr:col>
      <xdr:colOff>50800</xdr:colOff>
      <xdr:row>78</xdr:row>
      <xdr:rowOff>107410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363811"/>
          <a:ext cx="889000" cy="11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5442</xdr:rowOff>
    </xdr:from>
    <xdr:to>
      <xdr:col>15</xdr:col>
      <xdr:colOff>101600</xdr:colOff>
      <xdr:row>76</xdr:row>
      <xdr:rowOff>107042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123569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810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107410</xdr:rowOff>
    </xdr:from>
    <xdr:to>
      <xdr:col>10</xdr:col>
      <xdr:colOff>114300</xdr:colOff>
      <xdr:row>79</xdr:row>
      <xdr:rowOff>12942</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480510"/>
          <a:ext cx="889000" cy="7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66839</xdr:rowOff>
    </xdr:from>
    <xdr:to>
      <xdr:col>10</xdr:col>
      <xdr:colOff>165100</xdr:colOff>
      <xdr:row>76</xdr:row>
      <xdr:rowOff>168439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13517</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87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138601</xdr:rowOff>
    </xdr:from>
    <xdr:to>
      <xdr:col>6</xdr:col>
      <xdr:colOff>38100</xdr:colOff>
      <xdr:row>77</xdr:row>
      <xdr:rowOff>68751</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85279</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94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59296</xdr:rowOff>
    </xdr:from>
    <xdr:to>
      <xdr:col>24</xdr:col>
      <xdr:colOff>114300</xdr:colOff>
      <xdr:row>77</xdr:row>
      <xdr:rowOff>160896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26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37723</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23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151231</xdr:rowOff>
    </xdr:from>
    <xdr:to>
      <xdr:col>20</xdr:col>
      <xdr:colOff>38100</xdr:colOff>
      <xdr:row>78</xdr:row>
      <xdr:rowOff>81381</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35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72508</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44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111361</xdr:rowOff>
    </xdr:from>
    <xdr:to>
      <xdr:col>15</xdr:col>
      <xdr:colOff>101600</xdr:colOff>
      <xdr:row>78</xdr:row>
      <xdr:rowOff>41511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31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32638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405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56610</xdr:rowOff>
    </xdr:from>
    <xdr:to>
      <xdr:col>10</xdr:col>
      <xdr:colOff>165100</xdr:colOff>
      <xdr:row>78</xdr:row>
      <xdr:rowOff>158210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42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149337</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52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133592</xdr:rowOff>
    </xdr:from>
    <xdr:to>
      <xdr:col>6</xdr:col>
      <xdr:colOff>38100</xdr:colOff>
      <xdr:row>79</xdr:row>
      <xdr:rowOff>63742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50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54869</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599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24806</xdr:rowOff>
    </xdr:from>
    <xdr:to>
      <xdr:col>24</xdr:col>
      <xdr:colOff>62865</xdr:colOff>
      <xdr:row>98</xdr:row>
      <xdr:rowOff>86779</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455306"/>
          <a:ext cx="1270" cy="1433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90606</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9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86779</xdr:rowOff>
    </xdr:from>
    <xdr:to>
      <xdr:col>24</xdr:col>
      <xdr:colOff>152400</xdr:colOff>
      <xdr:row>98</xdr:row>
      <xdr:rowOff>86779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88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142933</xdr:rowOff>
    </xdr:from>
    <xdr:ext cx="534377"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23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24806</xdr:rowOff>
    </xdr:from>
    <xdr:to>
      <xdr:col>24</xdr:col>
      <xdr:colOff>152400</xdr:colOff>
      <xdr:row>90</xdr:row>
      <xdr:rowOff>24806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45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127172</xdr:rowOff>
    </xdr:from>
    <xdr:to>
      <xdr:col>24</xdr:col>
      <xdr:colOff>63500</xdr:colOff>
      <xdr:row>97</xdr:row>
      <xdr:rowOff>37881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586372"/>
          <a:ext cx="838200" cy="8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95273</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383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72396</xdr:rowOff>
    </xdr:from>
    <xdr:to>
      <xdr:col>24</xdr:col>
      <xdr:colOff>114300</xdr:colOff>
      <xdr:row>97</xdr:row>
      <xdr:rowOff>2546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3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127172</xdr:rowOff>
    </xdr:from>
    <xdr:to>
      <xdr:col>19</xdr:col>
      <xdr:colOff>177800</xdr:colOff>
      <xdr:row>97</xdr:row>
      <xdr:rowOff>23845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586372"/>
          <a:ext cx="889000" cy="6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149433</xdr:rowOff>
    </xdr:from>
    <xdr:to>
      <xdr:col>20</xdr:col>
      <xdr:colOff>38100</xdr:colOff>
      <xdr:row>97</xdr:row>
      <xdr:rowOff>79583</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60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70710</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70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152524</xdr:rowOff>
    </xdr:from>
    <xdr:to>
      <xdr:col>15</xdr:col>
      <xdr:colOff>50800</xdr:colOff>
      <xdr:row>97</xdr:row>
      <xdr:rowOff>23845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440274"/>
          <a:ext cx="889000" cy="21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165756</xdr:rowOff>
    </xdr:from>
    <xdr:to>
      <xdr:col>15</xdr:col>
      <xdr:colOff>101600</xdr:colOff>
      <xdr:row>97</xdr:row>
      <xdr:rowOff>95906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87033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71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152524</xdr:rowOff>
    </xdr:from>
    <xdr:to>
      <xdr:col>10</xdr:col>
      <xdr:colOff>114300</xdr:colOff>
      <xdr:row>96</xdr:row>
      <xdr:rowOff>141849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440274"/>
          <a:ext cx="889000" cy="16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152085</xdr:rowOff>
    </xdr:from>
    <xdr:to>
      <xdr:col>10</xdr:col>
      <xdr:colOff>165100</xdr:colOff>
      <xdr:row>97</xdr:row>
      <xdr:rowOff>82235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1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73362</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70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12182</xdr:rowOff>
    </xdr:from>
    <xdr:to>
      <xdr:col>6</xdr:col>
      <xdr:colOff>38100</xdr:colOff>
      <xdr:row>97</xdr:row>
      <xdr:rowOff>113782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4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104909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73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158531</xdr:rowOff>
    </xdr:from>
    <xdr:to>
      <xdr:col>24</xdr:col>
      <xdr:colOff>114300</xdr:colOff>
      <xdr:row>97</xdr:row>
      <xdr:rowOff>88681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61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136958</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59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76372</xdr:rowOff>
    </xdr:from>
    <xdr:to>
      <xdr:col>20</xdr:col>
      <xdr:colOff>38100</xdr:colOff>
      <xdr:row>97</xdr:row>
      <xdr:rowOff>6522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53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23049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31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144495</xdr:rowOff>
    </xdr:from>
    <xdr:to>
      <xdr:col>15</xdr:col>
      <xdr:colOff>101600</xdr:colOff>
      <xdr:row>97</xdr:row>
      <xdr:rowOff>74645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60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91172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37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101724</xdr:rowOff>
    </xdr:from>
    <xdr:to>
      <xdr:col>10</xdr:col>
      <xdr:colOff>165100</xdr:colOff>
      <xdr:row>96</xdr:row>
      <xdr:rowOff>31874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38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48401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16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91049</xdr:rowOff>
    </xdr:from>
    <xdr:to>
      <xdr:col>6</xdr:col>
      <xdr:colOff>38100</xdr:colOff>
      <xdr:row>97</xdr:row>
      <xdr:rowOff>21199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55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37726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32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64262</xdr:rowOff>
    </xdr:from>
    <xdr:to>
      <xdr:col>54</xdr:col>
      <xdr:colOff>189865</xdr:colOff>
      <xdr:row>38</xdr:row>
      <xdr:rowOff>162941</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79212"/>
          <a:ext cx="1270" cy="129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166768</xdr:rowOff>
    </xdr:from>
    <xdr:ext cx="378565"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81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162941</xdr:rowOff>
    </xdr:from>
    <xdr:to>
      <xdr:col>55</xdr:col>
      <xdr:colOff>88900</xdr:colOff>
      <xdr:row>38</xdr:row>
      <xdr:rowOff>162941</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7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10939</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5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64262</xdr:rowOff>
    </xdr:from>
    <xdr:to>
      <xdr:col>55</xdr:col>
      <xdr:colOff>88900</xdr:colOff>
      <xdr:row>31</xdr:row>
      <xdr:rowOff>64262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7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98933</xdr:rowOff>
    </xdr:from>
    <xdr:to>
      <xdr:col>55</xdr:col>
      <xdr:colOff>0</xdr:colOff>
      <xdr:row>37</xdr:row>
      <xdr:rowOff>125603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442583"/>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52341</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2245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29464</xdr:rowOff>
    </xdr:from>
    <xdr:to>
      <xdr:col>55</xdr:col>
      <xdr:colOff>50800</xdr:colOff>
      <xdr:row>37</xdr:row>
      <xdr:rowOff>131064</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98933</xdr:rowOff>
    </xdr:from>
    <xdr:to>
      <xdr:col>50</xdr:col>
      <xdr:colOff>114300</xdr:colOff>
      <xdr:row>37</xdr:row>
      <xdr:rowOff>133604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442583"/>
          <a:ext cx="8890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162814</xdr:rowOff>
    </xdr:from>
    <xdr:to>
      <xdr:col>50</xdr:col>
      <xdr:colOff>165100</xdr:colOff>
      <xdr:row>37</xdr:row>
      <xdr:rowOff>92964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3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109491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110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133604</xdr:rowOff>
    </xdr:from>
    <xdr:to>
      <xdr:col>45</xdr:col>
      <xdr:colOff>177800</xdr:colOff>
      <xdr:row>38</xdr:row>
      <xdr:rowOff>22352</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477254"/>
          <a:ext cx="8890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136525</xdr:rowOff>
    </xdr:from>
    <xdr:to>
      <xdr:col>46</xdr:col>
      <xdr:colOff>38100</xdr:colOff>
      <xdr:row>37</xdr:row>
      <xdr:rowOff>66675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3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83202</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083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163703</xdr:rowOff>
    </xdr:from>
    <xdr:to>
      <xdr:col>41</xdr:col>
      <xdr:colOff>50800</xdr:colOff>
      <xdr:row>38</xdr:row>
      <xdr:rowOff>22352</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507353"/>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90805</xdr:rowOff>
    </xdr:from>
    <xdr:to>
      <xdr:col>41</xdr:col>
      <xdr:colOff>101600</xdr:colOff>
      <xdr:row>37</xdr:row>
      <xdr:rowOff>20955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26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37482</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03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158242</xdr:rowOff>
    </xdr:from>
    <xdr:to>
      <xdr:col>36</xdr:col>
      <xdr:colOff>165100</xdr:colOff>
      <xdr:row>36</xdr:row>
      <xdr:rowOff>88392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15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104919</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593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74803</xdr:rowOff>
    </xdr:from>
    <xdr:to>
      <xdr:col>55</xdr:col>
      <xdr:colOff>50800</xdr:colOff>
      <xdr:row>38</xdr:row>
      <xdr:rowOff>4953</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41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53230</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396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48133</xdr:rowOff>
    </xdr:from>
    <xdr:to>
      <xdr:col>50</xdr:col>
      <xdr:colOff>165100</xdr:colOff>
      <xdr:row>37</xdr:row>
      <xdr:rowOff>149733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39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140860</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484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82804</xdr:rowOff>
    </xdr:from>
    <xdr:to>
      <xdr:col>46</xdr:col>
      <xdr:colOff>38100</xdr:colOff>
      <xdr:row>38</xdr:row>
      <xdr:rowOff>12954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42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4081</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519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143002</xdr:rowOff>
    </xdr:from>
    <xdr:to>
      <xdr:col>41</xdr:col>
      <xdr:colOff>101600</xdr:colOff>
      <xdr:row>38</xdr:row>
      <xdr:rowOff>73152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48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64279</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579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112903</xdr:rowOff>
    </xdr:from>
    <xdr:to>
      <xdr:col>36</xdr:col>
      <xdr:colOff>165100</xdr:colOff>
      <xdr:row>38</xdr:row>
      <xdr:rowOff>43053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45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34180</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549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155519</xdr:rowOff>
    </xdr:from>
    <xdr:to>
      <xdr:col>54</xdr:col>
      <xdr:colOff>189865</xdr:colOff>
      <xdr:row>58</xdr:row>
      <xdr:rowOff>130876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899469"/>
          <a:ext cx="1270" cy="1175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134703</xdr:rowOff>
    </xdr:from>
    <xdr:ext cx="378565"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78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130876</xdr:rowOff>
    </xdr:from>
    <xdr:to>
      <xdr:col>55</xdr:col>
      <xdr:colOff>88900</xdr:colOff>
      <xdr:row>58</xdr:row>
      <xdr:rowOff>130876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74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102196</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67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25,904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155519</xdr:rowOff>
    </xdr:from>
    <xdr:to>
      <xdr:col>55</xdr:col>
      <xdr:colOff>88900</xdr:colOff>
      <xdr:row>51</xdr:row>
      <xdr:rowOff>155519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89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167955</xdr:rowOff>
    </xdr:from>
    <xdr:to>
      <xdr:col>55</xdr:col>
      <xdr:colOff>0</xdr:colOff>
      <xdr:row>58</xdr:row>
      <xdr:rowOff>18907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940605"/>
          <a:ext cx="838200" cy="2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55313</xdr:rowOff>
    </xdr:from>
    <xdr:ext cx="469744"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5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32436</xdr:rowOff>
    </xdr:from>
    <xdr:to>
      <xdr:col>55</xdr:col>
      <xdr:colOff>50800</xdr:colOff>
      <xdr:row>57</xdr:row>
      <xdr:rowOff>134036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167955</xdr:rowOff>
    </xdr:from>
    <xdr:to>
      <xdr:col>50</xdr:col>
      <xdr:colOff>114300</xdr:colOff>
      <xdr:row>58</xdr:row>
      <xdr:rowOff>94986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940605"/>
          <a:ext cx="889000" cy="9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23475</xdr:rowOff>
    </xdr:from>
    <xdr:to>
      <xdr:col>50</xdr:col>
      <xdr:colOff>165100</xdr:colOff>
      <xdr:row>57</xdr:row>
      <xdr:rowOff>125075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141602</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404428" y="957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94986</xdr:rowOff>
    </xdr:from>
    <xdr:to>
      <xdr:col>45</xdr:col>
      <xdr:colOff>177800</xdr:colOff>
      <xdr:row>58</xdr:row>
      <xdr:rowOff>111857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10039086"/>
          <a:ext cx="889000" cy="1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30835</xdr:rowOff>
    </xdr:from>
    <xdr:to>
      <xdr:col>46</xdr:col>
      <xdr:colOff>38100</xdr:colOff>
      <xdr:row>57</xdr:row>
      <xdr:rowOff>132435</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148962</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515428" y="957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111857</xdr:rowOff>
    </xdr:from>
    <xdr:to>
      <xdr:col>41</xdr:col>
      <xdr:colOff>50800</xdr:colOff>
      <xdr:row>58</xdr:row>
      <xdr:rowOff>113411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10055957"/>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18948</xdr:rowOff>
    </xdr:from>
    <xdr:to>
      <xdr:col>41</xdr:col>
      <xdr:colOff>101600</xdr:colOff>
      <xdr:row>57</xdr:row>
      <xdr:rowOff>120548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137075</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26428" y="956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159812</xdr:rowOff>
    </xdr:from>
    <xdr:to>
      <xdr:col>36</xdr:col>
      <xdr:colOff>165100</xdr:colOff>
      <xdr:row>57</xdr:row>
      <xdr:rowOff>89962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106489</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37428" y="953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139557</xdr:rowOff>
    </xdr:from>
    <xdr:to>
      <xdr:col>55</xdr:col>
      <xdr:colOff>50800</xdr:colOff>
      <xdr:row>58</xdr:row>
      <xdr:rowOff>69707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91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54484</xdr:rowOff>
    </xdr:from>
    <xdr:ext cx="469744"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827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117155</xdr:rowOff>
    </xdr:from>
    <xdr:to>
      <xdr:col>50</xdr:col>
      <xdr:colOff>165100</xdr:colOff>
      <xdr:row>58</xdr:row>
      <xdr:rowOff>47305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88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38432</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04428" y="998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44186</xdr:rowOff>
    </xdr:from>
    <xdr:to>
      <xdr:col>46</xdr:col>
      <xdr:colOff>38100</xdr:colOff>
      <xdr:row>58</xdr:row>
      <xdr:rowOff>145786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98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136913</xdr:rowOff>
    </xdr:from>
    <xdr:ext cx="378565"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61017" y="10081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61057</xdr:rowOff>
    </xdr:from>
    <xdr:to>
      <xdr:col>41</xdr:col>
      <xdr:colOff>101600</xdr:colOff>
      <xdr:row>58</xdr:row>
      <xdr:rowOff>162657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1000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153784</xdr:rowOff>
    </xdr:from>
    <xdr:ext cx="378565"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2017" y="10097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62611</xdr:rowOff>
    </xdr:from>
    <xdr:to>
      <xdr:col>36</xdr:col>
      <xdr:colOff>165100</xdr:colOff>
      <xdr:row>58</xdr:row>
      <xdr:rowOff>164211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1000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155338</xdr:rowOff>
    </xdr:from>
    <xdr:ext cx="378565"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83017" y="10099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71943</xdr:rowOff>
    </xdr:from>
    <xdr:to>
      <xdr:col>54</xdr:col>
      <xdr:colOff>189865</xdr:colOff>
      <xdr:row>78</xdr:row>
      <xdr:rowOff>39115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244893"/>
          <a:ext cx="1270" cy="116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42942</xdr:rowOff>
    </xdr:from>
    <xdr:ext cx="469744"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41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39115</xdr:rowOff>
    </xdr:from>
    <xdr:to>
      <xdr:col>55</xdr:col>
      <xdr:colOff>88900</xdr:colOff>
      <xdr:row>78</xdr:row>
      <xdr:rowOff>39115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4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18620</xdr:rowOff>
    </xdr:from>
    <xdr:ext cx="534377"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02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71943</xdr:rowOff>
    </xdr:from>
    <xdr:to>
      <xdr:col>55</xdr:col>
      <xdr:colOff>88900</xdr:colOff>
      <xdr:row>71</xdr:row>
      <xdr:rowOff>71943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244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121594</xdr:rowOff>
    </xdr:from>
    <xdr:to>
      <xdr:col>55</xdr:col>
      <xdr:colOff>0</xdr:colOff>
      <xdr:row>77</xdr:row>
      <xdr:rowOff>665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9639300" y="13151794"/>
          <a:ext cx="838200" cy="5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84985</xdr:rowOff>
    </xdr:from>
    <xdr:ext cx="469744"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2943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62108</xdr:rowOff>
    </xdr:from>
    <xdr:to>
      <xdr:col>55</xdr:col>
      <xdr:colOff>50800</xdr:colOff>
      <xdr:row>76</xdr:row>
      <xdr:rowOff>163708</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0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665</xdr:rowOff>
    </xdr:from>
    <xdr:to>
      <xdr:col>50</xdr:col>
      <xdr:colOff>114300</xdr:colOff>
      <xdr:row>77</xdr:row>
      <xdr:rowOff>87626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202315"/>
          <a:ext cx="889000" cy="8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85013</xdr:rowOff>
    </xdr:from>
    <xdr:to>
      <xdr:col>50</xdr:col>
      <xdr:colOff>165100</xdr:colOff>
      <xdr:row>77</xdr:row>
      <xdr:rowOff>15163</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11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31690</xdr:rowOff>
    </xdr:from>
    <xdr:ext cx="469744"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404428" y="12890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51552</xdr:rowOff>
    </xdr:from>
    <xdr:to>
      <xdr:col>45</xdr:col>
      <xdr:colOff>177800</xdr:colOff>
      <xdr:row>77</xdr:row>
      <xdr:rowOff>87626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7861300" y="13253202"/>
          <a:ext cx="889000" cy="3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50495</xdr:rowOff>
    </xdr:from>
    <xdr:to>
      <xdr:col>46</xdr:col>
      <xdr:colOff>38100</xdr:colOff>
      <xdr:row>76</xdr:row>
      <xdr:rowOff>152095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0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168622</xdr:rowOff>
    </xdr:from>
    <xdr:ext cx="469744"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515428" y="12855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16805</xdr:rowOff>
    </xdr:from>
    <xdr:to>
      <xdr:col>41</xdr:col>
      <xdr:colOff>50800</xdr:colOff>
      <xdr:row>77</xdr:row>
      <xdr:rowOff>51552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6972300" y="13218455"/>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13554</xdr:rowOff>
    </xdr:from>
    <xdr:to>
      <xdr:col>41</xdr:col>
      <xdr:colOff>101600</xdr:colOff>
      <xdr:row>76</xdr:row>
      <xdr:rowOff>115154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04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131680</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626428" y="1281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95941</xdr:rowOff>
    </xdr:from>
    <xdr:to>
      <xdr:col>36</xdr:col>
      <xdr:colOff>165100</xdr:colOff>
      <xdr:row>76</xdr:row>
      <xdr:rowOff>26091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295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42618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272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70794</xdr:rowOff>
    </xdr:from>
    <xdr:to>
      <xdr:col>55</xdr:col>
      <xdr:colOff>50800</xdr:colOff>
      <xdr:row>77</xdr:row>
      <xdr:rowOff>944</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10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49221</xdr:rowOff>
    </xdr:from>
    <xdr:ext cx="469744"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079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121315</xdr:rowOff>
    </xdr:from>
    <xdr:to>
      <xdr:col>50</xdr:col>
      <xdr:colOff>165100</xdr:colOff>
      <xdr:row>77</xdr:row>
      <xdr:rowOff>51465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15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42592</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04428" y="1324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36826</xdr:rowOff>
    </xdr:from>
    <xdr:to>
      <xdr:col>46</xdr:col>
      <xdr:colOff>38100</xdr:colOff>
      <xdr:row>77</xdr:row>
      <xdr:rowOff>138426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23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129553</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15428" y="1333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752</xdr:rowOff>
    </xdr:from>
    <xdr:to>
      <xdr:col>41</xdr:col>
      <xdr:colOff>101600</xdr:colOff>
      <xdr:row>77</xdr:row>
      <xdr:rowOff>102352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20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93479</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26428" y="1329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137455</xdr:rowOff>
    </xdr:from>
    <xdr:to>
      <xdr:col>36</xdr:col>
      <xdr:colOff>165100</xdr:colOff>
      <xdr:row>77</xdr:row>
      <xdr:rowOff>67605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16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58732</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37428" y="1326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144577</xdr:rowOff>
    </xdr:from>
    <xdr:to>
      <xdr:col>54</xdr:col>
      <xdr:colOff>189865</xdr:colOff>
      <xdr:row>99</xdr:row>
      <xdr:rowOff>12827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746527"/>
          <a:ext cx="1270" cy="123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16654</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99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12827</xdr:rowOff>
    </xdr:from>
    <xdr:to>
      <xdr:col>55</xdr:col>
      <xdr:colOff>88900</xdr:colOff>
      <xdr:row>99</xdr:row>
      <xdr:rowOff>12827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986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91254</xdr:rowOff>
    </xdr:from>
    <xdr:ext cx="534377"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52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86,744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144577</xdr:rowOff>
    </xdr:from>
    <xdr:to>
      <xdr:col>55</xdr:col>
      <xdr:colOff>88900</xdr:colOff>
      <xdr:row>91</xdr:row>
      <xdr:rowOff>144577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74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106687</xdr:rowOff>
    </xdr:from>
    <xdr:to>
      <xdr:col>55</xdr:col>
      <xdr:colOff>0</xdr:colOff>
      <xdr:row>98</xdr:row>
      <xdr:rowOff>13303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737337"/>
          <a:ext cx="838200" cy="7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159497</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447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136620</xdr:rowOff>
    </xdr:from>
    <xdr:to>
      <xdr:col>55</xdr:col>
      <xdr:colOff>50800</xdr:colOff>
      <xdr:row>97</xdr:row>
      <xdr:rowOff>66770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64052</xdr:rowOff>
    </xdr:from>
    <xdr:to>
      <xdr:col>50</xdr:col>
      <xdr:colOff>114300</xdr:colOff>
      <xdr:row>98</xdr:row>
      <xdr:rowOff>13303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694702"/>
          <a:ext cx="889000" cy="12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88500</xdr:rowOff>
    </xdr:from>
    <xdr:to>
      <xdr:col>50</xdr:col>
      <xdr:colOff>165100</xdr:colOff>
      <xdr:row>97</xdr:row>
      <xdr:rowOff>18650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35177</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32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120898</xdr:rowOff>
    </xdr:from>
    <xdr:to>
      <xdr:col>45</xdr:col>
      <xdr:colOff>177800</xdr:colOff>
      <xdr:row>97</xdr:row>
      <xdr:rowOff>64052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580098"/>
          <a:ext cx="889000" cy="11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99168</xdr:rowOff>
    </xdr:from>
    <xdr:to>
      <xdr:col>46</xdr:col>
      <xdr:colOff>38100</xdr:colOff>
      <xdr:row>97</xdr:row>
      <xdr:rowOff>29318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45845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120898</xdr:rowOff>
    </xdr:from>
    <xdr:to>
      <xdr:col>41</xdr:col>
      <xdr:colOff>50800</xdr:colOff>
      <xdr:row>97</xdr:row>
      <xdr:rowOff>148616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580098"/>
          <a:ext cx="889000" cy="199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115494</xdr:rowOff>
    </xdr:from>
    <xdr:to>
      <xdr:col>41</xdr:col>
      <xdr:colOff>101600</xdr:colOff>
      <xdr:row>97</xdr:row>
      <xdr:rowOff>45644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36771</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66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116866</xdr:rowOff>
    </xdr:from>
    <xdr:to>
      <xdr:col>36</xdr:col>
      <xdr:colOff>165100</xdr:colOff>
      <xdr:row>97</xdr:row>
      <xdr:rowOff>47016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63543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3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55887</xdr:rowOff>
    </xdr:from>
    <xdr:to>
      <xdr:col>55</xdr:col>
      <xdr:colOff>50800</xdr:colOff>
      <xdr:row>97</xdr:row>
      <xdr:rowOff>157487</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68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34314</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6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133953</xdr:rowOff>
    </xdr:from>
    <xdr:to>
      <xdr:col>50</xdr:col>
      <xdr:colOff>165100</xdr:colOff>
      <xdr:row>98</xdr:row>
      <xdr:rowOff>64103</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76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55230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85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13252</xdr:rowOff>
    </xdr:from>
    <xdr:to>
      <xdr:col>46</xdr:col>
      <xdr:colOff>38100</xdr:colOff>
      <xdr:row>97</xdr:row>
      <xdr:rowOff>114852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64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105979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73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70098</xdr:rowOff>
    </xdr:from>
    <xdr:to>
      <xdr:col>41</xdr:col>
      <xdr:colOff>101600</xdr:colOff>
      <xdr:row>97</xdr:row>
      <xdr:rowOff>248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52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16775</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30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97816</xdr:rowOff>
    </xdr:from>
    <xdr:to>
      <xdr:col>36</xdr:col>
      <xdr:colOff>165100</xdr:colOff>
      <xdr:row>98</xdr:row>
      <xdr:rowOff>27966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72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19093</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82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53232</xdr:rowOff>
    </xdr:from>
    <xdr:to>
      <xdr:col>85</xdr:col>
      <xdr:colOff>126364</xdr:colOff>
      <xdr:row>38</xdr:row>
      <xdr:rowOff>58318</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368182"/>
          <a:ext cx="1269" cy="120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62145</xdr:rowOff>
    </xdr:from>
    <xdr:ext cx="469744"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58318</xdr:rowOff>
    </xdr:from>
    <xdr:to>
      <xdr:col>86</xdr:col>
      <xdr:colOff>25400</xdr:colOff>
      <xdr:row>38</xdr:row>
      <xdr:rowOff>58318</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57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171359</xdr:rowOff>
    </xdr:from>
    <xdr:ext cx="534377"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14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53232</xdr:rowOff>
    </xdr:from>
    <xdr:to>
      <xdr:col>86</xdr:col>
      <xdr:colOff>25400</xdr:colOff>
      <xdr:row>31</xdr:row>
      <xdr:rowOff>53232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36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22999</xdr:rowOff>
    </xdr:from>
    <xdr:to>
      <xdr:col>85</xdr:col>
      <xdr:colOff>127000</xdr:colOff>
      <xdr:row>38</xdr:row>
      <xdr:rowOff>30143</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5481300" y="6538099"/>
          <a:ext cx="8382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131265</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132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108388</xdr:rowOff>
    </xdr:from>
    <xdr:to>
      <xdr:col>85</xdr:col>
      <xdr:colOff>177800</xdr:colOff>
      <xdr:row>37</xdr:row>
      <xdr:rowOff>38538</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28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22999</xdr:rowOff>
    </xdr:from>
    <xdr:to>
      <xdr:col>81</xdr:col>
      <xdr:colOff>50800</xdr:colOff>
      <xdr:row>38</xdr:row>
      <xdr:rowOff>33515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592300" y="6538099"/>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157709</xdr:rowOff>
    </xdr:from>
    <xdr:to>
      <xdr:col>81</xdr:col>
      <xdr:colOff>101600</xdr:colOff>
      <xdr:row>37</xdr:row>
      <xdr:rowOff>87859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104386</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105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33515</xdr:rowOff>
    </xdr:from>
    <xdr:to>
      <xdr:col>76</xdr:col>
      <xdr:colOff>114300</xdr:colOff>
      <xdr:row>38</xdr:row>
      <xdr:rowOff>59404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3703300" y="6548615"/>
          <a:ext cx="889000" cy="2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24492</xdr:rowOff>
    </xdr:from>
    <xdr:to>
      <xdr:col>76</xdr:col>
      <xdr:colOff>165100</xdr:colOff>
      <xdr:row>37</xdr:row>
      <xdr:rowOff>126092</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36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142619</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14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59404</xdr:rowOff>
    </xdr:from>
    <xdr:to>
      <xdr:col>71</xdr:col>
      <xdr:colOff>177800</xdr:colOff>
      <xdr:row>38</xdr:row>
      <xdr:rowOff>80149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2814300" y="6574504"/>
          <a:ext cx="889000" cy="2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20320</xdr:rowOff>
    </xdr:from>
    <xdr:to>
      <xdr:col>72</xdr:col>
      <xdr:colOff>38100</xdr:colOff>
      <xdr:row>37</xdr:row>
      <xdr:rowOff>121920</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138447</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13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141078</xdr:rowOff>
    </xdr:from>
    <xdr:to>
      <xdr:col>67</xdr:col>
      <xdr:colOff>101600</xdr:colOff>
      <xdr:row>37</xdr:row>
      <xdr:rowOff>71228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31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87755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08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150794</xdr:rowOff>
    </xdr:from>
    <xdr:to>
      <xdr:col>85</xdr:col>
      <xdr:colOff>177800</xdr:colOff>
      <xdr:row>38</xdr:row>
      <xdr:rowOff>80944</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49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65721</xdr:rowOff>
    </xdr:from>
    <xdr:ext cx="469744"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40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143650</xdr:rowOff>
    </xdr:from>
    <xdr:to>
      <xdr:col>81</xdr:col>
      <xdr:colOff>101600</xdr:colOff>
      <xdr:row>38</xdr:row>
      <xdr:rowOff>73800</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4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64926</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58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154165</xdr:rowOff>
    </xdr:from>
    <xdr:to>
      <xdr:col>76</xdr:col>
      <xdr:colOff>165100</xdr:colOff>
      <xdr:row>38</xdr:row>
      <xdr:rowOff>84316</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4978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75442</xdr:rowOff>
    </xdr:from>
    <xdr:ext cx="469744"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57428" y="6590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8604</xdr:rowOff>
    </xdr:from>
    <xdr:to>
      <xdr:col>72</xdr:col>
      <xdr:colOff>38100</xdr:colOff>
      <xdr:row>38</xdr:row>
      <xdr:rowOff>110204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52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101331</xdr:rowOff>
    </xdr:from>
    <xdr:ext cx="469744"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68428" y="661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29349</xdr:rowOff>
    </xdr:from>
    <xdr:to>
      <xdr:col>67</xdr:col>
      <xdr:colOff>101600</xdr:colOff>
      <xdr:row>38</xdr:row>
      <xdr:rowOff>130949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54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122076</xdr:rowOff>
    </xdr:from>
    <xdr:ext cx="469744"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79428" y="66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54627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50</xdr:row>
      <xdr:rowOff>111777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48</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90694</xdr:rowOff>
    </xdr:from>
    <xdr:to>
      <xdr:col>85</xdr:col>
      <xdr:colOff>126364</xdr:colOff>
      <xdr:row>58</xdr:row>
      <xdr:rowOff>105667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663194"/>
          <a:ext cx="1269" cy="1386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109494</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05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105667</xdr:rowOff>
    </xdr:from>
    <xdr:to>
      <xdr:col>86</xdr:col>
      <xdr:colOff>25400</xdr:colOff>
      <xdr:row>58</xdr:row>
      <xdr:rowOff>105667</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04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37371</xdr:rowOff>
    </xdr:from>
    <xdr:ext cx="534377"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43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90694</xdr:rowOff>
    </xdr:from>
    <xdr:to>
      <xdr:col>86</xdr:col>
      <xdr:colOff>25400</xdr:colOff>
      <xdr:row>50</xdr:row>
      <xdr:rowOff>90694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66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7998</xdr:rowOff>
    </xdr:from>
    <xdr:to>
      <xdr:col>85</xdr:col>
      <xdr:colOff>127000</xdr:colOff>
      <xdr:row>57</xdr:row>
      <xdr:rowOff>86608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780648"/>
          <a:ext cx="838200" cy="7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142152</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400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119275</xdr:rowOff>
    </xdr:from>
    <xdr:to>
      <xdr:col>85</xdr:col>
      <xdr:colOff>177800</xdr:colOff>
      <xdr:row>56</xdr:row>
      <xdr:rowOff>49425</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54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86608</xdr:rowOff>
    </xdr:from>
    <xdr:to>
      <xdr:col>81</xdr:col>
      <xdr:colOff>50800</xdr:colOff>
      <xdr:row>57</xdr:row>
      <xdr:rowOff>166675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859258"/>
          <a:ext cx="889000" cy="8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20606</xdr:rowOff>
    </xdr:from>
    <xdr:to>
      <xdr:col>81</xdr:col>
      <xdr:colOff>101600</xdr:colOff>
      <xdr:row>56</xdr:row>
      <xdr:rowOff>122206</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621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138733</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39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115097</xdr:rowOff>
    </xdr:from>
    <xdr:to>
      <xdr:col>76</xdr:col>
      <xdr:colOff>114300</xdr:colOff>
      <xdr:row>57</xdr:row>
      <xdr:rowOff>166675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887747"/>
          <a:ext cx="889000" cy="5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18177</xdr:rowOff>
    </xdr:from>
    <xdr:to>
      <xdr:col>76</xdr:col>
      <xdr:colOff>165100</xdr:colOff>
      <xdr:row>56</xdr:row>
      <xdr:rowOff>119777</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61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136304</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39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105296</xdr:rowOff>
    </xdr:from>
    <xdr:to>
      <xdr:col>71</xdr:col>
      <xdr:colOff>177800</xdr:colOff>
      <xdr:row>57</xdr:row>
      <xdr:rowOff>115097</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9706496"/>
          <a:ext cx="889000" cy="18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70383</xdr:rowOff>
    </xdr:from>
    <xdr:to>
      <xdr:col>72</xdr:col>
      <xdr:colOff>38100</xdr:colOff>
      <xdr:row>57</xdr:row>
      <xdr:rowOff>533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67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17060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44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87557</xdr:rowOff>
    </xdr:from>
    <xdr:to>
      <xdr:col>67</xdr:col>
      <xdr:colOff>101600</xdr:colOff>
      <xdr:row>57</xdr:row>
      <xdr:rowOff>17707</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68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8834</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78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128648</xdr:rowOff>
    </xdr:from>
    <xdr:to>
      <xdr:col>85</xdr:col>
      <xdr:colOff>177800</xdr:colOff>
      <xdr:row>57</xdr:row>
      <xdr:rowOff>58798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72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107075</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70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35808</xdr:rowOff>
    </xdr:from>
    <xdr:to>
      <xdr:col>81</xdr:col>
      <xdr:colOff>101600</xdr:colOff>
      <xdr:row>57</xdr:row>
      <xdr:rowOff>137408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80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128535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90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115875</xdr:rowOff>
    </xdr:from>
    <xdr:to>
      <xdr:col>76</xdr:col>
      <xdr:colOff>165100</xdr:colOff>
      <xdr:row>58</xdr:row>
      <xdr:rowOff>46025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8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37152</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98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64297</xdr:rowOff>
    </xdr:from>
    <xdr:to>
      <xdr:col>72</xdr:col>
      <xdr:colOff>38100</xdr:colOff>
      <xdr:row>57</xdr:row>
      <xdr:rowOff>165897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83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157024</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92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54496</xdr:rowOff>
    </xdr:from>
    <xdr:to>
      <xdr:col>67</xdr:col>
      <xdr:colOff>101600</xdr:colOff>
      <xdr:row>56</xdr:row>
      <xdr:rowOff>156096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65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1173</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43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156845</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158345"/>
          <a:ext cx="1269"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103522</xdr:rowOff>
    </xdr:from>
    <xdr:ext cx="469744"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93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156845</xdr:rowOff>
    </xdr:from>
    <xdr:to>
      <xdr:col>86</xdr:col>
      <xdr:colOff>25400</xdr:colOff>
      <xdr:row>70</xdr:row>
      <xdr:rowOff>156845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15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136465</xdr:rowOff>
    </xdr:from>
    <xdr:ext cx="378565"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1666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113588</xdr:rowOff>
    </xdr:from>
    <xdr:to>
      <xdr:col>85</xdr:col>
      <xdr:colOff>177800</xdr:colOff>
      <xdr:row>78</xdr:row>
      <xdr:rowOff>43738</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31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101016</xdr:rowOff>
    </xdr:from>
    <xdr:to>
      <xdr:col>81</xdr:col>
      <xdr:colOff>101600</xdr:colOff>
      <xdr:row>78</xdr:row>
      <xdr:rowOff>31166</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0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47693</xdr:rowOff>
    </xdr:from>
    <xdr:ext cx="378565"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92017" y="13077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28550</xdr:rowOff>
    </xdr:from>
    <xdr:to>
      <xdr:col>76</xdr:col>
      <xdr:colOff>165100</xdr:colOff>
      <xdr:row>78</xdr:row>
      <xdr:rowOff>130150</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4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146677</xdr:rowOff>
    </xdr:from>
    <xdr:ext cx="378565"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3017" y="13176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64897</xdr:rowOff>
    </xdr:from>
    <xdr:to>
      <xdr:col>72</xdr:col>
      <xdr:colOff>38100</xdr:colOff>
      <xdr:row>78</xdr:row>
      <xdr:rowOff>166497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43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11574</xdr:rowOff>
    </xdr:from>
    <xdr:ext cx="378565"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514017" y="13213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19177</xdr:rowOff>
    </xdr:from>
    <xdr:to>
      <xdr:col>67</xdr:col>
      <xdr:colOff>101600</xdr:colOff>
      <xdr:row>78</xdr:row>
      <xdr:rowOff>120777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39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137304</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25017" y="13167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143945</xdr:rowOff>
    </xdr:from>
    <xdr:to>
      <xdr:col>85</xdr:col>
      <xdr:colOff>126364</xdr:colOff>
      <xdr:row>98</xdr:row>
      <xdr:rowOff>119583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402995"/>
          <a:ext cx="1269" cy="151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123410</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92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119583</xdr:rowOff>
    </xdr:from>
    <xdr:to>
      <xdr:col>86</xdr:col>
      <xdr:colOff>25400</xdr:colOff>
      <xdr:row>98</xdr:row>
      <xdr:rowOff>119583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921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90622</xdr:rowOff>
    </xdr:from>
    <xdr:ext cx="534377"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17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61,120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143945</xdr:rowOff>
    </xdr:from>
    <xdr:to>
      <xdr:col>86</xdr:col>
      <xdr:colOff>25400</xdr:colOff>
      <xdr:row>89</xdr:row>
      <xdr:rowOff>143945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40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64653</xdr:rowOff>
    </xdr:from>
    <xdr:to>
      <xdr:col>85</xdr:col>
      <xdr:colOff>127000</xdr:colOff>
      <xdr:row>96</xdr:row>
      <xdr:rowOff>112105</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523853"/>
          <a:ext cx="838200" cy="4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155864</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272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132987</xdr:rowOff>
    </xdr:from>
    <xdr:to>
      <xdr:col>85</xdr:col>
      <xdr:colOff>177800</xdr:colOff>
      <xdr:row>96</xdr:row>
      <xdr:rowOff>63137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420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99892</xdr:rowOff>
    </xdr:from>
    <xdr:to>
      <xdr:col>81</xdr:col>
      <xdr:colOff>50800</xdr:colOff>
      <xdr:row>96</xdr:row>
      <xdr:rowOff>112105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4592300" y="16559092"/>
          <a:ext cx="889000" cy="1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91709</xdr:rowOff>
    </xdr:from>
    <xdr:to>
      <xdr:col>81</xdr:col>
      <xdr:colOff>101600</xdr:colOff>
      <xdr:row>96</xdr:row>
      <xdr:rowOff>21859</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37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38386</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15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86339</xdr:rowOff>
    </xdr:from>
    <xdr:to>
      <xdr:col>76</xdr:col>
      <xdr:colOff>114300</xdr:colOff>
      <xdr:row>96</xdr:row>
      <xdr:rowOff>99892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3703300" y="16545539"/>
          <a:ext cx="889000" cy="1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35016</xdr:rowOff>
    </xdr:from>
    <xdr:to>
      <xdr:col>76</xdr:col>
      <xdr:colOff>165100</xdr:colOff>
      <xdr:row>95</xdr:row>
      <xdr:rowOff>136616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32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153143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0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65798</xdr:rowOff>
    </xdr:from>
    <xdr:to>
      <xdr:col>71</xdr:col>
      <xdr:colOff>177800</xdr:colOff>
      <xdr:row>96</xdr:row>
      <xdr:rowOff>86339</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6524998"/>
          <a:ext cx="889000" cy="2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19372</xdr:rowOff>
    </xdr:from>
    <xdr:to>
      <xdr:col>72</xdr:col>
      <xdr:colOff>38100</xdr:colOff>
      <xdr:row>95</xdr:row>
      <xdr:rowOff>120972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30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137499</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08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136612</xdr:rowOff>
    </xdr:from>
    <xdr:to>
      <xdr:col>67</xdr:col>
      <xdr:colOff>101600</xdr:colOff>
      <xdr:row>95</xdr:row>
      <xdr:rowOff>66762</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2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83289</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02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13853</xdr:rowOff>
    </xdr:from>
    <xdr:to>
      <xdr:col>85</xdr:col>
      <xdr:colOff>177800</xdr:colOff>
      <xdr:row>96</xdr:row>
      <xdr:rowOff>115453</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47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163730</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45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61305</xdr:rowOff>
    </xdr:from>
    <xdr:to>
      <xdr:col>81</xdr:col>
      <xdr:colOff>101600</xdr:colOff>
      <xdr:row>96</xdr:row>
      <xdr:rowOff>162905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52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154032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61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49092</xdr:rowOff>
    </xdr:from>
    <xdr:to>
      <xdr:col>76</xdr:col>
      <xdr:colOff>165100</xdr:colOff>
      <xdr:row>96</xdr:row>
      <xdr:rowOff>150692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50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141819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60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35539</xdr:rowOff>
    </xdr:from>
    <xdr:to>
      <xdr:col>72</xdr:col>
      <xdr:colOff>38100</xdr:colOff>
      <xdr:row>96</xdr:row>
      <xdr:rowOff>137139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4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128266</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58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14998</xdr:rowOff>
    </xdr:from>
    <xdr:to>
      <xdr:col>67</xdr:col>
      <xdr:colOff>101600</xdr:colOff>
      <xdr:row>96</xdr:row>
      <xdr:rowOff>116598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47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107725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56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40640</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184140"/>
          <a:ext cx="1269"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158767</xdr:rowOff>
    </xdr:from>
    <xdr:ext cx="378565"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4959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40640</xdr:rowOff>
    </xdr:from>
    <xdr:to>
      <xdr:col>116</xdr:col>
      <xdr:colOff>152400</xdr:colOff>
      <xdr:row>30</xdr:row>
      <xdr:rowOff>40640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18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90822</xdr:rowOff>
    </xdr:from>
    <xdr:ext cx="313932"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43447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67945</xdr:rowOff>
    </xdr:from>
    <xdr:to>
      <xdr:col>116</xdr:col>
      <xdr:colOff>114300</xdr:colOff>
      <xdr:row>38</xdr:row>
      <xdr:rowOff>169545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58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58420</xdr:rowOff>
    </xdr:from>
    <xdr:to>
      <xdr:col>112</xdr:col>
      <xdr:colOff>38100</xdr:colOff>
      <xdr:row>38</xdr:row>
      <xdr:rowOff>160020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57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5097</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66333" y="63487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153670</xdr:rowOff>
    </xdr:from>
    <xdr:to>
      <xdr:col>107</xdr:col>
      <xdr:colOff>101600</xdr:colOff>
      <xdr:row>38</xdr:row>
      <xdr:rowOff>83820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49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100347</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77333" y="6272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147955</xdr:rowOff>
    </xdr:from>
    <xdr:to>
      <xdr:col>102</xdr:col>
      <xdr:colOff>165100</xdr:colOff>
      <xdr:row>37</xdr:row>
      <xdr:rowOff>78105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3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94632</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6095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159385</xdr:rowOff>
    </xdr:from>
    <xdr:to>
      <xdr:col>98</xdr:col>
      <xdr:colOff>38100</xdr:colOff>
      <xdr:row>36</xdr:row>
      <xdr:rowOff>89535</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16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106062</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5935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民生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134,554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円となっており、類似団体と比較すると低い水準となっているが、前年度と比較して増加している。増加した要因は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私立保育園等４園の新規開園による私立保育園等運営費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したことや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、障がい者福祉サービスの利用者増加による障がい者福祉費の増加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したことによるものである。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土木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費については、住民一人当たり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34,733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円となっており、類似団体と比較するとやや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低い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水準となっている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している。増加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熊野桜佐土地区画整理事業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の進捗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状況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事業量が増加したことや、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JR</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春日井駅南東地区市街地開発事業の進捗や新たに開始した名鉄味美駅周辺整備等により都市交流拠点事業費が増加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したためである。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愛知県春日井市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財政調整基金については、地方税の増加等から取り崩しを実施せず、平成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年度決算剰余金を財源とし</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9.1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億円積立てたため、</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年度末残高は約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96.9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億円となり、前年度から増加している。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実質収支額については、地方税</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や消費税引き上げに伴い国県支出金の増加</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などにより前年度と比較して約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し、実質収支比率は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愛知県春日井市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いずれの会計も黒字決算となり、健全な財政運営を行うことができている。最も指数が高い春日井市民病院事業は、患者数の増加により昨年度に引き続き黒字を維持している。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水道事業については、建設改良費の減少などにより現金・預金が増加したことにより黒字額が増加している。今後も経営戦略を基に安定した経営に努める。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100432767</v>
      </c>
      <c r="BO4" s="431"/>
      <c r="BP4" s="431"/>
      <c r="BQ4" s="431"/>
      <c r="BR4" s="431"/>
      <c r="BS4" s="431"/>
      <c r="BT4" s="431"/>
      <c r="BU4" s="432"/>
      <c r="BV4" s="430">
        <v>98007733</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3.5</v>
      </c>
      <c r="CU4" s="437"/>
      <c r="CV4" s="437"/>
      <c r="CW4" s="437"/>
      <c r="CX4" s="437"/>
      <c r="CY4" s="437"/>
      <c r="CZ4" s="437"/>
      <c r="DA4" s="438"/>
      <c r="DB4" s="436">
        <v>3.1</v>
      </c>
      <c r="DC4" s="437"/>
      <c r="DD4" s="437"/>
      <c r="DE4" s="437"/>
      <c r="DF4" s="437"/>
      <c r="DG4" s="437"/>
      <c r="DH4" s="437"/>
      <c r="DI4" s="438"/>
      <c r="DJ4" s="186"/>
      <c r="DK4" s="186"/>
      <c r="DL4" s="186"/>
      <c r="DM4" s="186"/>
      <c r="DN4" s="186"/>
      <c r="DO4" s="186"/>
    </row>
    <row r="5" spans="1:119" ht="18.75" customHeight="1">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98238936</v>
      </c>
      <c r="BO5" s="468"/>
      <c r="BP5" s="468"/>
      <c r="BQ5" s="468"/>
      <c r="BR5" s="468"/>
      <c r="BS5" s="468"/>
      <c r="BT5" s="468"/>
      <c r="BU5" s="469"/>
      <c r="BV5" s="467">
        <v>95855707</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94.2</v>
      </c>
      <c r="CU5" s="465"/>
      <c r="CV5" s="465"/>
      <c r="CW5" s="465"/>
      <c r="CX5" s="465"/>
      <c r="CY5" s="465"/>
      <c r="CZ5" s="465"/>
      <c r="DA5" s="466"/>
      <c r="DB5" s="464">
        <v>92.5</v>
      </c>
      <c r="DC5" s="465"/>
      <c r="DD5" s="465"/>
      <c r="DE5" s="465"/>
      <c r="DF5" s="465"/>
      <c r="DG5" s="465"/>
      <c r="DH5" s="465"/>
      <c r="DI5" s="466"/>
      <c r="DJ5" s="186"/>
      <c r="DK5" s="186"/>
      <c r="DL5" s="186"/>
      <c r="DM5" s="186"/>
      <c r="DN5" s="186"/>
      <c r="DO5" s="186"/>
    </row>
    <row r="6" spans="1:119" ht="18.75" customHeight="1">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2193831</v>
      </c>
      <c r="BO6" s="468"/>
      <c r="BP6" s="468"/>
      <c r="BQ6" s="468"/>
      <c r="BR6" s="468"/>
      <c r="BS6" s="468"/>
      <c r="BT6" s="468"/>
      <c r="BU6" s="469"/>
      <c r="BV6" s="467">
        <v>2152026</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97.3</v>
      </c>
      <c r="CU6" s="505"/>
      <c r="CV6" s="505"/>
      <c r="CW6" s="505"/>
      <c r="CX6" s="505"/>
      <c r="CY6" s="505"/>
      <c r="CZ6" s="505"/>
      <c r="DA6" s="506"/>
      <c r="DB6" s="504">
        <v>95.8</v>
      </c>
      <c r="DC6" s="505"/>
      <c r="DD6" s="505"/>
      <c r="DE6" s="505"/>
      <c r="DF6" s="505"/>
      <c r="DG6" s="505"/>
      <c r="DH6" s="505"/>
      <c r="DI6" s="506"/>
      <c r="DJ6" s="186"/>
      <c r="DK6" s="186"/>
      <c r="DL6" s="186"/>
      <c r="DM6" s="186"/>
      <c r="DN6" s="186"/>
      <c r="DO6" s="186"/>
    </row>
    <row r="7" spans="1:119" ht="18.75" customHeight="1">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94</v>
      </c>
      <c r="AV7" s="500"/>
      <c r="AW7" s="500"/>
      <c r="AX7" s="500"/>
      <c r="AY7" s="501" t="s">
        <v>105</v>
      </c>
      <c r="AZ7" s="502"/>
      <c r="BA7" s="502"/>
      <c r="BB7" s="502"/>
      <c r="BC7" s="502"/>
      <c r="BD7" s="502"/>
      <c r="BE7" s="502"/>
      <c r="BF7" s="502"/>
      <c r="BG7" s="502"/>
      <c r="BH7" s="502"/>
      <c r="BI7" s="502"/>
      <c r="BJ7" s="502"/>
      <c r="BK7" s="502"/>
      <c r="BL7" s="502"/>
      <c r="BM7" s="503"/>
      <c r="BN7" s="467">
        <v>167964</v>
      </c>
      <c r="BO7" s="468"/>
      <c r="BP7" s="468"/>
      <c r="BQ7" s="468"/>
      <c r="BR7" s="468"/>
      <c r="BS7" s="468"/>
      <c r="BT7" s="468"/>
      <c r="BU7" s="469"/>
      <c r="BV7" s="467">
        <v>367093</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57766334</v>
      </c>
      <c r="CU7" s="468"/>
      <c r="CV7" s="468"/>
      <c r="CW7" s="468"/>
      <c r="CX7" s="468"/>
      <c r="CY7" s="468"/>
      <c r="CZ7" s="468"/>
      <c r="DA7" s="469"/>
      <c r="DB7" s="467">
        <v>57761848</v>
      </c>
      <c r="DC7" s="468"/>
      <c r="DD7" s="468"/>
      <c r="DE7" s="468"/>
      <c r="DF7" s="468"/>
      <c r="DG7" s="468"/>
      <c r="DH7" s="468"/>
      <c r="DI7" s="469"/>
      <c r="DJ7" s="186"/>
      <c r="DK7" s="186"/>
      <c r="DL7" s="186"/>
      <c r="DM7" s="186"/>
      <c r="DN7" s="186"/>
      <c r="DO7" s="186"/>
    </row>
    <row r="8" spans="1:119" ht="18.75" customHeight="1" thickBot="1">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94</v>
      </c>
      <c r="AV8" s="500"/>
      <c r="AW8" s="500"/>
      <c r="AX8" s="500"/>
      <c r="AY8" s="501" t="s">
        <v>108</v>
      </c>
      <c r="AZ8" s="502"/>
      <c r="BA8" s="502"/>
      <c r="BB8" s="502"/>
      <c r="BC8" s="502"/>
      <c r="BD8" s="502"/>
      <c r="BE8" s="502"/>
      <c r="BF8" s="502"/>
      <c r="BG8" s="502"/>
      <c r="BH8" s="502"/>
      <c r="BI8" s="502"/>
      <c r="BJ8" s="502"/>
      <c r="BK8" s="502"/>
      <c r="BL8" s="502"/>
      <c r="BM8" s="503"/>
      <c r="BN8" s="467">
        <v>2025867</v>
      </c>
      <c r="BO8" s="468"/>
      <c r="BP8" s="468"/>
      <c r="BQ8" s="468"/>
      <c r="BR8" s="468"/>
      <c r="BS8" s="468"/>
      <c r="BT8" s="468"/>
      <c r="BU8" s="469"/>
      <c r="BV8" s="467">
        <v>1784933</v>
      </c>
      <c r="BW8" s="468"/>
      <c r="BX8" s="468"/>
      <c r="BY8" s="468"/>
      <c r="BZ8" s="468"/>
      <c r="CA8" s="468"/>
      <c r="CB8" s="468"/>
      <c r="CC8" s="469"/>
      <c r="CD8" s="470" t="s">
        <v>109</v>
      </c>
      <c r="CE8" s="471"/>
      <c r="CF8" s="471"/>
      <c r="CG8" s="471"/>
      <c r="CH8" s="471"/>
      <c r="CI8" s="471"/>
      <c r="CJ8" s="471"/>
      <c r="CK8" s="471"/>
      <c r="CL8" s="471"/>
      <c r="CM8" s="471"/>
      <c r="CN8" s="471"/>
      <c r="CO8" s="471"/>
      <c r="CP8" s="471"/>
      <c r="CQ8" s="471"/>
      <c r="CR8" s="471"/>
      <c r="CS8" s="472"/>
      <c r="CT8" s="507">
        <v>0.98</v>
      </c>
      <c r="CU8" s="508"/>
      <c r="CV8" s="508"/>
      <c r="CW8" s="508"/>
      <c r="CX8" s="508"/>
      <c r="CY8" s="508"/>
      <c r="CZ8" s="508"/>
      <c r="DA8" s="509"/>
      <c r="DB8" s="507">
        <v>0.98</v>
      </c>
      <c r="DC8" s="508"/>
      <c r="DD8" s="508"/>
      <c r="DE8" s="508"/>
      <c r="DF8" s="508"/>
      <c r="DG8" s="508"/>
      <c r="DH8" s="508"/>
      <c r="DI8" s="509"/>
      <c r="DJ8" s="186"/>
      <c r="DK8" s="186"/>
      <c r="DL8" s="186"/>
      <c r="DM8" s="186"/>
      <c r="DN8" s="186"/>
      <c r="DO8" s="186"/>
    </row>
    <row r="9" spans="1:119" ht="18.75" customHeight="1" thickBot="1">
      <c r="A9" s="187"/>
      <c r="B9" s="461" t="s">
        <v>110</v>
      </c>
      <c r="C9" s="462"/>
      <c r="D9" s="462"/>
      <c r="E9" s="462"/>
      <c r="F9" s="462"/>
      <c r="G9" s="462"/>
      <c r="H9" s="462"/>
      <c r="I9" s="462"/>
      <c r="J9" s="462"/>
      <c r="K9" s="510"/>
      <c r="L9" s="511" t="s">
        <v>111</v>
      </c>
      <c r="M9" s="512"/>
      <c r="N9" s="512"/>
      <c r="O9" s="512"/>
      <c r="P9" s="512"/>
      <c r="Q9" s="513"/>
      <c r="R9" s="514">
        <v>306508</v>
      </c>
      <c r="S9" s="515"/>
      <c r="T9" s="515"/>
      <c r="U9" s="515"/>
      <c r="V9" s="516"/>
      <c r="W9" s="424" t="s">
        <v>112</v>
      </c>
      <c r="X9" s="425"/>
      <c r="Y9" s="425"/>
      <c r="Z9" s="425"/>
      <c r="AA9" s="425"/>
      <c r="AB9" s="425"/>
      <c r="AC9" s="425"/>
      <c r="AD9" s="425"/>
      <c r="AE9" s="425"/>
      <c r="AF9" s="425"/>
      <c r="AG9" s="425"/>
      <c r="AH9" s="425"/>
      <c r="AI9" s="425"/>
      <c r="AJ9" s="425"/>
      <c r="AK9" s="425"/>
      <c r="AL9" s="426"/>
      <c r="AM9" s="496" t="s">
        <v>113</v>
      </c>
      <c r="AN9" s="497"/>
      <c r="AO9" s="497"/>
      <c r="AP9" s="497"/>
      <c r="AQ9" s="497"/>
      <c r="AR9" s="497"/>
      <c r="AS9" s="497"/>
      <c r="AT9" s="498"/>
      <c r="AU9" s="499" t="s">
        <v>114</v>
      </c>
      <c r="AV9" s="500"/>
      <c r="AW9" s="500"/>
      <c r="AX9" s="500"/>
      <c r="AY9" s="501" t="s">
        <v>115</v>
      </c>
      <c r="AZ9" s="502"/>
      <c r="BA9" s="502"/>
      <c r="BB9" s="502"/>
      <c r="BC9" s="502"/>
      <c r="BD9" s="502"/>
      <c r="BE9" s="502"/>
      <c r="BF9" s="502"/>
      <c r="BG9" s="502"/>
      <c r="BH9" s="502"/>
      <c r="BI9" s="502"/>
      <c r="BJ9" s="502"/>
      <c r="BK9" s="502"/>
      <c r="BL9" s="502"/>
      <c r="BM9" s="503"/>
      <c r="BN9" s="467">
        <v>240934</v>
      </c>
      <c r="BO9" s="468"/>
      <c r="BP9" s="468"/>
      <c r="BQ9" s="468"/>
      <c r="BR9" s="468"/>
      <c r="BS9" s="468"/>
      <c r="BT9" s="468"/>
      <c r="BU9" s="469"/>
      <c r="BV9" s="467">
        <v>-362429</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12.1</v>
      </c>
      <c r="CU9" s="465"/>
      <c r="CV9" s="465"/>
      <c r="CW9" s="465"/>
      <c r="CX9" s="465"/>
      <c r="CY9" s="465"/>
      <c r="CZ9" s="465"/>
      <c r="DA9" s="466"/>
      <c r="DB9" s="464">
        <v>11.5</v>
      </c>
      <c r="DC9" s="465"/>
      <c r="DD9" s="465"/>
      <c r="DE9" s="465"/>
      <c r="DF9" s="465"/>
      <c r="DG9" s="465"/>
      <c r="DH9" s="465"/>
      <c r="DI9" s="466"/>
      <c r="DJ9" s="186"/>
      <c r="DK9" s="186"/>
      <c r="DL9" s="186"/>
      <c r="DM9" s="186"/>
      <c r="DN9" s="186"/>
      <c r="DO9" s="186"/>
    </row>
    <row r="10" spans="1:119" ht="18.75" customHeight="1" thickBot="1">
      <c r="A10" s="187"/>
      <c r="B10" s="461"/>
      <c r="C10" s="462"/>
      <c r="D10" s="462"/>
      <c r="E10" s="462"/>
      <c r="F10" s="462"/>
      <c r="G10" s="462"/>
      <c r="H10" s="462"/>
      <c r="I10" s="462"/>
      <c r="J10" s="462"/>
      <c r="K10" s="510"/>
      <c r="L10" s="517" t="s">
        <v>117</v>
      </c>
      <c r="M10" s="497"/>
      <c r="N10" s="497"/>
      <c r="O10" s="497"/>
      <c r="P10" s="497"/>
      <c r="Q10" s="498"/>
      <c r="R10" s="518">
        <v>305569</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119</v>
      </c>
      <c r="AV10" s="500"/>
      <c r="AW10" s="500"/>
      <c r="AX10" s="500"/>
      <c r="AY10" s="501" t="s">
        <v>120</v>
      </c>
      <c r="AZ10" s="502"/>
      <c r="BA10" s="502"/>
      <c r="BB10" s="502"/>
      <c r="BC10" s="502"/>
      <c r="BD10" s="502"/>
      <c r="BE10" s="502"/>
      <c r="BF10" s="502"/>
      <c r="BG10" s="502"/>
      <c r="BH10" s="502"/>
      <c r="BI10" s="502"/>
      <c r="BJ10" s="502"/>
      <c r="BK10" s="502"/>
      <c r="BL10" s="502"/>
      <c r="BM10" s="503"/>
      <c r="BN10" s="467">
        <v>910000</v>
      </c>
      <c r="BO10" s="468"/>
      <c r="BP10" s="468"/>
      <c r="BQ10" s="468"/>
      <c r="BR10" s="468"/>
      <c r="BS10" s="468"/>
      <c r="BT10" s="468"/>
      <c r="BU10" s="469"/>
      <c r="BV10" s="467">
        <v>1090000</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94</v>
      </c>
      <c r="AV11" s="500"/>
      <c r="AW11" s="500"/>
      <c r="AX11" s="500"/>
      <c r="AY11" s="501" t="s">
        <v>125</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c r="A12" s="187"/>
      <c r="B12" s="527" t="s">
        <v>129</v>
      </c>
      <c r="C12" s="528"/>
      <c r="D12" s="528"/>
      <c r="E12" s="528"/>
      <c r="F12" s="528"/>
      <c r="G12" s="528"/>
      <c r="H12" s="528"/>
      <c r="I12" s="528"/>
      <c r="J12" s="528"/>
      <c r="K12" s="529"/>
      <c r="L12" s="536" t="s">
        <v>130</v>
      </c>
      <c r="M12" s="537"/>
      <c r="N12" s="537"/>
      <c r="O12" s="537"/>
      <c r="P12" s="537"/>
      <c r="Q12" s="538"/>
      <c r="R12" s="539">
        <v>311338</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134</v>
      </c>
      <c r="AV12" s="500"/>
      <c r="AW12" s="500"/>
      <c r="AX12" s="500"/>
      <c r="AY12" s="501" t="s">
        <v>135</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0</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127</v>
      </c>
      <c r="CU12" s="508"/>
      <c r="CV12" s="508"/>
      <c r="CW12" s="508"/>
      <c r="CX12" s="508"/>
      <c r="CY12" s="508"/>
      <c r="CZ12" s="508"/>
      <c r="DA12" s="509"/>
      <c r="DB12" s="507" t="s">
        <v>128</v>
      </c>
      <c r="DC12" s="508"/>
      <c r="DD12" s="508"/>
      <c r="DE12" s="508"/>
      <c r="DF12" s="508"/>
      <c r="DG12" s="508"/>
      <c r="DH12" s="508"/>
      <c r="DI12" s="509"/>
      <c r="DJ12" s="186"/>
      <c r="DK12" s="186"/>
      <c r="DL12" s="186"/>
      <c r="DM12" s="186"/>
      <c r="DN12" s="186"/>
      <c r="DO12" s="186"/>
    </row>
    <row r="13" spans="1:119" ht="18.75" customHeight="1">
      <c r="A13" s="187"/>
      <c r="B13" s="530"/>
      <c r="C13" s="531"/>
      <c r="D13" s="531"/>
      <c r="E13" s="531"/>
      <c r="F13" s="531"/>
      <c r="G13" s="531"/>
      <c r="H13" s="531"/>
      <c r="I13" s="531"/>
      <c r="J13" s="531"/>
      <c r="K13" s="532"/>
      <c r="L13" s="197"/>
      <c r="M13" s="558" t="s">
        <v>137</v>
      </c>
      <c r="N13" s="559"/>
      <c r="O13" s="559"/>
      <c r="P13" s="559"/>
      <c r="Q13" s="560"/>
      <c r="R13" s="551">
        <v>303454</v>
      </c>
      <c r="S13" s="552"/>
      <c r="T13" s="552"/>
      <c r="U13" s="552"/>
      <c r="V13" s="553"/>
      <c r="W13" s="483" t="s">
        <v>138</v>
      </c>
      <c r="X13" s="484"/>
      <c r="Y13" s="484"/>
      <c r="Z13" s="484"/>
      <c r="AA13" s="484"/>
      <c r="AB13" s="474"/>
      <c r="AC13" s="518">
        <v>916</v>
      </c>
      <c r="AD13" s="519"/>
      <c r="AE13" s="519"/>
      <c r="AF13" s="519"/>
      <c r="AG13" s="561"/>
      <c r="AH13" s="518">
        <v>945</v>
      </c>
      <c r="AI13" s="519"/>
      <c r="AJ13" s="519"/>
      <c r="AK13" s="519"/>
      <c r="AL13" s="520"/>
      <c r="AM13" s="496" t="s">
        <v>139</v>
      </c>
      <c r="AN13" s="497"/>
      <c r="AO13" s="497"/>
      <c r="AP13" s="497"/>
      <c r="AQ13" s="497"/>
      <c r="AR13" s="497"/>
      <c r="AS13" s="497"/>
      <c r="AT13" s="498"/>
      <c r="AU13" s="499" t="s">
        <v>114</v>
      </c>
      <c r="AV13" s="500"/>
      <c r="AW13" s="500"/>
      <c r="AX13" s="500"/>
      <c r="AY13" s="501" t="s">
        <v>140</v>
      </c>
      <c r="AZ13" s="502"/>
      <c r="BA13" s="502"/>
      <c r="BB13" s="502"/>
      <c r="BC13" s="502"/>
      <c r="BD13" s="502"/>
      <c r="BE13" s="502"/>
      <c r="BF13" s="502"/>
      <c r="BG13" s="502"/>
      <c r="BH13" s="502"/>
      <c r="BI13" s="502"/>
      <c r="BJ13" s="502"/>
      <c r="BK13" s="502"/>
      <c r="BL13" s="502"/>
      <c r="BM13" s="503"/>
      <c r="BN13" s="467">
        <v>1150934</v>
      </c>
      <c r="BO13" s="468"/>
      <c r="BP13" s="468"/>
      <c r="BQ13" s="468"/>
      <c r="BR13" s="468"/>
      <c r="BS13" s="468"/>
      <c r="BT13" s="468"/>
      <c r="BU13" s="469"/>
      <c r="BV13" s="467">
        <v>727571</v>
      </c>
      <c r="BW13" s="468"/>
      <c r="BX13" s="468"/>
      <c r="BY13" s="468"/>
      <c r="BZ13" s="468"/>
      <c r="CA13" s="468"/>
      <c r="CB13" s="468"/>
      <c r="CC13" s="469"/>
      <c r="CD13" s="470" t="s">
        <v>141</v>
      </c>
      <c r="CE13" s="471"/>
      <c r="CF13" s="471"/>
      <c r="CG13" s="471"/>
      <c r="CH13" s="471"/>
      <c r="CI13" s="471"/>
      <c r="CJ13" s="471"/>
      <c r="CK13" s="471"/>
      <c r="CL13" s="471"/>
      <c r="CM13" s="471"/>
      <c r="CN13" s="471"/>
      <c r="CO13" s="471"/>
      <c r="CP13" s="471"/>
      <c r="CQ13" s="471"/>
      <c r="CR13" s="471"/>
      <c r="CS13" s="472"/>
      <c r="CT13" s="464">
        <v>4.4000000000000004</v>
      </c>
      <c r="CU13" s="465"/>
      <c r="CV13" s="465"/>
      <c r="CW13" s="465"/>
      <c r="CX13" s="465"/>
      <c r="CY13" s="465"/>
      <c r="CZ13" s="465"/>
      <c r="DA13" s="466"/>
      <c r="DB13" s="464">
        <v>4.2</v>
      </c>
      <c r="DC13" s="465"/>
      <c r="DD13" s="465"/>
      <c r="DE13" s="465"/>
      <c r="DF13" s="465"/>
      <c r="DG13" s="465"/>
      <c r="DH13" s="465"/>
      <c r="DI13" s="466"/>
      <c r="DJ13" s="186"/>
      <c r="DK13" s="186"/>
      <c r="DL13" s="186"/>
      <c r="DM13" s="186"/>
      <c r="DN13" s="186"/>
      <c r="DO13" s="186"/>
    </row>
    <row r="14" spans="1:119" ht="18.75" customHeight="1" thickBot="1">
      <c r="A14" s="187"/>
      <c r="B14" s="530"/>
      <c r="C14" s="531"/>
      <c r="D14" s="531"/>
      <c r="E14" s="531"/>
      <c r="F14" s="531"/>
      <c r="G14" s="531"/>
      <c r="H14" s="531"/>
      <c r="I14" s="531"/>
      <c r="J14" s="531"/>
      <c r="K14" s="532"/>
      <c r="L14" s="548" t="s">
        <v>142</v>
      </c>
      <c r="M14" s="549"/>
      <c r="N14" s="549"/>
      <c r="O14" s="549"/>
      <c r="P14" s="549"/>
      <c r="Q14" s="550"/>
      <c r="R14" s="551">
        <v>312007</v>
      </c>
      <c r="S14" s="552"/>
      <c r="T14" s="552"/>
      <c r="U14" s="552"/>
      <c r="V14" s="553"/>
      <c r="W14" s="457"/>
      <c r="X14" s="458"/>
      <c r="Y14" s="458"/>
      <c r="Z14" s="458"/>
      <c r="AA14" s="458"/>
      <c r="AB14" s="447"/>
      <c r="AC14" s="554">
        <v>0.7</v>
      </c>
      <c r="AD14" s="555"/>
      <c r="AE14" s="555"/>
      <c r="AF14" s="555"/>
      <c r="AG14" s="556"/>
      <c r="AH14" s="554">
        <v>0.7</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143</v>
      </c>
      <c r="CE14" s="563"/>
      <c r="CF14" s="563"/>
      <c r="CG14" s="563"/>
      <c r="CH14" s="563"/>
      <c r="CI14" s="563"/>
      <c r="CJ14" s="563"/>
      <c r="CK14" s="563"/>
      <c r="CL14" s="563"/>
      <c r="CM14" s="563"/>
      <c r="CN14" s="563"/>
      <c r="CO14" s="563"/>
      <c r="CP14" s="563"/>
      <c r="CQ14" s="563"/>
      <c r="CR14" s="563"/>
      <c r="CS14" s="564"/>
      <c r="CT14" s="565">
        <v>25.4</v>
      </c>
      <c r="CU14" s="566"/>
      <c r="CV14" s="566"/>
      <c r="CW14" s="566"/>
      <c r="CX14" s="566"/>
      <c r="CY14" s="566"/>
      <c r="CZ14" s="566"/>
      <c r="DA14" s="567"/>
      <c r="DB14" s="565">
        <v>33.200000000000003</v>
      </c>
      <c r="DC14" s="566"/>
      <c r="DD14" s="566"/>
      <c r="DE14" s="566"/>
      <c r="DF14" s="566"/>
      <c r="DG14" s="566"/>
      <c r="DH14" s="566"/>
      <c r="DI14" s="567"/>
      <c r="DJ14" s="186"/>
      <c r="DK14" s="186"/>
      <c r="DL14" s="186"/>
      <c r="DM14" s="186"/>
      <c r="DN14" s="186"/>
      <c r="DO14" s="186"/>
    </row>
    <row r="15" spans="1:119" ht="18.75" customHeight="1">
      <c r="A15" s="187"/>
      <c r="B15" s="530"/>
      <c r="C15" s="531"/>
      <c r="D15" s="531"/>
      <c r="E15" s="531"/>
      <c r="F15" s="531"/>
      <c r="G15" s="531"/>
      <c r="H15" s="531"/>
      <c r="I15" s="531"/>
      <c r="J15" s="531"/>
      <c r="K15" s="532"/>
      <c r="L15" s="197"/>
      <c r="M15" s="558" t="s">
        <v>144</v>
      </c>
      <c r="N15" s="559"/>
      <c r="O15" s="559"/>
      <c r="P15" s="559"/>
      <c r="Q15" s="560"/>
      <c r="R15" s="551">
        <v>304613</v>
      </c>
      <c r="S15" s="552"/>
      <c r="T15" s="552"/>
      <c r="U15" s="552"/>
      <c r="V15" s="553"/>
      <c r="W15" s="483" t="s">
        <v>145</v>
      </c>
      <c r="X15" s="484"/>
      <c r="Y15" s="484"/>
      <c r="Z15" s="484"/>
      <c r="AA15" s="484"/>
      <c r="AB15" s="474"/>
      <c r="AC15" s="518">
        <v>43101</v>
      </c>
      <c r="AD15" s="519"/>
      <c r="AE15" s="519"/>
      <c r="AF15" s="519"/>
      <c r="AG15" s="561"/>
      <c r="AH15" s="518">
        <v>42223</v>
      </c>
      <c r="AI15" s="519"/>
      <c r="AJ15" s="519"/>
      <c r="AK15" s="519"/>
      <c r="AL15" s="520"/>
      <c r="AM15" s="496"/>
      <c r="AN15" s="497"/>
      <c r="AO15" s="497"/>
      <c r="AP15" s="497"/>
      <c r="AQ15" s="497"/>
      <c r="AR15" s="497"/>
      <c r="AS15" s="497"/>
      <c r="AT15" s="498"/>
      <c r="AU15" s="499"/>
      <c r="AV15" s="500"/>
      <c r="AW15" s="500"/>
      <c r="AX15" s="500"/>
      <c r="AY15" s="427" t="s">
        <v>146</v>
      </c>
      <c r="AZ15" s="428"/>
      <c r="BA15" s="428"/>
      <c r="BB15" s="428"/>
      <c r="BC15" s="428"/>
      <c r="BD15" s="428"/>
      <c r="BE15" s="428"/>
      <c r="BF15" s="428"/>
      <c r="BG15" s="428"/>
      <c r="BH15" s="428"/>
      <c r="BI15" s="428"/>
      <c r="BJ15" s="428"/>
      <c r="BK15" s="428"/>
      <c r="BL15" s="428"/>
      <c r="BM15" s="429"/>
      <c r="BN15" s="430">
        <v>42674289</v>
      </c>
      <c r="BO15" s="431"/>
      <c r="BP15" s="431"/>
      <c r="BQ15" s="431"/>
      <c r="BR15" s="431"/>
      <c r="BS15" s="431"/>
      <c r="BT15" s="431"/>
      <c r="BU15" s="432"/>
      <c r="BV15" s="430">
        <v>42453273</v>
      </c>
      <c r="BW15" s="431"/>
      <c r="BX15" s="431"/>
      <c r="BY15" s="431"/>
      <c r="BZ15" s="431"/>
      <c r="CA15" s="431"/>
      <c r="CB15" s="431"/>
      <c r="CC15" s="432"/>
      <c r="CD15" s="568" t="s">
        <v>147</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0"/>
      <c r="C16" s="531"/>
      <c r="D16" s="531"/>
      <c r="E16" s="531"/>
      <c r="F16" s="531"/>
      <c r="G16" s="531"/>
      <c r="H16" s="531"/>
      <c r="I16" s="531"/>
      <c r="J16" s="531"/>
      <c r="K16" s="532"/>
      <c r="L16" s="548" t="s">
        <v>148</v>
      </c>
      <c r="M16" s="579"/>
      <c r="N16" s="579"/>
      <c r="O16" s="579"/>
      <c r="P16" s="579"/>
      <c r="Q16" s="580"/>
      <c r="R16" s="571" t="s">
        <v>149</v>
      </c>
      <c r="S16" s="572"/>
      <c r="T16" s="572"/>
      <c r="U16" s="572"/>
      <c r="V16" s="573"/>
      <c r="W16" s="457"/>
      <c r="X16" s="458"/>
      <c r="Y16" s="458"/>
      <c r="Z16" s="458"/>
      <c r="AA16" s="458"/>
      <c r="AB16" s="447"/>
      <c r="AC16" s="554">
        <v>30.7</v>
      </c>
      <c r="AD16" s="555"/>
      <c r="AE16" s="555"/>
      <c r="AF16" s="555"/>
      <c r="AG16" s="556"/>
      <c r="AH16" s="554">
        <v>30.6</v>
      </c>
      <c r="AI16" s="555"/>
      <c r="AJ16" s="555"/>
      <c r="AK16" s="555"/>
      <c r="AL16" s="557"/>
      <c r="AM16" s="496"/>
      <c r="AN16" s="497"/>
      <c r="AO16" s="497"/>
      <c r="AP16" s="497"/>
      <c r="AQ16" s="497"/>
      <c r="AR16" s="497"/>
      <c r="AS16" s="497"/>
      <c r="AT16" s="498"/>
      <c r="AU16" s="499"/>
      <c r="AV16" s="500"/>
      <c r="AW16" s="500"/>
      <c r="AX16" s="500"/>
      <c r="AY16" s="501" t="s">
        <v>150</v>
      </c>
      <c r="AZ16" s="502"/>
      <c r="BA16" s="502"/>
      <c r="BB16" s="502"/>
      <c r="BC16" s="502"/>
      <c r="BD16" s="502"/>
      <c r="BE16" s="502"/>
      <c r="BF16" s="502"/>
      <c r="BG16" s="502"/>
      <c r="BH16" s="502"/>
      <c r="BI16" s="502"/>
      <c r="BJ16" s="502"/>
      <c r="BK16" s="502"/>
      <c r="BL16" s="502"/>
      <c r="BM16" s="503"/>
      <c r="BN16" s="467">
        <v>43678306</v>
      </c>
      <c r="BO16" s="468"/>
      <c r="BP16" s="468"/>
      <c r="BQ16" s="468"/>
      <c r="BR16" s="468"/>
      <c r="BS16" s="468"/>
      <c r="BT16" s="468"/>
      <c r="BU16" s="469"/>
      <c r="BV16" s="467">
        <v>43236605</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c r="A17" s="187"/>
      <c r="B17" s="533"/>
      <c r="C17" s="534"/>
      <c r="D17" s="534"/>
      <c r="E17" s="534"/>
      <c r="F17" s="534"/>
      <c r="G17" s="534"/>
      <c r="H17" s="534"/>
      <c r="I17" s="534"/>
      <c r="J17" s="534"/>
      <c r="K17" s="535"/>
      <c r="L17" s="202"/>
      <c r="M17" s="574" t="s">
        <v>151</v>
      </c>
      <c r="N17" s="575"/>
      <c r="O17" s="575"/>
      <c r="P17" s="575"/>
      <c r="Q17" s="576"/>
      <c r="R17" s="571" t="s">
        <v>152</v>
      </c>
      <c r="S17" s="572"/>
      <c r="T17" s="572"/>
      <c r="U17" s="572"/>
      <c r="V17" s="573"/>
      <c r="W17" s="483" t="s">
        <v>153</v>
      </c>
      <c r="X17" s="484"/>
      <c r="Y17" s="484"/>
      <c r="Z17" s="484"/>
      <c r="AA17" s="484"/>
      <c r="AB17" s="474"/>
      <c r="AC17" s="518">
        <v>96234</v>
      </c>
      <c r="AD17" s="519"/>
      <c r="AE17" s="519"/>
      <c r="AF17" s="519"/>
      <c r="AG17" s="561"/>
      <c r="AH17" s="518">
        <v>95032</v>
      </c>
      <c r="AI17" s="519"/>
      <c r="AJ17" s="519"/>
      <c r="AK17" s="519"/>
      <c r="AL17" s="520"/>
      <c r="AM17" s="496"/>
      <c r="AN17" s="497"/>
      <c r="AO17" s="497"/>
      <c r="AP17" s="497"/>
      <c r="AQ17" s="497"/>
      <c r="AR17" s="497"/>
      <c r="AS17" s="497"/>
      <c r="AT17" s="498"/>
      <c r="AU17" s="499"/>
      <c r="AV17" s="500"/>
      <c r="AW17" s="500"/>
      <c r="AX17" s="500"/>
      <c r="AY17" s="501" t="s">
        <v>154</v>
      </c>
      <c r="AZ17" s="502"/>
      <c r="BA17" s="502"/>
      <c r="BB17" s="502"/>
      <c r="BC17" s="502"/>
      <c r="BD17" s="502"/>
      <c r="BE17" s="502"/>
      <c r="BF17" s="502"/>
      <c r="BG17" s="502"/>
      <c r="BH17" s="502"/>
      <c r="BI17" s="502"/>
      <c r="BJ17" s="502"/>
      <c r="BK17" s="502"/>
      <c r="BL17" s="502"/>
      <c r="BM17" s="503"/>
      <c r="BN17" s="467">
        <v>54892838</v>
      </c>
      <c r="BO17" s="468"/>
      <c r="BP17" s="468"/>
      <c r="BQ17" s="468"/>
      <c r="BR17" s="468"/>
      <c r="BS17" s="468"/>
      <c r="BT17" s="468"/>
      <c r="BU17" s="469"/>
      <c r="BV17" s="467">
        <v>54564305</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c r="A18" s="187"/>
      <c r="B18" s="581" t="s">
        <v>155</v>
      </c>
      <c r="C18" s="510"/>
      <c r="D18" s="510"/>
      <c r="E18" s="582"/>
      <c r="F18" s="582"/>
      <c r="G18" s="582"/>
      <c r="H18" s="582"/>
      <c r="I18" s="582"/>
      <c r="J18" s="582"/>
      <c r="K18" s="582"/>
      <c r="L18" s="583">
        <v>92.78</v>
      </c>
      <c r="M18" s="583"/>
      <c r="N18" s="583"/>
      <c r="O18" s="583"/>
      <c r="P18" s="583"/>
      <c r="Q18" s="583"/>
      <c r="R18" s="584"/>
      <c r="S18" s="584"/>
      <c r="T18" s="584"/>
      <c r="U18" s="584"/>
      <c r="V18" s="585"/>
      <c r="W18" s="485"/>
      <c r="X18" s="486"/>
      <c r="Y18" s="486"/>
      <c r="Z18" s="486"/>
      <c r="AA18" s="486"/>
      <c r="AB18" s="477"/>
      <c r="AC18" s="586">
        <v>68.599999999999994</v>
      </c>
      <c r="AD18" s="587"/>
      <c r="AE18" s="587"/>
      <c r="AF18" s="587"/>
      <c r="AG18" s="588"/>
      <c r="AH18" s="586">
        <v>68.8</v>
      </c>
      <c r="AI18" s="587"/>
      <c r="AJ18" s="587"/>
      <c r="AK18" s="587"/>
      <c r="AL18" s="589"/>
      <c r="AM18" s="496"/>
      <c r="AN18" s="497"/>
      <c r="AO18" s="497"/>
      <c r="AP18" s="497"/>
      <c r="AQ18" s="497"/>
      <c r="AR18" s="497"/>
      <c r="AS18" s="497"/>
      <c r="AT18" s="498"/>
      <c r="AU18" s="499"/>
      <c r="AV18" s="500"/>
      <c r="AW18" s="500"/>
      <c r="AX18" s="500"/>
      <c r="AY18" s="501" t="s">
        <v>156</v>
      </c>
      <c r="AZ18" s="502"/>
      <c r="BA18" s="502"/>
      <c r="BB18" s="502"/>
      <c r="BC18" s="502"/>
      <c r="BD18" s="502"/>
      <c r="BE18" s="502"/>
      <c r="BF18" s="502"/>
      <c r="BG18" s="502"/>
      <c r="BH18" s="502"/>
      <c r="BI18" s="502"/>
      <c r="BJ18" s="502"/>
      <c r="BK18" s="502"/>
      <c r="BL18" s="502"/>
      <c r="BM18" s="503"/>
      <c r="BN18" s="467">
        <v>56524534</v>
      </c>
      <c r="BO18" s="468"/>
      <c r="BP18" s="468"/>
      <c r="BQ18" s="468"/>
      <c r="BR18" s="468"/>
      <c r="BS18" s="468"/>
      <c r="BT18" s="468"/>
      <c r="BU18" s="469"/>
      <c r="BV18" s="467">
        <v>54964772</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c r="A19" s="187"/>
      <c r="B19" s="581" t="s">
        <v>157</v>
      </c>
      <c r="C19" s="510"/>
      <c r="D19" s="510"/>
      <c r="E19" s="582"/>
      <c r="F19" s="582"/>
      <c r="G19" s="582"/>
      <c r="H19" s="582"/>
      <c r="I19" s="582"/>
      <c r="J19" s="582"/>
      <c r="K19" s="582"/>
      <c r="L19" s="590">
        <v>3304</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158</v>
      </c>
      <c r="AZ19" s="502"/>
      <c r="BA19" s="502"/>
      <c r="BB19" s="502"/>
      <c r="BC19" s="502"/>
      <c r="BD19" s="502"/>
      <c r="BE19" s="502"/>
      <c r="BF19" s="502"/>
      <c r="BG19" s="502"/>
      <c r="BH19" s="502"/>
      <c r="BI19" s="502"/>
      <c r="BJ19" s="502"/>
      <c r="BK19" s="502"/>
      <c r="BL19" s="502"/>
      <c r="BM19" s="503"/>
      <c r="BN19" s="467">
        <v>68403593</v>
      </c>
      <c r="BO19" s="468"/>
      <c r="BP19" s="468"/>
      <c r="BQ19" s="468"/>
      <c r="BR19" s="468"/>
      <c r="BS19" s="468"/>
      <c r="BT19" s="468"/>
      <c r="BU19" s="469"/>
      <c r="BV19" s="467">
        <v>67597725</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c r="A20" s="187"/>
      <c r="B20" s="581" t="s">
        <v>159</v>
      </c>
      <c r="C20" s="510"/>
      <c r="D20" s="510"/>
      <c r="E20" s="582"/>
      <c r="F20" s="582"/>
      <c r="G20" s="582"/>
      <c r="H20" s="582"/>
      <c r="I20" s="582"/>
      <c r="J20" s="582"/>
      <c r="K20" s="582"/>
      <c r="L20" s="590">
        <v>124291</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c r="A21" s="187"/>
      <c r="B21" s="601" t="s">
        <v>160</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c r="A22" s="187"/>
      <c r="B22" s="604" t="s">
        <v>161</v>
      </c>
      <c r="C22" s="605"/>
      <c r="D22" s="606"/>
      <c r="E22" s="479" t="s">
        <v>1</v>
      </c>
      <c r="F22" s="484"/>
      <c r="G22" s="484"/>
      <c r="H22" s="484"/>
      <c r="I22" s="484"/>
      <c r="J22" s="484"/>
      <c r="K22" s="474"/>
      <c r="L22" s="479" t="s">
        <v>162</v>
      </c>
      <c r="M22" s="484"/>
      <c r="N22" s="484"/>
      <c r="O22" s="484"/>
      <c r="P22" s="474"/>
      <c r="Q22" s="613" t="s">
        <v>163</v>
      </c>
      <c r="R22" s="614"/>
      <c r="S22" s="614"/>
      <c r="T22" s="614"/>
      <c r="U22" s="614"/>
      <c r="V22" s="615"/>
      <c r="W22" s="619" t="s">
        <v>164</v>
      </c>
      <c r="X22" s="605"/>
      <c r="Y22" s="606"/>
      <c r="Z22" s="479" t="s">
        <v>1</v>
      </c>
      <c r="AA22" s="484"/>
      <c r="AB22" s="484"/>
      <c r="AC22" s="484"/>
      <c r="AD22" s="484"/>
      <c r="AE22" s="484"/>
      <c r="AF22" s="484"/>
      <c r="AG22" s="474"/>
      <c r="AH22" s="632" t="s">
        <v>165</v>
      </c>
      <c r="AI22" s="484"/>
      <c r="AJ22" s="484"/>
      <c r="AK22" s="484"/>
      <c r="AL22" s="474"/>
      <c r="AM22" s="632" t="s">
        <v>166</v>
      </c>
      <c r="AN22" s="633"/>
      <c r="AO22" s="633"/>
      <c r="AP22" s="633"/>
      <c r="AQ22" s="633"/>
      <c r="AR22" s="634"/>
      <c r="AS22" s="613" t="s">
        <v>163</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167</v>
      </c>
      <c r="AZ23" s="428"/>
      <c r="BA23" s="428"/>
      <c r="BB23" s="428"/>
      <c r="BC23" s="428"/>
      <c r="BD23" s="428"/>
      <c r="BE23" s="428"/>
      <c r="BF23" s="428"/>
      <c r="BG23" s="428"/>
      <c r="BH23" s="428"/>
      <c r="BI23" s="428"/>
      <c r="BJ23" s="428"/>
      <c r="BK23" s="428"/>
      <c r="BL23" s="428"/>
      <c r="BM23" s="429"/>
      <c r="BN23" s="467">
        <v>78276780</v>
      </c>
      <c r="BO23" s="468"/>
      <c r="BP23" s="468"/>
      <c r="BQ23" s="468"/>
      <c r="BR23" s="468"/>
      <c r="BS23" s="468"/>
      <c r="BT23" s="468"/>
      <c r="BU23" s="469"/>
      <c r="BV23" s="467">
        <v>79765833</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c r="A24" s="187"/>
      <c r="B24" s="607"/>
      <c r="C24" s="608"/>
      <c r="D24" s="609"/>
      <c r="E24" s="517" t="s">
        <v>168</v>
      </c>
      <c r="F24" s="497"/>
      <c r="G24" s="497"/>
      <c r="H24" s="497"/>
      <c r="I24" s="497"/>
      <c r="J24" s="497"/>
      <c r="K24" s="498"/>
      <c r="L24" s="518">
        <v>1</v>
      </c>
      <c r="M24" s="519"/>
      <c r="N24" s="519"/>
      <c r="O24" s="519"/>
      <c r="P24" s="561"/>
      <c r="Q24" s="518">
        <v>10720</v>
      </c>
      <c r="R24" s="519"/>
      <c r="S24" s="519"/>
      <c r="T24" s="519"/>
      <c r="U24" s="519"/>
      <c r="V24" s="561"/>
      <c r="W24" s="620"/>
      <c r="X24" s="608"/>
      <c r="Y24" s="609"/>
      <c r="Z24" s="517" t="s">
        <v>169</v>
      </c>
      <c r="AA24" s="497"/>
      <c r="AB24" s="497"/>
      <c r="AC24" s="497"/>
      <c r="AD24" s="497"/>
      <c r="AE24" s="497"/>
      <c r="AF24" s="497"/>
      <c r="AG24" s="498"/>
      <c r="AH24" s="518">
        <v>1841</v>
      </c>
      <c r="AI24" s="519"/>
      <c r="AJ24" s="519"/>
      <c r="AK24" s="519"/>
      <c r="AL24" s="561"/>
      <c r="AM24" s="518">
        <v>5272624</v>
      </c>
      <c r="AN24" s="519"/>
      <c r="AO24" s="519"/>
      <c r="AP24" s="519"/>
      <c r="AQ24" s="519"/>
      <c r="AR24" s="561"/>
      <c r="AS24" s="518">
        <v>2864</v>
      </c>
      <c r="AT24" s="519"/>
      <c r="AU24" s="519"/>
      <c r="AV24" s="519"/>
      <c r="AW24" s="519"/>
      <c r="AX24" s="520"/>
      <c r="AY24" s="640" t="s">
        <v>170</v>
      </c>
      <c r="AZ24" s="641"/>
      <c r="BA24" s="641"/>
      <c r="BB24" s="641"/>
      <c r="BC24" s="641"/>
      <c r="BD24" s="641"/>
      <c r="BE24" s="641"/>
      <c r="BF24" s="641"/>
      <c r="BG24" s="641"/>
      <c r="BH24" s="641"/>
      <c r="BI24" s="641"/>
      <c r="BJ24" s="641"/>
      <c r="BK24" s="641"/>
      <c r="BL24" s="641"/>
      <c r="BM24" s="642"/>
      <c r="BN24" s="467">
        <v>43631828</v>
      </c>
      <c r="BO24" s="468"/>
      <c r="BP24" s="468"/>
      <c r="BQ24" s="468"/>
      <c r="BR24" s="468"/>
      <c r="BS24" s="468"/>
      <c r="BT24" s="468"/>
      <c r="BU24" s="469"/>
      <c r="BV24" s="467">
        <v>44735357</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c r="A25" s="187"/>
      <c r="B25" s="607"/>
      <c r="C25" s="608"/>
      <c r="D25" s="609"/>
      <c r="E25" s="517" t="s">
        <v>171</v>
      </c>
      <c r="F25" s="497"/>
      <c r="G25" s="497"/>
      <c r="H25" s="497"/>
      <c r="I25" s="497"/>
      <c r="J25" s="497"/>
      <c r="K25" s="498"/>
      <c r="L25" s="518">
        <v>2</v>
      </c>
      <c r="M25" s="519"/>
      <c r="N25" s="519"/>
      <c r="O25" s="519"/>
      <c r="P25" s="561"/>
      <c r="Q25" s="518">
        <v>8940</v>
      </c>
      <c r="R25" s="519"/>
      <c r="S25" s="519"/>
      <c r="T25" s="519"/>
      <c r="U25" s="519"/>
      <c r="V25" s="561"/>
      <c r="W25" s="620"/>
      <c r="X25" s="608"/>
      <c r="Y25" s="609"/>
      <c r="Z25" s="517" t="s">
        <v>172</v>
      </c>
      <c r="AA25" s="497"/>
      <c r="AB25" s="497"/>
      <c r="AC25" s="497"/>
      <c r="AD25" s="497"/>
      <c r="AE25" s="497"/>
      <c r="AF25" s="497"/>
      <c r="AG25" s="498"/>
      <c r="AH25" s="518">
        <v>309</v>
      </c>
      <c r="AI25" s="519"/>
      <c r="AJ25" s="519"/>
      <c r="AK25" s="519"/>
      <c r="AL25" s="561"/>
      <c r="AM25" s="518">
        <v>879414</v>
      </c>
      <c r="AN25" s="519"/>
      <c r="AO25" s="519"/>
      <c r="AP25" s="519"/>
      <c r="AQ25" s="519"/>
      <c r="AR25" s="561"/>
      <c r="AS25" s="518">
        <v>2846</v>
      </c>
      <c r="AT25" s="519"/>
      <c r="AU25" s="519"/>
      <c r="AV25" s="519"/>
      <c r="AW25" s="519"/>
      <c r="AX25" s="520"/>
      <c r="AY25" s="427" t="s">
        <v>173</v>
      </c>
      <c r="AZ25" s="428"/>
      <c r="BA25" s="428"/>
      <c r="BB25" s="428"/>
      <c r="BC25" s="428"/>
      <c r="BD25" s="428"/>
      <c r="BE25" s="428"/>
      <c r="BF25" s="428"/>
      <c r="BG25" s="428"/>
      <c r="BH25" s="428"/>
      <c r="BI25" s="428"/>
      <c r="BJ25" s="428"/>
      <c r="BK25" s="428"/>
      <c r="BL25" s="428"/>
      <c r="BM25" s="429"/>
      <c r="BN25" s="430">
        <v>1837123</v>
      </c>
      <c r="BO25" s="431"/>
      <c r="BP25" s="431"/>
      <c r="BQ25" s="431"/>
      <c r="BR25" s="431"/>
      <c r="BS25" s="431"/>
      <c r="BT25" s="431"/>
      <c r="BU25" s="432"/>
      <c r="BV25" s="430">
        <v>1332107</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c r="A26" s="187"/>
      <c r="B26" s="607"/>
      <c r="C26" s="608"/>
      <c r="D26" s="609"/>
      <c r="E26" s="517" t="s">
        <v>174</v>
      </c>
      <c r="F26" s="497"/>
      <c r="G26" s="497"/>
      <c r="H26" s="497"/>
      <c r="I26" s="497"/>
      <c r="J26" s="497"/>
      <c r="K26" s="498"/>
      <c r="L26" s="518">
        <v>1</v>
      </c>
      <c r="M26" s="519"/>
      <c r="N26" s="519"/>
      <c r="O26" s="519"/>
      <c r="P26" s="561"/>
      <c r="Q26" s="518">
        <v>7790</v>
      </c>
      <c r="R26" s="519"/>
      <c r="S26" s="519"/>
      <c r="T26" s="519"/>
      <c r="U26" s="519"/>
      <c r="V26" s="561"/>
      <c r="W26" s="620"/>
      <c r="X26" s="608"/>
      <c r="Y26" s="609"/>
      <c r="Z26" s="517" t="s">
        <v>175</v>
      </c>
      <c r="AA26" s="630"/>
      <c r="AB26" s="630"/>
      <c r="AC26" s="630"/>
      <c r="AD26" s="630"/>
      <c r="AE26" s="630"/>
      <c r="AF26" s="630"/>
      <c r="AG26" s="631"/>
      <c r="AH26" s="518">
        <v>201</v>
      </c>
      <c r="AI26" s="519"/>
      <c r="AJ26" s="519"/>
      <c r="AK26" s="519"/>
      <c r="AL26" s="561"/>
      <c r="AM26" s="518">
        <v>625311</v>
      </c>
      <c r="AN26" s="519"/>
      <c r="AO26" s="519"/>
      <c r="AP26" s="519"/>
      <c r="AQ26" s="519"/>
      <c r="AR26" s="561"/>
      <c r="AS26" s="518">
        <v>3111</v>
      </c>
      <c r="AT26" s="519"/>
      <c r="AU26" s="519"/>
      <c r="AV26" s="519"/>
      <c r="AW26" s="519"/>
      <c r="AX26" s="520"/>
      <c r="AY26" s="470" t="s">
        <v>176</v>
      </c>
      <c r="AZ26" s="471"/>
      <c r="BA26" s="471"/>
      <c r="BB26" s="471"/>
      <c r="BC26" s="471"/>
      <c r="BD26" s="471"/>
      <c r="BE26" s="471"/>
      <c r="BF26" s="471"/>
      <c r="BG26" s="471"/>
      <c r="BH26" s="471"/>
      <c r="BI26" s="471"/>
      <c r="BJ26" s="471"/>
      <c r="BK26" s="471"/>
      <c r="BL26" s="471"/>
      <c r="BM26" s="472"/>
      <c r="BN26" s="467" t="s">
        <v>177</v>
      </c>
      <c r="BO26" s="468"/>
      <c r="BP26" s="468"/>
      <c r="BQ26" s="468"/>
      <c r="BR26" s="468"/>
      <c r="BS26" s="468"/>
      <c r="BT26" s="468"/>
      <c r="BU26" s="469"/>
      <c r="BV26" s="467" t="s">
        <v>177</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c r="A27" s="187"/>
      <c r="B27" s="607"/>
      <c r="C27" s="608"/>
      <c r="D27" s="609"/>
      <c r="E27" s="517" t="s">
        <v>178</v>
      </c>
      <c r="F27" s="497"/>
      <c r="G27" s="497"/>
      <c r="H27" s="497"/>
      <c r="I27" s="497"/>
      <c r="J27" s="497"/>
      <c r="K27" s="498"/>
      <c r="L27" s="518">
        <v>1</v>
      </c>
      <c r="M27" s="519"/>
      <c r="N27" s="519"/>
      <c r="O27" s="519"/>
      <c r="P27" s="561"/>
      <c r="Q27" s="518">
        <v>6460</v>
      </c>
      <c r="R27" s="519"/>
      <c r="S27" s="519"/>
      <c r="T27" s="519"/>
      <c r="U27" s="519"/>
      <c r="V27" s="561"/>
      <c r="W27" s="620"/>
      <c r="X27" s="608"/>
      <c r="Y27" s="609"/>
      <c r="Z27" s="517" t="s">
        <v>179</v>
      </c>
      <c r="AA27" s="497"/>
      <c r="AB27" s="497"/>
      <c r="AC27" s="497"/>
      <c r="AD27" s="497"/>
      <c r="AE27" s="497"/>
      <c r="AF27" s="497"/>
      <c r="AG27" s="498"/>
      <c r="AH27" s="518">
        <v>7</v>
      </c>
      <c r="AI27" s="519"/>
      <c r="AJ27" s="519"/>
      <c r="AK27" s="519"/>
      <c r="AL27" s="561"/>
      <c r="AM27" s="518">
        <v>28840</v>
      </c>
      <c r="AN27" s="519"/>
      <c r="AO27" s="519"/>
      <c r="AP27" s="519"/>
      <c r="AQ27" s="519"/>
      <c r="AR27" s="561"/>
      <c r="AS27" s="518">
        <v>4120</v>
      </c>
      <c r="AT27" s="519"/>
      <c r="AU27" s="519"/>
      <c r="AV27" s="519"/>
      <c r="AW27" s="519"/>
      <c r="AX27" s="520"/>
      <c r="AY27" s="562" t="s">
        <v>180</v>
      </c>
      <c r="AZ27" s="563"/>
      <c r="BA27" s="563"/>
      <c r="BB27" s="563"/>
      <c r="BC27" s="563"/>
      <c r="BD27" s="563"/>
      <c r="BE27" s="563"/>
      <c r="BF27" s="563"/>
      <c r="BG27" s="563"/>
      <c r="BH27" s="563"/>
      <c r="BI27" s="563"/>
      <c r="BJ27" s="563"/>
      <c r="BK27" s="563"/>
      <c r="BL27" s="563"/>
      <c r="BM27" s="564"/>
      <c r="BN27" s="643">
        <v>2050000</v>
      </c>
      <c r="BO27" s="644"/>
      <c r="BP27" s="644"/>
      <c r="BQ27" s="644"/>
      <c r="BR27" s="644"/>
      <c r="BS27" s="644"/>
      <c r="BT27" s="644"/>
      <c r="BU27" s="645"/>
      <c r="BV27" s="643">
        <v>2050000</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c r="A28" s="187"/>
      <c r="B28" s="607"/>
      <c r="C28" s="608"/>
      <c r="D28" s="609"/>
      <c r="E28" s="517" t="s">
        <v>181</v>
      </c>
      <c r="F28" s="497"/>
      <c r="G28" s="497"/>
      <c r="H28" s="497"/>
      <c r="I28" s="497"/>
      <c r="J28" s="497"/>
      <c r="K28" s="498"/>
      <c r="L28" s="518">
        <v>1</v>
      </c>
      <c r="M28" s="519"/>
      <c r="N28" s="519"/>
      <c r="O28" s="519"/>
      <c r="P28" s="561"/>
      <c r="Q28" s="518">
        <v>5840</v>
      </c>
      <c r="R28" s="519"/>
      <c r="S28" s="519"/>
      <c r="T28" s="519"/>
      <c r="U28" s="519"/>
      <c r="V28" s="561"/>
      <c r="W28" s="620"/>
      <c r="X28" s="608"/>
      <c r="Y28" s="609"/>
      <c r="Z28" s="517" t="s">
        <v>182</v>
      </c>
      <c r="AA28" s="497"/>
      <c r="AB28" s="497"/>
      <c r="AC28" s="497"/>
      <c r="AD28" s="497"/>
      <c r="AE28" s="497"/>
      <c r="AF28" s="497"/>
      <c r="AG28" s="498"/>
      <c r="AH28" s="518" t="s">
        <v>177</v>
      </c>
      <c r="AI28" s="519"/>
      <c r="AJ28" s="519"/>
      <c r="AK28" s="519"/>
      <c r="AL28" s="561"/>
      <c r="AM28" s="518" t="s">
        <v>177</v>
      </c>
      <c r="AN28" s="519"/>
      <c r="AO28" s="519"/>
      <c r="AP28" s="519"/>
      <c r="AQ28" s="519"/>
      <c r="AR28" s="561"/>
      <c r="AS28" s="518" t="s">
        <v>127</v>
      </c>
      <c r="AT28" s="519"/>
      <c r="AU28" s="519"/>
      <c r="AV28" s="519"/>
      <c r="AW28" s="519"/>
      <c r="AX28" s="520"/>
      <c r="AY28" s="646" t="s">
        <v>183</v>
      </c>
      <c r="AZ28" s="647"/>
      <c r="BA28" s="647"/>
      <c r="BB28" s="648"/>
      <c r="BC28" s="427" t="s">
        <v>48</v>
      </c>
      <c r="BD28" s="428"/>
      <c r="BE28" s="428"/>
      <c r="BF28" s="428"/>
      <c r="BG28" s="428"/>
      <c r="BH28" s="428"/>
      <c r="BI28" s="428"/>
      <c r="BJ28" s="428"/>
      <c r="BK28" s="428"/>
      <c r="BL28" s="428"/>
      <c r="BM28" s="429"/>
      <c r="BN28" s="430">
        <v>9686867</v>
      </c>
      <c r="BO28" s="431"/>
      <c r="BP28" s="431"/>
      <c r="BQ28" s="431"/>
      <c r="BR28" s="431"/>
      <c r="BS28" s="431"/>
      <c r="BT28" s="431"/>
      <c r="BU28" s="432"/>
      <c r="BV28" s="430">
        <v>8776867</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c r="A29" s="187"/>
      <c r="B29" s="607"/>
      <c r="C29" s="608"/>
      <c r="D29" s="609"/>
      <c r="E29" s="517" t="s">
        <v>184</v>
      </c>
      <c r="F29" s="497"/>
      <c r="G29" s="497"/>
      <c r="H29" s="497"/>
      <c r="I29" s="497"/>
      <c r="J29" s="497"/>
      <c r="K29" s="498"/>
      <c r="L29" s="518">
        <v>30</v>
      </c>
      <c r="M29" s="519"/>
      <c r="N29" s="519"/>
      <c r="O29" s="519"/>
      <c r="P29" s="561"/>
      <c r="Q29" s="518">
        <v>5360</v>
      </c>
      <c r="R29" s="519"/>
      <c r="S29" s="519"/>
      <c r="T29" s="519"/>
      <c r="U29" s="519"/>
      <c r="V29" s="561"/>
      <c r="W29" s="621"/>
      <c r="X29" s="622"/>
      <c r="Y29" s="623"/>
      <c r="Z29" s="517" t="s">
        <v>185</v>
      </c>
      <c r="AA29" s="497"/>
      <c r="AB29" s="497"/>
      <c r="AC29" s="497"/>
      <c r="AD29" s="497"/>
      <c r="AE29" s="497"/>
      <c r="AF29" s="497"/>
      <c r="AG29" s="498"/>
      <c r="AH29" s="518">
        <v>1848</v>
      </c>
      <c r="AI29" s="519"/>
      <c r="AJ29" s="519"/>
      <c r="AK29" s="519"/>
      <c r="AL29" s="561"/>
      <c r="AM29" s="518">
        <v>5301464</v>
      </c>
      <c r="AN29" s="519"/>
      <c r="AO29" s="519"/>
      <c r="AP29" s="519"/>
      <c r="AQ29" s="519"/>
      <c r="AR29" s="561"/>
      <c r="AS29" s="518">
        <v>2869</v>
      </c>
      <c r="AT29" s="519"/>
      <c r="AU29" s="519"/>
      <c r="AV29" s="519"/>
      <c r="AW29" s="519"/>
      <c r="AX29" s="520"/>
      <c r="AY29" s="649"/>
      <c r="AZ29" s="650"/>
      <c r="BA29" s="650"/>
      <c r="BB29" s="651"/>
      <c r="BC29" s="501" t="s">
        <v>186</v>
      </c>
      <c r="BD29" s="502"/>
      <c r="BE29" s="502"/>
      <c r="BF29" s="502"/>
      <c r="BG29" s="502"/>
      <c r="BH29" s="502"/>
      <c r="BI29" s="502"/>
      <c r="BJ29" s="502"/>
      <c r="BK29" s="502"/>
      <c r="BL29" s="502"/>
      <c r="BM29" s="503"/>
      <c r="BN29" s="467">
        <v>53364</v>
      </c>
      <c r="BO29" s="468"/>
      <c r="BP29" s="468"/>
      <c r="BQ29" s="468"/>
      <c r="BR29" s="468"/>
      <c r="BS29" s="468"/>
      <c r="BT29" s="468"/>
      <c r="BU29" s="469"/>
      <c r="BV29" s="467">
        <v>96260</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187</v>
      </c>
      <c r="X30" s="628"/>
      <c r="Y30" s="628"/>
      <c r="Z30" s="628"/>
      <c r="AA30" s="628"/>
      <c r="AB30" s="628"/>
      <c r="AC30" s="628"/>
      <c r="AD30" s="628"/>
      <c r="AE30" s="628"/>
      <c r="AF30" s="628"/>
      <c r="AG30" s="629"/>
      <c r="AH30" s="586">
        <v>101.5</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3070621</v>
      </c>
      <c r="BO30" s="644"/>
      <c r="BP30" s="644"/>
      <c r="BQ30" s="644"/>
      <c r="BR30" s="644"/>
      <c r="BS30" s="644"/>
      <c r="BT30" s="644"/>
      <c r="BU30" s="645"/>
      <c r="BV30" s="643">
        <v>3139379</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1" t="s">
        <v>194</v>
      </c>
      <c r="D33" s="491"/>
      <c r="E33" s="456" t="s">
        <v>195</v>
      </c>
      <c r="F33" s="456"/>
      <c r="G33" s="456"/>
      <c r="H33" s="456"/>
      <c r="I33" s="456"/>
      <c r="J33" s="456"/>
      <c r="K33" s="456"/>
      <c r="L33" s="456"/>
      <c r="M33" s="456"/>
      <c r="N33" s="456"/>
      <c r="O33" s="456"/>
      <c r="P33" s="456"/>
      <c r="Q33" s="456"/>
      <c r="R33" s="456"/>
      <c r="S33" s="456"/>
      <c r="T33" s="216"/>
      <c r="U33" s="491" t="s">
        <v>194</v>
      </c>
      <c r="V33" s="491"/>
      <c r="W33" s="456" t="s">
        <v>195</v>
      </c>
      <c r="X33" s="456"/>
      <c r="Y33" s="456"/>
      <c r="Z33" s="456"/>
      <c r="AA33" s="456"/>
      <c r="AB33" s="456"/>
      <c r="AC33" s="456"/>
      <c r="AD33" s="456"/>
      <c r="AE33" s="456"/>
      <c r="AF33" s="456"/>
      <c r="AG33" s="456"/>
      <c r="AH33" s="456"/>
      <c r="AI33" s="456"/>
      <c r="AJ33" s="456"/>
      <c r="AK33" s="456"/>
      <c r="AL33" s="216"/>
      <c r="AM33" s="491" t="s">
        <v>196</v>
      </c>
      <c r="AN33" s="491"/>
      <c r="AO33" s="456" t="s">
        <v>195</v>
      </c>
      <c r="AP33" s="456"/>
      <c r="AQ33" s="456"/>
      <c r="AR33" s="456"/>
      <c r="AS33" s="456"/>
      <c r="AT33" s="456"/>
      <c r="AU33" s="456"/>
      <c r="AV33" s="456"/>
      <c r="AW33" s="456"/>
      <c r="AX33" s="456"/>
      <c r="AY33" s="456"/>
      <c r="AZ33" s="456"/>
      <c r="BA33" s="456"/>
      <c r="BB33" s="456"/>
      <c r="BC33" s="456"/>
      <c r="BD33" s="217"/>
      <c r="BE33" s="456" t="s">
        <v>197</v>
      </c>
      <c r="BF33" s="456"/>
      <c r="BG33" s="456" t="s">
        <v>198</v>
      </c>
      <c r="BH33" s="456"/>
      <c r="BI33" s="456"/>
      <c r="BJ33" s="456"/>
      <c r="BK33" s="456"/>
      <c r="BL33" s="456"/>
      <c r="BM33" s="456"/>
      <c r="BN33" s="456"/>
      <c r="BO33" s="456"/>
      <c r="BP33" s="456"/>
      <c r="BQ33" s="456"/>
      <c r="BR33" s="456"/>
      <c r="BS33" s="456"/>
      <c r="BT33" s="456"/>
      <c r="BU33" s="456"/>
      <c r="BV33" s="217"/>
      <c r="BW33" s="491" t="s">
        <v>197</v>
      </c>
      <c r="BX33" s="491"/>
      <c r="BY33" s="456" t="s">
        <v>199</v>
      </c>
      <c r="BZ33" s="456"/>
      <c r="CA33" s="456"/>
      <c r="CB33" s="456"/>
      <c r="CC33" s="456"/>
      <c r="CD33" s="456"/>
      <c r="CE33" s="456"/>
      <c r="CF33" s="456"/>
      <c r="CG33" s="456"/>
      <c r="CH33" s="456"/>
      <c r="CI33" s="456"/>
      <c r="CJ33" s="456"/>
      <c r="CK33" s="456"/>
      <c r="CL33" s="456"/>
      <c r="CM33" s="456"/>
      <c r="CN33" s="216"/>
      <c r="CO33" s="491" t="s">
        <v>194</v>
      </c>
      <c r="CP33" s="491"/>
      <c r="CQ33" s="456" t="s">
        <v>200</v>
      </c>
      <c r="CR33" s="456"/>
      <c r="CS33" s="456"/>
      <c r="CT33" s="456"/>
      <c r="CU33" s="456"/>
      <c r="CV33" s="456"/>
      <c r="CW33" s="456"/>
      <c r="CX33" s="456"/>
      <c r="CY33" s="456"/>
      <c r="CZ33" s="456"/>
      <c r="DA33" s="456"/>
      <c r="DB33" s="456"/>
      <c r="DC33" s="456"/>
      <c r="DD33" s="456"/>
      <c r="DE33" s="456"/>
      <c r="DF33" s="216"/>
      <c r="DG33" s="655" t="s">
        <v>201</v>
      </c>
      <c r="DH33" s="655"/>
      <c r="DI33" s="218"/>
      <c r="DJ33" s="186"/>
      <c r="DK33" s="186"/>
      <c r="DL33" s="186"/>
      <c r="DM33" s="186"/>
      <c r="DN33" s="186"/>
      <c r="DO33" s="186"/>
    </row>
    <row r="34" spans="1:119" ht="32.25" customHeight="1">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5</v>
      </c>
      <c r="V34" s="656"/>
      <c r="W34" s="657" t="str">
        <f>IF('各会計、関係団体の財政状況及び健全化判断比率'!B28="","",'各会計、関係団体の財政状況及び健全化判断比率'!B28)</f>
        <v>春日井市国民健康保険事業特別会計</v>
      </c>
      <c r="X34" s="657"/>
      <c r="Y34" s="657"/>
      <c r="Z34" s="657"/>
      <c r="AA34" s="657"/>
      <c r="AB34" s="657"/>
      <c r="AC34" s="657"/>
      <c r="AD34" s="657"/>
      <c r="AE34" s="657"/>
      <c r="AF34" s="657"/>
      <c r="AG34" s="657"/>
      <c r="AH34" s="657"/>
      <c r="AI34" s="657"/>
      <c r="AJ34" s="657"/>
      <c r="AK34" s="657"/>
      <c r="AL34" s="214"/>
      <c r="AM34" s="656">
        <f>IF(AO34="","",MAX(C34:D43,U34:V43)+1)</f>
        <v>9</v>
      </c>
      <c r="AN34" s="656"/>
      <c r="AO34" s="657" t="str">
        <f>IF('各会計、関係団体の財政状況及び健全化判断比率'!B32="","",'各会計、関係団体の財政状況及び健全化判断比率'!B32)</f>
        <v>春日井市水道事業会計</v>
      </c>
      <c r="AP34" s="657"/>
      <c r="AQ34" s="657"/>
      <c r="AR34" s="657"/>
      <c r="AS34" s="657"/>
      <c r="AT34" s="657"/>
      <c r="AU34" s="657"/>
      <c r="AV34" s="657"/>
      <c r="AW34" s="657"/>
      <c r="AX34" s="657"/>
      <c r="AY34" s="657"/>
      <c r="AZ34" s="657"/>
      <c r="BA34" s="657"/>
      <c r="BB34" s="657"/>
      <c r="BC34" s="657"/>
      <c r="BD34" s="214"/>
      <c r="BE34" s="656">
        <f>IF(BG34="","",MAX(C34:D43,U34:V43,AM34:AN43)+1)</f>
        <v>12</v>
      </c>
      <c r="BF34" s="656"/>
      <c r="BG34" s="657" t="str">
        <f>IF('各会計、関係団体の財政状況及び健全化判断比率'!B35="","",'各会計、関係団体の財政状況及び健全化判断比率'!B35)</f>
        <v>春日井市大泉寺地区企業用地整備事業特別会計</v>
      </c>
      <c r="BH34" s="657"/>
      <c r="BI34" s="657"/>
      <c r="BJ34" s="657"/>
      <c r="BK34" s="657"/>
      <c r="BL34" s="657"/>
      <c r="BM34" s="657"/>
      <c r="BN34" s="657"/>
      <c r="BO34" s="657"/>
      <c r="BP34" s="657"/>
      <c r="BQ34" s="657"/>
      <c r="BR34" s="657"/>
      <c r="BS34" s="657"/>
      <c r="BT34" s="657"/>
      <c r="BU34" s="657"/>
      <c r="BV34" s="214"/>
      <c r="BW34" s="656">
        <f>IF(BY34="","",MAX(C34:D43,U34:V43,AM34:AN43,BE34:BF43)+1)</f>
        <v>13</v>
      </c>
      <c r="BX34" s="656"/>
      <c r="BY34" s="657" t="str">
        <f>IF('各会計、関係団体の財政状況及び健全化判断比率'!B68="","",'各会計、関係団体の財政状況及び健全化判断比率'!B68)</f>
        <v>尾張東部火葬場管理組合</v>
      </c>
      <c r="BZ34" s="657"/>
      <c r="CA34" s="657"/>
      <c r="CB34" s="657"/>
      <c r="CC34" s="657"/>
      <c r="CD34" s="657"/>
      <c r="CE34" s="657"/>
      <c r="CF34" s="657"/>
      <c r="CG34" s="657"/>
      <c r="CH34" s="657"/>
      <c r="CI34" s="657"/>
      <c r="CJ34" s="657"/>
      <c r="CK34" s="657"/>
      <c r="CL34" s="657"/>
      <c r="CM34" s="657"/>
      <c r="CN34" s="214"/>
      <c r="CO34" s="656">
        <f>IF(CQ34="","",MAX(C34:D43,U34:V43,AM34:AN43,BE34:BF43,BW34:BX43)+1)</f>
        <v>17</v>
      </c>
      <c r="CP34" s="656"/>
      <c r="CQ34" s="657" t="str">
        <f>IF('各会計、関係団体の財政状況及び健全化判断比率'!BS7="","",'各会計、関係団体の財政状況及び健全化判断比率'!BS7)</f>
        <v>かすがい市民文化財団</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c r="A35" s="187"/>
      <c r="B35" s="213"/>
      <c r="C35" s="656">
        <f>IF(E35="","",C34+1)</f>
        <v>2</v>
      </c>
      <c r="D35" s="656"/>
      <c r="E35" s="657" t="str">
        <f>IF('各会計、関係団体の財政状況及び健全化判断比率'!B8="","",'各会計、関係団体の財政状況及び健全化判断比率'!B8)</f>
        <v>春日井市公共用地先行取得事業特別会計</v>
      </c>
      <c r="F35" s="657"/>
      <c r="G35" s="657"/>
      <c r="H35" s="657"/>
      <c r="I35" s="657"/>
      <c r="J35" s="657"/>
      <c r="K35" s="657"/>
      <c r="L35" s="657"/>
      <c r="M35" s="657"/>
      <c r="N35" s="657"/>
      <c r="O35" s="657"/>
      <c r="P35" s="657"/>
      <c r="Q35" s="657"/>
      <c r="R35" s="657"/>
      <c r="S35" s="657"/>
      <c r="T35" s="214"/>
      <c r="U35" s="656">
        <f>IF(W35="","",U34+1)</f>
        <v>6</v>
      </c>
      <c r="V35" s="656"/>
      <c r="W35" s="657" t="str">
        <f>IF('各会計、関係団体の財政状況及び健全化判断比率'!B29="","",'各会計、関係団体の財政状況及び健全化判断比率'!B29)</f>
        <v>春日井市後期高齢者医療事業特別会計</v>
      </c>
      <c r="X35" s="657"/>
      <c r="Y35" s="657"/>
      <c r="Z35" s="657"/>
      <c r="AA35" s="657"/>
      <c r="AB35" s="657"/>
      <c r="AC35" s="657"/>
      <c r="AD35" s="657"/>
      <c r="AE35" s="657"/>
      <c r="AF35" s="657"/>
      <c r="AG35" s="657"/>
      <c r="AH35" s="657"/>
      <c r="AI35" s="657"/>
      <c r="AJ35" s="657"/>
      <c r="AK35" s="657"/>
      <c r="AL35" s="214"/>
      <c r="AM35" s="656">
        <f t="shared" ref="AM35:AM43" si="0">IF(AO35="","",AM34+1)</f>
        <v>10</v>
      </c>
      <c r="AN35" s="656"/>
      <c r="AO35" s="657" t="str">
        <f>IF('各会計、関係団体の財政状況及び健全化判断比率'!B33="","",'各会計、関係団体の財政状況及び健全化判断比率'!B33)</f>
        <v>春日井市春日井市民病院事業会計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14</v>
      </c>
      <c r="BX35" s="656"/>
      <c r="BY35" s="657" t="str">
        <f>IF('各会計、関係団体の財政状況及び健全化判断比率'!B69="","",'各会計、関係団体の財政状況及び健全化判断比率'!B69)</f>
        <v>春日井小牧看護専門学校管理組合</v>
      </c>
      <c r="BZ35" s="657"/>
      <c r="CA35" s="657"/>
      <c r="CB35" s="657"/>
      <c r="CC35" s="657"/>
      <c r="CD35" s="657"/>
      <c r="CE35" s="657"/>
      <c r="CF35" s="657"/>
      <c r="CG35" s="657"/>
      <c r="CH35" s="657"/>
      <c r="CI35" s="657"/>
      <c r="CJ35" s="657"/>
      <c r="CK35" s="657"/>
      <c r="CL35" s="657"/>
      <c r="CM35" s="657"/>
      <c r="CN35" s="214"/>
      <c r="CO35" s="656">
        <f t="shared" ref="CO35:CO43" si="3">IF(CQ35="","",CO34+1)</f>
        <v>18</v>
      </c>
      <c r="CP35" s="656"/>
      <c r="CQ35" s="657" t="str">
        <f>IF('各会計、関係団体の財政状況及び健全化判断比率'!BS8="","",'各会計、関係団体の財政状況及び健全化判断比率'!BS8)</f>
        <v>春日井市土地開発公社</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c r="A36" s="187"/>
      <c r="B36" s="213"/>
      <c r="C36" s="656">
        <f>IF(E36="","",C35+1)</f>
        <v>3</v>
      </c>
      <c r="D36" s="656"/>
      <c r="E36" s="657" t="str">
        <f>IF('各会計、関係団体の財政状況及び健全化判断比率'!B9="","",'各会計、関係団体の財政状況及び健全化判断比率'!B9)</f>
        <v>春日井市民家防音事業特別会計</v>
      </c>
      <c r="F36" s="657"/>
      <c r="G36" s="657"/>
      <c r="H36" s="657"/>
      <c r="I36" s="657"/>
      <c r="J36" s="657"/>
      <c r="K36" s="657"/>
      <c r="L36" s="657"/>
      <c r="M36" s="657"/>
      <c r="N36" s="657"/>
      <c r="O36" s="657"/>
      <c r="P36" s="657"/>
      <c r="Q36" s="657"/>
      <c r="R36" s="657"/>
      <c r="S36" s="657"/>
      <c r="T36" s="214"/>
      <c r="U36" s="656">
        <f t="shared" ref="U36:U43" si="4">IF(W36="","",U35+1)</f>
        <v>7</v>
      </c>
      <c r="V36" s="656"/>
      <c r="W36" s="657" t="str">
        <f>IF('各会計、関係団体の財政状況及び健全化判断比率'!B30="","",'各会計、関係団体の財政状況及び健全化判断比率'!B30)</f>
        <v>春日井市介護保険事業特別会計</v>
      </c>
      <c r="X36" s="657"/>
      <c r="Y36" s="657"/>
      <c r="Z36" s="657"/>
      <c r="AA36" s="657"/>
      <c r="AB36" s="657"/>
      <c r="AC36" s="657"/>
      <c r="AD36" s="657"/>
      <c r="AE36" s="657"/>
      <c r="AF36" s="657"/>
      <c r="AG36" s="657"/>
      <c r="AH36" s="657"/>
      <c r="AI36" s="657"/>
      <c r="AJ36" s="657"/>
      <c r="AK36" s="657"/>
      <c r="AL36" s="214"/>
      <c r="AM36" s="656">
        <f t="shared" si="0"/>
        <v>11</v>
      </c>
      <c r="AN36" s="656"/>
      <c r="AO36" s="657" t="str">
        <f>IF('各会計、関係団体の財政状況及び健全化判断比率'!B34="","",'各会計、関係団体の財政状況及び健全化判断比率'!B34)</f>
        <v>春日井市公共下水道事業会計</v>
      </c>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15</v>
      </c>
      <c r="BX36" s="656"/>
      <c r="BY36" s="657" t="str">
        <f>IF('各会計、関係団体の財政状況及び健全化判断比率'!B70="","",'各会計、関係団体の財政状況及び健全化判断比率'!B70)</f>
        <v>愛知県後期高齢者医療広域連合（一般会計）</v>
      </c>
      <c r="BZ36" s="657"/>
      <c r="CA36" s="657"/>
      <c r="CB36" s="657"/>
      <c r="CC36" s="657"/>
      <c r="CD36" s="657"/>
      <c r="CE36" s="657"/>
      <c r="CF36" s="657"/>
      <c r="CG36" s="657"/>
      <c r="CH36" s="657"/>
      <c r="CI36" s="657"/>
      <c r="CJ36" s="657"/>
      <c r="CK36" s="657"/>
      <c r="CL36" s="657"/>
      <c r="CM36" s="657"/>
      <c r="CN36" s="214"/>
      <c r="CO36" s="656">
        <f t="shared" si="3"/>
        <v>19</v>
      </c>
      <c r="CP36" s="656"/>
      <c r="CQ36" s="657" t="str">
        <f>IF('各会計、関係団体の財政状況及び健全化判断比率'!BS9="","",'各会計、関係団体の財政状況及び健全化判断比率'!BS9)</f>
        <v>春日井市健康管理事業団</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c r="A37" s="187"/>
      <c r="B37" s="213"/>
      <c r="C37" s="656">
        <f>IF(E37="","",C36+1)</f>
        <v>4</v>
      </c>
      <c r="D37" s="656"/>
      <c r="E37" s="657" t="str">
        <f>IF('各会計、関係団体の財政状況及び健全化判断比率'!B10="","",'各会計、関係団体の財政状況及び健全化判断比率'!B10)</f>
        <v>春日井市潮見坂平和公園事業特別会計</v>
      </c>
      <c r="F37" s="657"/>
      <c r="G37" s="657"/>
      <c r="H37" s="657"/>
      <c r="I37" s="657"/>
      <c r="J37" s="657"/>
      <c r="K37" s="657"/>
      <c r="L37" s="657"/>
      <c r="M37" s="657"/>
      <c r="N37" s="657"/>
      <c r="O37" s="657"/>
      <c r="P37" s="657"/>
      <c r="Q37" s="657"/>
      <c r="R37" s="657"/>
      <c r="S37" s="657"/>
      <c r="T37" s="214"/>
      <c r="U37" s="656">
        <f t="shared" si="4"/>
        <v>8</v>
      </c>
      <c r="V37" s="656"/>
      <c r="W37" s="657" t="str">
        <f>IF('各会計、関係団体の財政状況及び健全化判断比率'!B31="","",'各会計、関係団体の財政状況及び健全化判断比率'!B31)</f>
        <v>春日井市介護サービス事業特別会計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16</v>
      </c>
      <c r="BX37" s="656"/>
      <c r="BY37" s="657" t="str">
        <f>IF('各会計、関係団体の財政状況及び健全化判断比率'!B71="","",'各会計、関係団体の財政状況及び健全化判断比率'!B71)</f>
        <v>愛知県後期高齢者医療広域連合（後期高齢者医療特別会計）</v>
      </c>
      <c r="BZ37" s="657"/>
      <c r="CA37" s="657"/>
      <c r="CB37" s="657"/>
      <c r="CC37" s="657"/>
      <c r="CD37" s="657"/>
      <c r="CE37" s="657"/>
      <c r="CF37" s="657"/>
      <c r="CG37" s="657"/>
      <c r="CH37" s="657"/>
      <c r="CI37" s="657"/>
      <c r="CJ37" s="657"/>
      <c r="CK37" s="657"/>
      <c r="CL37" s="657"/>
      <c r="CM37" s="657"/>
      <c r="CN37" s="214"/>
      <c r="CO37" s="656">
        <f t="shared" si="3"/>
        <v>20</v>
      </c>
      <c r="CP37" s="656"/>
      <c r="CQ37" s="657" t="str">
        <f>IF('各会計、関係団体の財政状況及び健全化判断比率'!BS10="","",'各会計、関係団体の財政状況及び健全化判断比率'!BS10)</f>
        <v>春日井市スポーツ・ふれあい財団</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t="str">
        <f t="shared" si="2"/>
        <v/>
      </c>
      <c r="BX38" s="656"/>
      <c r="BY38" s="657" t="str">
        <f>IF('各会計、関係団体の財政状況及び健全化判断比率'!B72="","",'各会計、関係団体の財政状況及び健全化判断比率'!B72)</f>
        <v/>
      </c>
      <c r="BZ38" s="657"/>
      <c r="CA38" s="657"/>
      <c r="CB38" s="657"/>
      <c r="CC38" s="657"/>
      <c r="CD38" s="657"/>
      <c r="CE38" s="657"/>
      <c r="CF38" s="657"/>
      <c r="CG38" s="657"/>
      <c r="CH38" s="657"/>
      <c r="CI38" s="657"/>
      <c r="CJ38" s="657"/>
      <c r="CK38" s="657"/>
      <c r="CL38" s="657"/>
      <c r="CM38" s="657"/>
      <c r="CN38" s="214"/>
      <c r="CO38" s="656">
        <f t="shared" si="3"/>
        <v>21</v>
      </c>
      <c r="CP38" s="656"/>
      <c r="CQ38" s="657" t="str">
        <f>IF('各会計、関係団体の財政状況及び健全化判断比率'!BS11="","",'各会計、関係団体の財政状況及び健全化判断比率'!BS11)</f>
        <v>春日井市食育推進給食会</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f t="shared" si="3"/>
        <v>22</v>
      </c>
      <c r="CP39" s="656"/>
      <c r="CQ39" s="657" t="str">
        <f>IF('各会計、関係団体の財政状況及び健全化判断比率'!BS12="","",'各会計、関係団体の財政状況及び健全化判断比率'!BS12)</f>
        <v>勝川開発</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f t="shared" si="3"/>
        <v>23</v>
      </c>
      <c r="CP40" s="656"/>
      <c r="CQ40" s="657" t="str">
        <f>IF('各会計、関係団体の財政状況及び健全化判断比率'!BS13="","",'各会計、関係団体の財政状況及び健全化判断比率'!BS13)</f>
        <v>高蔵寺まちづくり</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206</v>
      </c>
    </row>
    <row r="50" spans="5:5">
      <c r="E50" s="188" t="s">
        <v>207</v>
      </c>
    </row>
    <row r="51" spans="5:5">
      <c r="E51" s="188" t="s">
        <v>208</v>
      </c>
    </row>
    <row r="52" spans="5:5">
      <c r="E52" s="188" t="s">
        <v>209</v>
      </c>
    </row>
    <row r="53" spans="5:5"/>
    <row r="54" spans="5:5"/>
    <row r="55" spans="5:5"/>
    <row r="56" spans="5:5"/>
  </sheetData>
  <sheetProtection algorithmName="SHA-512" hashValue="0Nctww5Yb3QcRjpvSUzUjwDawBMjiTSnFIqYvwzR6GVkq91Z/Go8cdxq/nWXA3a0lSwlO6fiCdY69KCTQIBPXw==" saltValue="5gywlpyQkti+Z4bZ7cHD8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c r="A34" s="22"/>
      <c r="B34" s="31"/>
      <c r="C34" s="1248" t="s">
        <v>562</v>
      </c>
      <c r="D34" s="1248"/>
      <c r="E34" s="1249"/>
      <c r="F34" s="32">
        <v>13.37</v>
      </c>
      <c r="G34" s="33">
        <v>13.79</v>
      </c>
      <c r="H34" s="33">
        <v>13.52</v>
      </c>
      <c r="I34" s="33">
        <v>14.88</v>
      </c>
      <c r="J34" s="34">
        <v>16.55</v>
      </c>
      <c r="K34" s="22"/>
      <c r="L34" s="22"/>
      <c r="M34" s="22"/>
      <c r="N34" s="22"/>
      <c r="O34" s="22"/>
      <c r="P34" s="22"/>
    </row>
    <row r="35" spans="1:16" ht="39" customHeight="1">
      <c r="A35" s="22"/>
      <c r="B35" s="35"/>
      <c r="C35" s="1242" t="s">
        <v>563</v>
      </c>
      <c r="D35" s="1243"/>
      <c r="E35" s="1244"/>
      <c r="F35" s="36">
        <v>8.3800000000000008</v>
      </c>
      <c r="G35" s="37">
        <v>8.1</v>
      </c>
      <c r="H35" s="37">
        <v>4.84</v>
      </c>
      <c r="I35" s="37">
        <v>7.08</v>
      </c>
      <c r="J35" s="38">
        <v>8.5399999999999991</v>
      </c>
      <c r="K35" s="22"/>
      <c r="L35" s="22"/>
      <c r="M35" s="22"/>
      <c r="N35" s="22"/>
      <c r="O35" s="22"/>
      <c r="P35" s="22"/>
    </row>
    <row r="36" spans="1:16" ht="39" customHeight="1">
      <c r="A36" s="22"/>
      <c r="B36" s="35"/>
      <c r="C36" s="1242" t="s">
        <v>564</v>
      </c>
      <c r="D36" s="1243"/>
      <c r="E36" s="1244"/>
      <c r="F36" s="36">
        <v>5.41</v>
      </c>
      <c r="G36" s="37">
        <v>4.1399999999999997</v>
      </c>
      <c r="H36" s="37">
        <v>3.77</v>
      </c>
      <c r="I36" s="37">
        <v>3.09</v>
      </c>
      <c r="J36" s="38">
        <v>3.5</v>
      </c>
      <c r="K36" s="22"/>
      <c r="L36" s="22"/>
      <c r="M36" s="22"/>
      <c r="N36" s="22"/>
      <c r="O36" s="22"/>
      <c r="P36" s="22"/>
    </row>
    <row r="37" spans="1:16" ht="39" customHeight="1">
      <c r="A37" s="22"/>
      <c r="B37" s="35"/>
      <c r="C37" s="1242" t="s">
        <v>565</v>
      </c>
      <c r="D37" s="1243"/>
      <c r="E37" s="1244"/>
      <c r="F37" s="36">
        <v>0.45</v>
      </c>
      <c r="G37" s="37">
        <v>0.85</v>
      </c>
      <c r="H37" s="37">
        <v>0.82</v>
      </c>
      <c r="I37" s="37">
        <v>1.53</v>
      </c>
      <c r="J37" s="38">
        <v>1.8</v>
      </c>
      <c r="K37" s="22"/>
      <c r="L37" s="22"/>
      <c r="M37" s="22"/>
      <c r="N37" s="22"/>
      <c r="O37" s="22"/>
      <c r="P37" s="22"/>
    </row>
    <row r="38" spans="1:16" ht="39" customHeight="1">
      <c r="A38" s="22"/>
      <c r="B38" s="35"/>
      <c r="C38" s="1242" t="s">
        <v>566</v>
      </c>
      <c r="D38" s="1243"/>
      <c r="E38" s="1244"/>
      <c r="F38" s="36" t="s">
        <v>516</v>
      </c>
      <c r="G38" s="37" t="s">
        <v>516</v>
      </c>
      <c r="H38" s="37">
        <v>1.17</v>
      </c>
      <c r="I38" s="37">
        <v>1.32</v>
      </c>
      <c r="J38" s="38">
        <v>1.42</v>
      </c>
      <c r="K38" s="22"/>
      <c r="L38" s="22"/>
      <c r="M38" s="22"/>
      <c r="N38" s="22"/>
      <c r="O38" s="22"/>
      <c r="P38" s="22"/>
    </row>
    <row r="39" spans="1:16" ht="39" customHeight="1">
      <c r="A39" s="22"/>
      <c r="B39" s="35"/>
      <c r="C39" s="1242" t="s">
        <v>567</v>
      </c>
      <c r="D39" s="1243"/>
      <c r="E39" s="1244"/>
      <c r="F39" s="36">
        <v>0.14000000000000001</v>
      </c>
      <c r="G39" s="37">
        <v>0.17</v>
      </c>
      <c r="H39" s="37">
        <v>0.18</v>
      </c>
      <c r="I39" s="37">
        <v>0.18</v>
      </c>
      <c r="J39" s="38">
        <v>0.17</v>
      </c>
      <c r="K39" s="22"/>
      <c r="L39" s="22"/>
      <c r="M39" s="22"/>
      <c r="N39" s="22"/>
      <c r="O39" s="22"/>
      <c r="P39" s="22"/>
    </row>
    <row r="40" spans="1:16" ht="39" customHeight="1">
      <c r="A40" s="22"/>
      <c r="B40" s="35"/>
      <c r="C40" s="1242" t="s">
        <v>568</v>
      </c>
      <c r="D40" s="1243"/>
      <c r="E40" s="1244"/>
      <c r="F40" s="36">
        <v>1.28</v>
      </c>
      <c r="G40" s="37">
        <v>0</v>
      </c>
      <c r="H40" s="37">
        <v>1.03</v>
      </c>
      <c r="I40" s="37">
        <v>0.23</v>
      </c>
      <c r="J40" s="38">
        <v>0.13</v>
      </c>
      <c r="K40" s="22"/>
      <c r="L40" s="22"/>
      <c r="M40" s="22"/>
      <c r="N40" s="22"/>
      <c r="O40" s="22"/>
      <c r="P40" s="22"/>
    </row>
    <row r="41" spans="1:16" ht="39" customHeight="1">
      <c r="A41" s="22"/>
      <c r="B41" s="35"/>
      <c r="C41" s="1242" t="s">
        <v>569</v>
      </c>
      <c r="D41" s="1243"/>
      <c r="E41" s="1244"/>
      <c r="F41" s="36" t="s">
        <v>516</v>
      </c>
      <c r="G41" s="37">
        <v>0.06</v>
      </c>
      <c r="H41" s="37">
        <v>0.03</v>
      </c>
      <c r="I41" s="37">
        <v>0.05</v>
      </c>
      <c r="J41" s="38">
        <v>7.0000000000000007E-2</v>
      </c>
      <c r="K41" s="22"/>
      <c r="L41" s="22"/>
      <c r="M41" s="22"/>
      <c r="N41" s="22"/>
      <c r="O41" s="22"/>
      <c r="P41" s="22"/>
    </row>
    <row r="42" spans="1:16" ht="39" customHeight="1">
      <c r="A42" s="22"/>
      <c r="B42" s="39"/>
      <c r="C42" s="1242" t="s">
        <v>570</v>
      </c>
      <c r="D42" s="1243"/>
      <c r="E42" s="1244"/>
      <c r="F42" s="36" t="s">
        <v>516</v>
      </c>
      <c r="G42" s="37" t="s">
        <v>516</v>
      </c>
      <c r="H42" s="37" t="s">
        <v>516</v>
      </c>
      <c r="I42" s="37" t="s">
        <v>516</v>
      </c>
      <c r="J42" s="38" t="s">
        <v>516</v>
      </c>
      <c r="K42" s="22"/>
      <c r="L42" s="22"/>
      <c r="M42" s="22"/>
      <c r="N42" s="22"/>
      <c r="O42" s="22"/>
      <c r="P42" s="22"/>
    </row>
    <row r="43" spans="1:16" ht="39" customHeight="1" thickBot="1">
      <c r="A43" s="22"/>
      <c r="B43" s="40"/>
      <c r="C43" s="1245" t="s">
        <v>571</v>
      </c>
      <c r="D43" s="1246"/>
      <c r="E43" s="1247"/>
      <c r="F43" s="41">
        <v>0</v>
      </c>
      <c r="G43" s="42">
        <v>0.17</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vvcSlhrIfcugerm7hC/B7jYlIYyuLoK9se5C081Rgh1CW8ZXpjOlRMJYrUNRMflqnbCqcL7RuUnFqyYBJLz4yg==" saltValue="faoB161dCikocnfo2vKZS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c r="A45" s="48"/>
      <c r="B45" s="1250" t="s">
        <v>11</v>
      </c>
      <c r="C45" s="1251"/>
      <c r="D45" s="58"/>
      <c r="E45" s="1256" t="s">
        <v>12</v>
      </c>
      <c r="F45" s="1256"/>
      <c r="G45" s="1256"/>
      <c r="H45" s="1256"/>
      <c r="I45" s="1256"/>
      <c r="J45" s="1257"/>
      <c r="K45" s="59">
        <v>8416</v>
      </c>
      <c r="L45" s="60">
        <v>8185</v>
      </c>
      <c r="M45" s="60">
        <v>8043</v>
      </c>
      <c r="N45" s="60">
        <v>7984</v>
      </c>
      <c r="O45" s="61">
        <v>8388</v>
      </c>
      <c r="P45" s="48"/>
      <c r="Q45" s="48"/>
      <c r="R45" s="48"/>
      <c r="S45" s="48"/>
      <c r="T45" s="48"/>
      <c r="U45" s="48"/>
    </row>
    <row r="46" spans="1:21" ht="30.75" customHeight="1">
      <c r="A46" s="48"/>
      <c r="B46" s="1252"/>
      <c r="C46" s="1253"/>
      <c r="D46" s="62"/>
      <c r="E46" s="1258" t="s">
        <v>13</v>
      </c>
      <c r="F46" s="1258"/>
      <c r="G46" s="1258"/>
      <c r="H46" s="1258"/>
      <c r="I46" s="1258"/>
      <c r="J46" s="1259"/>
      <c r="K46" s="63" t="s">
        <v>516</v>
      </c>
      <c r="L46" s="64" t="s">
        <v>516</v>
      </c>
      <c r="M46" s="64" t="s">
        <v>516</v>
      </c>
      <c r="N46" s="64" t="s">
        <v>516</v>
      </c>
      <c r="O46" s="65" t="s">
        <v>516</v>
      </c>
      <c r="P46" s="48"/>
      <c r="Q46" s="48"/>
      <c r="R46" s="48"/>
      <c r="S46" s="48"/>
      <c r="T46" s="48"/>
      <c r="U46" s="48"/>
    </row>
    <row r="47" spans="1:21" ht="30.75" customHeight="1">
      <c r="A47" s="48"/>
      <c r="B47" s="1252"/>
      <c r="C47" s="1253"/>
      <c r="D47" s="62"/>
      <c r="E47" s="1258" t="s">
        <v>14</v>
      </c>
      <c r="F47" s="1258"/>
      <c r="G47" s="1258"/>
      <c r="H47" s="1258"/>
      <c r="I47" s="1258"/>
      <c r="J47" s="1259"/>
      <c r="K47" s="63" t="s">
        <v>516</v>
      </c>
      <c r="L47" s="64" t="s">
        <v>516</v>
      </c>
      <c r="M47" s="64" t="s">
        <v>516</v>
      </c>
      <c r="N47" s="64" t="s">
        <v>516</v>
      </c>
      <c r="O47" s="65" t="s">
        <v>516</v>
      </c>
      <c r="P47" s="48"/>
      <c r="Q47" s="48"/>
      <c r="R47" s="48"/>
      <c r="S47" s="48"/>
      <c r="T47" s="48"/>
      <c r="U47" s="48"/>
    </row>
    <row r="48" spans="1:21" ht="30.75" customHeight="1">
      <c r="A48" s="48"/>
      <c r="B48" s="1252"/>
      <c r="C48" s="1253"/>
      <c r="D48" s="62"/>
      <c r="E48" s="1258" t="s">
        <v>15</v>
      </c>
      <c r="F48" s="1258"/>
      <c r="G48" s="1258"/>
      <c r="H48" s="1258"/>
      <c r="I48" s="1258"/>
      <c r="J48" s="1259"/>
      <c r="K48" s="63">
        <v>3524</v>
      </c>
      <c r="L48" s="64">
        <v>3187</v>
      </c>
      <c r="M48" s="64">
        <v>3199</v>
      </c>
      <c r="N48" s="64">
        <v>3046</v>
      </c>
      <c r="O48" s="65">
        <v>2952</v>
      </c>
      <c r="P48" s="48"/>
      <c r="Q48" s="48"/>
      <c r="R48" s="48"/>
      <c r="S48" s="48"/>
      <c r="T48" s="48"/>
      <c r="U48" s="48"/>
    </row>
    <row r="49" spans="1:21" ht="30.75" customHeight="1">
      <c r="A49" s="48"/>
      <c r="B49" s="1252"/>
      <c r="C49" s="1253"/>
      <c r="D49" s="62"/>
      <c r="E49" s="1258" t="s">
        <v>16</v>
      </c>
      <c r="F49" s="1258"/>
      <c r="G49" s="1258"/>
      <c r="H49" s="1258"/>
      <c r="I49" s="1258"/>
      <c r="J49" s="1259"/>
      <c r="K49" s="63">
        <v>5</v>
      </c>
      <c r="L49" s="64">
        <v>4</v>
      </c>
      <c r="M49" s="64">
        <v>5</v>
      </c>
      <c r="N49" s="64">
        <v>4</v>
      </c>
      <c r="O49" s="65">
        <v>4</v>
      </c>
      <c r="P49" s="48"/>
      <c r="Q49" s="48"/>
      <c r="R49" s="48"/>
      <c r="S49" s="48"/>
      <c r="T49" s="48"/>
      <c r="U49" s="48"/>
    </row>
    <row r="50" spans="1:21" ht="30.75" customHeight="1">
      <c r="A50" s="48"/>
      <c r="B50" s="1252"/>
      <c r="C50" s="1253"/>
      <c r="D50" s="62"/>
      <c r="E50" s="1258" t="s">
        <v>17</v>
      </c>
      <c r="F50" s="1258"/>
      <c r="G50" s="1258"/>
      <c r="H50" s="1258"/>
      <c r="I50" s="1258"/>
      <c r="J50" s="1259"/>
      <c r="K50" s="63">
        <v>58</v>
      </c>
      <c r="L50" s="64">
        <v>58</v>
      </c>
      <c r="M50" s="64">
        <v>66</v>
      </c>
      <c r="N50" s="64">
        <v>58</v>
      </c>
      <c r="O50" s="65">
        <v>56</v>
      </c>
      <c r="P50" s="48"/>
      <c r="Q50" s="48"/>
      <c r="R50" s="48"/>
      <c r="S50" s="48"/>
      <c r="T50" s="48"/>
      <c r="U50" s="48"/>
    </row>
    <row r="51" spans="1:21" ht="30.75" customHeight="1">
      <c r="A51" s="48"/>
      <c r="B51" s="1254"/>
      <c r="C51" s="1255"/>
      <c r="D51" s="66"/>
      <c r="E51" s="1258" t="s">
        <v>18</v>
      </c>
      <c r="F51" s="1258"/>
      <c r="G51" s="1258"/>
      <c r="H51" s="1258"/>
      <c r="I51" s="1258"/>
      <c r="J51" s="1259"/>
      <c r="K51" s="63" t="s">
        <v>516</v>
      </c>
      <c r="L51" s="64" t="s">
        <v>516</v>
      </c>
      <c r="M51" s="64" t="s">
        <v>516</v>
      </c>
      <c r="N51" s="64" t="s">
        <v>516</v>
      </c>
      <c r="O51" s="65" t="s">
        <v>516</v>
      </c>
      <c r="P51" s="48"/>
      <c r="Q51" s="48"/>
      <c r="R51" s="48"/>
      <c r="S51" s="48"/>
      <c r="T51" s="48"/>
      <c r="U51" s="48"/>
    </row>
    <row r="52" spans="1:21" ht="30.75" customHeight="1">
      <c r="A52" s="48"/>
      <c r="B52" s="1260" t="s">
        <v>19</v>
      </c>
      <c r="C52" s="1261"/>
      <c r="D52" s="66"/>
      <c r="E52" s="1258" t="s">
        <v>20</v>
      </c>
      <c r="F52" s="1258"/>
      <c r="G52" s="1258"/>
      <c r="H52" s="1258"/>
      <c r="I52" s="1258"/>
      <c r="J52" s="1259"/>
      <c r="K52" s="63">
        <v>9516</v>
      </c>
      <c r="L52" s="64">
        <v>9205</v>
      </c>
      <c r="M52" s="64">
        <v>9068</v>
      </c>
      <c r="N52" s="64">
        <v>9149</v>
      </c>
      <c r="O52" s="65">
        <v>8796</v>
      </c>
      <c r="P52" s="48"/>
      <c r="Q52" s="48"/>
      <c r="R52" s="48"/>
      <c r="S52" s="48"/>
      <c r="T52" s="48"/>
      <c r="U52" s="48"/>
    </row>
    <row r="53" spans="1:21" ht="30.75" customHeight="1" thickBot="1">
      <c r="A53" s="48"/>
      <c r="B53" s="1262" t="s">
        <v>21</v>
      </c>
      <c r="C53" s="1263"/>
      <c r="D53" s="67"/>
      <c r="E53" s="1264" t="s">
        <v>22</v>
      </c>
      <c r="F53" s="1264"/>
      <c r="G53" s="1264"/>
      <c r="H53" s="1264"/>
      <c r="I53" s="1264"/>
      <c r="J53" s="1265"/>
      <c r="K53" s="68">
        <v>2487</v>
      </c>
      <c r="L53" s="69">
        <v>2229</v>
      </c>
      <c r="M53" s="69">
        <v>2245</v>
      </c>
      <c r="N53" s="69">
        <v>1943</v>
      </c>
      <c r="O53" s="70">
        <v>2604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c r="B57" s="1266" t="s">
        <v>25</v>
      </c>
      <c r="C57" s="1267"/>
      <c r="D57" s="1270" t="s">
        <v>26</v>
      </c>
      <c r="E57" s="1271"/>
      <c r="F57" s="1271"/>
      <c r="G57" s="1271"/>
      <c r="H57" s="1271"/>
      <c r="I57" s="1271"/>
      <c r="J57" s="1272"/>
      <c r="K57" s="83" t="s">
        <v>599</v>
      </c>
      <c r="L57" s="84" t="s">
        <v>599</v>
      </c>
      <c r="M57" s="84" t="s">
        <v>599</v>
      </c>
      <c r="N57" s="84" t="s">
        <v>599</v>
      </c>
      <c r="O57" s="85" t="s">
        <v>599</v>
      </c>
    </row>
    <row r="58" spans="1:21" ht="31.5" customHeight="1" thickBot="1">
      <c r="B58" s="1268"/>
      <c r="C58" s="1269"/>
      <c r="D58" s="1273" t="s">
        <v>27</v>
      </c>
      <c r="E58" s="1274"/>
      <c r="F58" s="1274"/>
      <c r="G58" s="1274"/>
      <c r="H58" s="1274"/>
      <c r="I58" s="1274"/>
      <c r="J58" s="1275"/>
      <c r="K58" s="86" t="s">
        <v>599</v>
      </c>
      <c r="L58" s="87" t="s">
        <v>599</v>
      </c>
      <c r="M58" s="87" t="s">
        <v>599</v>
      </c>
      <c r="N58" s="87" t="s">
        <v>599</v>
      </c>
      <c r="O58" s="88" t="s">
        <v>599</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4zaFClBJXKMi09LP6sRinRchlE6SpqimcWhk6vUb+O7lJ5XfI9EbWFlpWEhqi159fK3LaRYZAzjaJIDuDVSQig==" saltValue="Q7VGaSZhhpK7ANUGWUQky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zoomScaleNormal="10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557</v>
      </c>
      <c r="J40" s="100" t="s">
        <v>558</v>
      </c>
      <c r="K40" s="100" t="s">
        <v>559</v>
      </c>
      <c r="L40" s="100" t="s">
        <v>560</v>
      </c>
      <c r="M40" s="101" t="s">
        <v>561</v>
      </c>
    </row>
    <row r="41" spans="2:13" ht="27.75" customHeight="1">
      <c r="B41" s="1276" t="s">
        <v>30</v>
      </c>
      <c r="C41" s="1277"/>
      <c r="D41" s="102"/>
      <c r="E41" s="1282" t="s">
        <v>31</v>
      </c>
      <c r="F41" s="1282"/>
      <c r="G41" s="1282"/>
      <c r="H41" s="1283"/>
      <c r="I41" s="103">
        <v>79483</v>
      </c>
      <c r="J41" s="104">
        <v>81126</v>
      </c>
      <c r="K41" s="104">
        <v>80139</v>
      </c>
      <c r="L41" s="104">
        <v>79859</v>
      </c>
      <c r="M41" s="105">
        <v>78327</v>
      </c>
    </row>
    <row r="42" spans="2:13" ht="27.75" customHeight="1">
      <c r="B42" s="1278"/>
      <c r="C42" s="1279"/>
      <c r="D42" s="106"/>
      <c r="E42" s="1284" t="s">
        <v>32</v>
      </c>
      <c r="F42" s="1284"/>
      <c r="G42" s="1284"/>
      <c r="H42" s="1285"/>
      <c r="I42" s="107">
        <v>650</v>
      </c>
      <c r="J42" s="108">
        <v>611</v>
      </c>
      <c r="K42" s="108">
        <v>571</v>
      </c>
      <c r="L42" s="108">
        <v>531</v>
      </c>
      <c r="M42" s="109">
        <v>491</v>
      </c>
    </row>
    <row r="43" spans="2:13" ht="27.75" customHeight="1">
      <c r="B43" s="1278"/>
      <c r="C43" s="1279"/>
      <c r="D43" s="106"/>
      <c r="E43" s="1284" t="s">
        <v>33</v>
      </c>
      <c r="F43" s="1284"/>
      <c r="G43" s="1284"/>
      <c r="H43" s="1285"/>
      <c r="I43" s="107">
        <v>44501</v>
      </c>
      <c r="J43" s="108">
        <v>41204</v>
      </c>
      <c r="K43" s="108">
        <v>38248</v>
      </c>
      <c r="L43" s="108">
        <v>36245</v>
      </c>
      <c r="M43" s="109">
        <v>34841</v>
      </c>
    </row>
    <row r="44" spans="2:13" ht="27.75" customHeight="1">
      <c r="B44" s="1278"/>
      <c r="C44" s="1279"/>
      <c r="D44" s="106"/>
      <c r="E44" s="1284" t="s">
        <v>34</v>
      </c>
      <c r="F44" s="1284"/>
      <c r="G44" s="1284"/>
      <c r="H44" s="1285"/>
      <c r="I44" s="107">
        <v>25</v>
      </c>
      <c r="J44" s="108">
        <v>21</v>
      </c>
      <c r="K44" s="108">
        <v>16</v>
      </c>
      <c r="L44" s="108">
        <v>34</v>
      </c>
      <c r="M44" s="109">
        <v>30</v>
      </c>
    </row>
    <row r="45" spans="2:13" ht="27.75" customHeight="1">
      <c r="B45" s="1278"/>
      <c r="C45" s="1279"/>
      <c r="D45" s="106"/>
      <c r="E45" s="1284" t="s">
        <v>35</v>
      </c>
      <c r="F45" s="1284"/>
      <c r="G45" s="1284"/>
      <c r="H45" s="1285"/>
      <c r="I45" s="107">
        <v>10187</v>
      </c>
      <c r="J45" s="108">
        <v>9739</v>
      </c>
      <c r="K45" s="108">
        <v>9614</v>
      </c>
      <c r="L45" s="108">
        <v>9110</v>
      </c>
      <c r="M45" s="109">
        <v>8929</v>
      </c>
    </row>
    <row r="46" spans="2:13" ht="27.75" customHeight="1">
      <c r="B46" s="1278"/>
      <c r="C46" s="1279"/>
      <c r="D46" s="110"/>
      <c r="E46" s="1284" t="s">
        <v>36</v>
      </c>
      <c r="F46" s="1284"/>
      <c r="G46" s="1284"/>
      <c r="H46" s="1285"/>
      <c r="I46" s="107">
        <v>12028</v>
      </c>
      <c r="J46" s="108">
        <v>9980</v>
      </c>
      <c r="K46" s="108">
        <v>8200</v>
      </c>
      <c r="L46" s="108">
        <v>6753</v>
      </c>
      <c r="M46" s="109">
        <v>5444</v>
      </c>
    </row>
    <row r="47" spans="2:13" ht="27.75" customHeight="1">
      <c r="B47" s="1278"/>
      <c r="C47" s="1279"/>
      <c r="D47" s="111"/>
      <c r="E47" s="1286" t="s">
        <v>37</v>
      </c>
      <c r="F47" s="1287"/>
      <c r="G47" s="1287"/>
      <c r="H47" s="1288"/>
      <c r="I47" s="107" t="s">
        <v>516</v>
      </c>
      <c r="J47" s="108" t="s">
        <v>516</v>
      </c>
      <c r="K47" s="108" t="s">
        <v>516</v>
      </c>
      <c r="L47" s="108" t="s">
        <v>516</v>
      </c>
      <c r="M47" s="109" t="s">
        <v>516</v>
      </c>
    </row>
    <row r="48" spans="2:13" ht="27.75" customHeight="1">
      <c r="B48" s="1278"/>
      <c r="C48" s="1279"/>
      <c r="D48" s="106"/>
      <c r="E48" s="1284" t="s">
        <v>38</v>
      </c>
      <c r="F48" s="1284"/>
      <c r="G48" s="1284"/>
      <c r="H48" s="1285"/>
      <c r="I48" s="107" t="s">
        <v>516</v>
      </c>
      <c r="J48" s="108" t="s">
        <v>516</v>
      </c>
      <c r="K48" s="108" t="s">
        <v>516</v>
      </c>
      <c r="L48" s="108" t="s">
        <v>516</v>
      </c>
      <c r="M48" s="109" t="s">
        <v>516</v>
      </c>
    </row>
    <row r="49" spans="2:13" ht="27.75" customHeight="1">
      <c r="B49" s="1280"/>
      <c r="C49" s="1281"/>
      <c r="D49" s="106"/>
      <c r="E49" s="1284" t="s">
        <v>39</v>
      </c>
      <c r="F49" s="1284"/>
      <c r="G49" s="1284"/>
      <c r="H49" s="1285"/>
      <c r="I49" s="107" t="s">
        <v>516</v>
      </c>
      <c r="J49" s="108" t="s">
        <v>516</v>
      </c>
      <c r="K49" s="108" t="s">
        <v>516</v>
      </c>
      <c r="L49" s="108" t="s">
        <v>516</v>
      </c>
      <c r="M49" s="109" t="s">
        <v>516</v>
      </c>
    </row>
    <row r="50" spans="2:13" ht="27.75" customHeight="1">
      <c r="B50" s="1289" t="s">
        <v>40</v>
      </c>
      <c r="C50" s="1290"/>
      <c r="D50" s="112"/>
      <c r="E50" s="1284" t="s">
        <v>41</v>
      </c>
      <c r="F50" s="1284"/>
      <c r="G50" s="1284"/>
      <c r="H50" s="1285"/>
      <c r="I50" s="107">
        <v>10406</v>
      </c>
      <c r="J50" s="108">
        <v>11428</v>
      </c>
      <c r="K50" s="108">
        <v>14051</v>
      </c>
      <c r="L50" s="108">
        <v>16436</v>
      </c>
      <c r="M50" s="109">
        <v>17967</v>
      </c>
    </row>
    <row r="51" spans="2:13" ht="27.75" customHeight="1">
      <c r="B51" s="1278"/>
      <c r="C51" s="1279"/>
      <c r="D51" s="106"/>
      <c r="E51" s="1284" t="s">
        <v>42</v>
      </c>
      <c r="F51" s="1284"/>
      <c r="G51" s="1284"/>
      <c r="H51" s="1285"/>
      <c r="I51" s="107">
        <v>34927</v>
      </c>
      <c r="J51" s="108">
        <v>34638</v>
      </c>
      <c r="K51" s="108">
        <v>32274</v>
      </c>
      <c r="L51" s="108">
        <v>31919</v>
      </c>
      <c r="M51" s="109">
        <v>31619</v>
      </c>
    </row>
    <row r="52" spans="2:13" ht="27.75" customHeight="1">
      <c r="B52" s="1280"/>
      <c r="C52" s="1281"/>
      <c r="D52" s="106"/>
      <c r="E52" s="1284" t="s">
        <v>43</v>
      </c>
      <c r="F52" s="1284"/>
      <c r="G52" s="1284"/>
      <c r="H52" s="1285"/>
      <c r="I52" s="107">
        <v>71429</v>
      </c>
      <c r="J52" s="108">
        <v>69964</v>
      </c>
      <c r="K52" s="108">
        <v>67897</v>
      </c>
      <c r="L52" s="108">
        <v>67007</v>
      </c>
      <c r="M52" s="109">
        <v>65308</v>
      </c>
    </row>
    <row r="53" spans="2:13" ht="27.75" customHeight="1" thickBot="1">
      <c r="B53" s="1291" t="s">
        <v>44</v>
      </c>
      <c r="C53" s="1292"/>
      <c r="D53" s="113"/>
      <c r="E53" s="1293" t="s">
        <v>45</v>
      </c>
      <c r="F53" s="1293"/>
      <c r="G53" s="1293"/>
      <c r="H53" s="1294"/>
      <c r="I53" s="114">
        <v>30111</v>
      </c>
      <c r="J53" s="115">
        <v>26650</v>
      </c>
      <c r="K53" s="115">
        <v>22566</v>
      </c>
      <c r="L53" s="115">
        <v>17170</v>
      </c>
      <c r="M53" s="116">
        <v>13167</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sheetData>
  <sheetProtection algorithmName="SHA-512" hashValue="uhO/Q7n4wmG4h8CG9RWtD82uZp4iH1zA/8XbGiWR8pb0nsR0Ru1xlENpBF40oUXNifgBJR/+IgMoAEOOzia3zg==" saltValue="mFGv1Wlay3PQlU4FTtBFh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559</v>
      </c>
      <c r="G54" s="125" t="s">
        <v>560</v>
      </c>
      <c r="H54" s="126" t="s">
        <v>561</v>
      </c>
    </row>
    <row r="55" spans="2:8" ht="52.5" customHeight="1">
      <c r="B55" s="127"/>
      <c r="C55" s="1303" t="s">
        <v>48</v>
      </c>
      <c r="D55" s="1303"/>
      <c r="E55" s="1304"/>
      <c r="F55" s="128">
        <v>7687</v>
      </c>
      <c r="G55" s="128">
        <v>8777</v>
      </c>
      <c r="H55" s="129">
        <v>9687</v>
      </c>
    </row>
    <row r="56" spans="2:8" ht="52.5" customHeight="1">
      <c r="B56" s="130"/>
      <c r="C56" s="1305" t="s">
        <v>49</v>
      </c>
      <c r="D56" s="1305"/>
      <c r="E56" s="1306"/>
      <c r="F56" s="131">
        <v>156</v>
      </c>
      <c r="G56" s="131">
        <v>96</v>
      </c>
      <c r="H56" s="132">
        <v>53</v>
      </c>
    </row>
    <row r="57" spans="2:8" ht="53.25" customHeight="1">
      <c r="B57" s="130"/>
      <c r="C57" s="1307" t="s">
        <v>50</v>
      </c>
      <c r="D57" s="1307"/>
      <c r="E57" s="1308"/>
      <c r="F57" s="133">
        <v>2813</v>
      </c>
      <c r="G57" s="133">
        <v>3139</v>
      </c>
      <c r="H57" s="134">
        <v>3071</v>
      </c>
    </row>
    <row r="58" spans="2:8" ht="45.75" customHeight="1">
      <c r="B58" s="135"/>
      <c r="C58" s="1295" t="s">
        <v>594</v>
      </c>
      <c r="D58" s="1296"/>
      <c r="E58" s="1297"/>
      <c r="F58" s="136">
        <v>750</v>
      </c>
      <c r="G58" s="136">
        <v>1200</v>
      </c>
      <c r="H58" s="137">
        <v>1139</v>
      </c>
    </row>
    <row r="59" spans="2:8" ht="45.75" customHeight="1">
      <c r="B59" s="135"/>
      <c r="C59" s="1295" t="s">
        <v>595</v>
      </c>
      <c r="D59" s="1296"/>
      <c r="E59" s="1297"/>
      <c r="F59" s="136">
        <v>763</v>
      </c>
      <c r="G59" s="136">
        <v>717</v>
      </c>
      <c r="H59" s="137">
        <v>652</v>
      </c>
    </row>
    <row r="60" spans="2:8" ht="45.75" customHeight="1">
      <c r="B60" s="135"/>
      <c r="C60" s="1295" t="s">
        <v>596</v>
      </c>
      <c r="D60" s="1296"/>
      <c r="E60" s="1297"/>
      <c r="F60" s="136">
        <v>611</v>
      </c>
      <c r="G60" s="136">
        <v>605</v>
      </c>
      <c r="H60" s="137">
        <v>595</v>
      </c>
    </row>
    <row r="61" spans="2:8" ht="45.75" customHeight="1">
      <c r="B61" s="135"/>
      <c r="C61" s="1295" t="s">
        <v>598</v>
      </c>
      <c r="D61" s="1296"/>
      <c r="E61" s="1297"/>
      <c r="F61" s="136">
        <v>263</v>
      </c>
      <c r="G61" s="136">
        <v>194</v>
      </c>
      <c r="H61" s="137">
        <v>251</v>
      </c>
    </row>
    <row r="62" spans="2:8" ht="45.75" customHeight="1" thickBot="1">
      <c r="B62" s="138"/>
      <c r="C62" s="1298" t="s">
        <v>597</v>
      </c>
      <c r="D62" s="1299"/>
      <c r="E62" s="1300"/>
      <c r="F62" s="139">
        <v>241</v>
      </c>
      <c r="G62" s="139">
        <v>239</v>
      </c>
      <c r="H62" s="140">
        <v>237</v>
      </c>
    </row>
    <row r="63" spans="2:8" ht="52.5" customHeight="1" thickBot="1">
      <c r="B63" s="141"/>
      <c r="C63" s="1301" t="s">
        <v>51</v>
      </c>
      <c r="D63" s="1301"/>
      <c r="E63" s="1302"/>
      <c r="F63" s="142">
        <v>10656</v>
      </c>
      <c r="G63" s="142">
        <v>12013</v>
      </c>
      <c r="H63" s="143">
        <v>12811</v>
      </c>
    </row>
    <row r="64" spans="2:8" ht="15" customHeight="1"/>
  </sheetData>
  <sheetProtection algorithmName="SHA-512" hashValue="c6piY25EU18ucXdHx1UfdqBsXfvCMClagd5aCSDdJNDFvShgnvgWwiSSRKNelxdj9qqXvkVz2mL56Y2VyVSJuA==" saltValue="oZIq8TwNZVH4Q6P4UmLZH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600</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600</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601</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602</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17" t="s">
        <v>610</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603</v>
      </c>
    </row>
    <row r="50" spans="1:109">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557</v>
      </c>
      <c r="BQ50" s="1315"/>
      <c r="BR50" s="1315"/>
      <c r="BS50" s="1315"/>
      <c r="BT50" s="1315"/>
      <c r="BU50" s="1315"/>
      <c r="BV50" s="1315"/>
      <c r="BW50" s="1315"/>
      <c r="BX50" s="1315" t="s">
        <v>558</v>
      </c>
      <c r="BY50" s="1315"/>
      <c r="BZ50" s="1315"/>
      <c r="CA50" s="1315"/>
      <c r="CB50" s="1315"/>
      <c r="CC50" s="1315"/>
      <c r="CD50" s="1315"/>
      <c r="CE50" s="1315"/>
      <c r="CF50" s="1315" t="s">
        <v>559</v>
      </c>
      <c r="CG50" s="1315"/>
      <c r="CH50" s="1315"/>
      <c r="CI50" s="1315"/>
      <c r="CJ50" s="1315"/>
      <c r="CK50" s="1315"/>
      <c r="CL50" s="1315"/>
      <c r="CM50" s="1315"/>
      <c r="CN50" s="1315" t="s">
        <v>560</v>
      </c>
      <c r="CO50" s="1315"/>
      <c r="CP50" s="1315"/>
      <c r="CQ50" s="1315"/>
      <c r="CR50" s="1315"/>
      <c r="CS50" s="1315"/>
      <c r="CT50" s="1315"/>
      <c r="CU50" s="1315"/>
      <c r="CV50" s="1315" t="s">
        <v>561</v>
      </c>
      <c r="CW50" s="1315"/>
      <c r="CX50" s="1315"/>
      <c r="CY50" s="1315"/>
      <c r="CZ50" s="1315"/>
      <c r="DA50" s="1315"/>
      <c r="DB50" s="1315"/>
      <c r="DC50" s="1315"/>
    </row>
    <row r="51" spans="1:109" ht="13.5" customHeight="1">
      <c r="B51" s="395"/>
      <c r="G51" s="1326"/>
      <c r="H51" s="1326"/>
      <c r="I51" s="1331"/>
      <c r="J51" s="1331"/>
      <c r="K51" s="1316"/>
      <c r="L51" s="1316"/>
      <c r="M51" s="1316"/>
      <c r="N51" s="1316"/>
      <c r="AM51" s="404"/>
      <c r="AN51" s="1314" t="s">
        <v>604</v>
      </c>
      <c r="AO51" s="1314"/>
      <c r="AP51" s="1314"/>
      <c r="AQ51" s="1314"/>
      <c r="AR51" s="1314"/>
      <c r="AS51" s="1314"/>
      <c r="AT51" s="1314"/>
      <c r="AU51" s="1314"/>
      <c r="AV51" s="1314"/>
      <c r="AW51" s="1314"/>
      <c r="AX51" s="1314"/>
      <c r="AY51" s="1314"/>
      <c r="AZ51" s="1314"/>
      <c r="BA51" s="1314"/>
      <c r="BB51" s="1314" t="s">
        <v>605</v>
      </c>
      <c r="BC51" s="1314"/>
      <c r="BD51" s="1314"/>
      <c r="BE51" s="1314"/>
      <c r="BF51" s="1314"/>
      <c r="BG51" s="1314"/>
      <c r="BH51" s="1314"/>
      <c r="BI51" s="1314"/>
      <c r="BJ51" s="1314"/>
      <c r="BK51" s="1314"/>
      <c r="BL51" s="1314"/>
      <c r="BM51" s="1314"/>
      <c r="BN51" s="1314"/>
      <c r="BO51" s="1314"/>
      <c r="BP51" s="1330"/>
      <c r="BQ51" s="1311"/>
      <c r="BR51" s="1311"/>
      <c r="BS51" s="1311"/>
      <c r="BT51" s="1311"/>
      <c r="BU51" s="1311"/>
      <c r="BV51" s="1311"/>
      <c r="BW51" s="1311"/>
      <c r="BX51" s="1311">
        <v>53.5</v>
      </c>
      <c r="BY51" s="1311"/>
      <c r="BZ51" s="1311"/>
      <c r="CA51" s="1311"/>
      <c r="CB51" s="1311"/>
      <c r="CC51" s="1311"/>
      <c r="CD51" s="1311"/>
      <c r="CE51" s="1311"/>
      <c r="CF51" s="1311">
        <v>44.5</v>
      </c>
      <c r="CG51" s="1311"/>
      <c r="CH51" s="1311"/>
      <c r="CI51" s="1311"/>
      <c r="CJ51" s="1311"/>
      <c r="CK51" s="1311"/>
      <c r="CL51" s="1311"/>
      <c r="CM51" s="1311"/>
      <c r="CN51" s="1311">
        <v>33.200000000000003</v>
      </c>
      <c r="CO51" s="1311"/>
      <c r="CP51" s="1311"/>
      <c r="CQ51" s="1311"/>
      <c r="CR51" s="1311"/>
      <c r="CS51" s="1311"/>
      <c r="CT51" s="1311"/>
      <c r="CU51" s="1311"/>
      <c r="CV51" s="1311">
        <v>25.4</v>
      </c>
      <c r="CW51" s="1311"/>
      <c r="CX51" s="1311"/>
      <c r="CY51" s="1311"/>
      <c r="CZ51" s="1311"/>
      <c r="DA51" s="1311"/>
      <c r="DB51" s="1311"/>
      <c r="DC51" s="1311"/>
    </row>
    <row r="52" spans="1:109">
      <c r="B52" s="395"/>
      <c r="G52" s="1326"/>
      <c r="H52" s="1326"/>
      <c r="I52" s="1331"/>
      <c r="J52" s="1331"/>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606</v>
      </c>
      <c r="BC53" s="1314"/>
      <c r="BD53" s="1314"/>
      <c r="BE53" s="1314"/>
      <c r="BF53" s="1314"/>
      <c r="BG53" s="1314"/>
      <c r="BH53" s="1314"/>
      <c r="BI53" s="1314"/>
      <c r="BJ53" s="1314"/>
      <c r="BK53" s="1314"/>
      <c r="BL53" s="1314"/>
      <c r="BM53" s="1314"/>
      <c r="BN53" s="1314"/>
      <c r="BO53" s="1314"/>
      <c r="BP53" s="1330"/>
      <c r="BQ53" s="1311"/>
      <c r="BR53" s="1311"/>
      <c r="BS53" s="1311"/>
      <c r="BT53" s="1311"/>
      <c r="BU53" s="1311"/>
      <c r="BV53" s="1311"/>
      <c r="BW53" s="1311"/>
      <c r="BX53" s="1311">
        <v>63.6</v>
      </c>
      <c r="BY53" s="1311"/>
      <c r="BZ53" s="1311"/>
      <c r="CA53" s="1311"/>
      <c r="CB53" s="1311"/>
      <c r="CC53" s="1311"/>
      <c r="CD53" s="1311"/>
      <c r="CE53" s="1311"/>
      <c r="CF53" s="1311">
        <v>65</v>
      </c>
      <c r="CG53" s="1311"/>
      <c r="CH53" s="1311"/>
      <c r="CI53" s="1311"/>
      <c r="CJ53" s="1311"/>
      <c r="CK53" s="1311"/>
      <c r="CL53" s="1311"/>
      <c r="CM53" s="1311"/>
      <c r="CN53" s="1311">
        <v>66.099999999999994</v>
      </c>
      <c r="CO53" s="1311"/>
      <c r="CP53" s="1311"/>
      <c r="CQ53" s="1311"/>
      <c r="CR53" s="1311"/>
      <c r="CS53" s="1311"/>
      <c r="CT53" s="1311"/>
      <c r="CU53" s="1311"/>
      <c r="CV53" s="1311">
        <v>67.3</v>
      </c>
      <c r="CW53" s="1311"/>
      <c r="CX53" s="1311"/>
      <c r="CY53" s="1311"/>
      <c r="CZ53" s="1311"/>
      <c r="DA53" s="1311"/>
      <c r="DB53" s="1311"/>
      <c r="DC53" s="1311"/>
    </row>
    <row r="54" spans="1:109">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c r="A55" s="403"/>
      <c r="B55" s="395"/>
      <c r="G55" s="1309"/>
      <c r="H55" s="1309"/>
      <c r="I55" s="1309"/>
      <c r="J55" s="1309"/>
      <c r="K55" s="1316"/>
      <c r="L55" s="1316"/>
      <c r="M55" s="1316"/>
      <c r="N55" s="1316"/>
      <c r="AN55" s="1315" t="s">
        <v>607</v>
      </c>
      <c r="AO55" s="1315"/>
      <c r="AP55" s="1315"/>
      <c r="AQ55" s="1315"/>
      <c r="AR55" s="1315"/>
      <c r="AS55" s="1315"/>
      <c r="AT55" s="1315"/>
      <c r="AU55" s="1315"/>
      <c r="AV55" s="1315"/>
      <c r="AW55" s="1315"/>
      <c r="AX55" s="1315"/>
      <c r="AY55" s="1315"/>
      <c r="AZ55" s="1315"/>
      <c r="BA55" s="1315"/>
      <c r="BB55" s="1314" t="s">
        <v>605</v>
      </c>
      <c r="BC55" s="1314"/>
      <c r="BD55" s="1314"/>
      <c r="BE55" s="1314"/>
      <c r="BF55" s="1314"/>
      <c r="BG55" s="1314"/>
      <c r="BH55" s="1314"/>
      <c r="BI55" s="1314"/>
      <c r="BJ55" s="1314"/>
      <c r="BK55" s="1314"/>
      <c r="BL55" s="1314"/>
      <c r="BM55" s="1314"/>
      <c r="BN55" s="1314"/>
      <c r="BO55" s="1314"/>
      <c r="BP55" s="1330"/>
      <c r="BQ55" s="1311"/>
      <c r="BR55" s="1311"/>
      <c r="BS55" s="1311"/>
      <c r="BT55" s="1311"/>
      <c r="BU55" s="1311"/>
      <c r="BV55" s="1311"/>
      <c r="BW55" s="1311"/>
      <c r="BX55" s="1311">
        <v>31</v>
      </c>
      <c r="BY55" s="1311"/>
      <c r="BZ55" s="1311"/>
      <c r="CA55" s="1311"/>
      <c r="CB55" s="1311"/>
      <c r="CC55" s="1311"/>
      <c r="CD55" s="1311"/>
      <c r="CE55" s="1311"/>
      <c r="CF55" s="1311">
        <v>30</v>
      </c>
      <c r="CG55" s="1311"/>
      <c r="CH55" s="1311"/>
      <c r="CI55" s="1311"/>
      <c r="CJ55" s="1311"/>
      <c r="CK55" s="1311"/>
      <c r="CL55" s="1311"/>
      <c r="CM55" s="1311"/>
      <c r="CN55" s="1311">
        <v>23.1</v>
      </c>
      <c r="CO55" s="1311"/>
      <c r="CP55" s="1311"/>
      <c r="CQ55" s="1311"/>
      <c r="CR55" s="1311"/>
      <c r="CS55" s="1311"/>
      <c r="CT55" s="1311"/>
      <c r="CU55" s="1311"/>
      <c r="CV55" s="1311">
        <v>19</v>
      </c>
      <c r="CW55" s="1311"/>
      <c r="CX55" s="1311"/>
      <c r="CY55" s="1311"/>
      <c r="CZ55" s="1311"/>
      <c r="DA55" s="1311"/>
      <c r="DB55" s="1311"/>
      <c r="DC55" s="1311"/>
    </row>
    <row r="56" spans="1:109">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606</v>
      </c>
      <c r="BC57" s="1314"/>
      <c r="BD57" s="1314"/>
      <c r="BE57" s="1314"/>
      <c r="BF57" s="1314"/>
      <c r="BG57" s="1314"/>
      <c r="BH57" s="1314"/>
      <c r="BI57" s="1314"/>
      <c r="BJ57" s="1314"/>
      <c r="BK57" s="1314"/>
      <c r="BL57" s="1314"/>
      <c r="BM57" s="1314"/>
      <c r="BN57" s="1314"/>
      <c r="BO57" s="1314"/>
      <c r="BP57" s="1330"/>
      <c r="BQ57" s="1311"/>
      <c r="BR57" s="1311"/>
      <c r="BS57" s="1311"/>
      <c r="BT57" s="1311"/>
      <c r="BU57" s="1311"/>
      <c r="BV57" s="1311"/>
      <c r="BW57" s="1311"/>
      <c r="BX57" s="1311">
        <v>57.4</v>
      </c>
      <c r="BY57" s="1311"/>
      <c r="BZ57" s="1311"/>
      <c r="CA57" s="1311"/>
      <c r="CB57" s="1311"/>
      <c r="CC57" s="1311"/>
      <c r="CD57" s="1311"/>
      <c r="CE57" s="1311"/>
      <c r="CF57" s="1311">
        <v>58.3</v>
      </c>
      <c r="CG57" s="1311"/>
      <c r="CH57" s="1311"/>
      <c r="CI57" s="1311"/>
      <c r="CJ57" s="1311"/>
      <c r="CK57" s="1311"/>
      <c r="CL57" s="1311"/>
      <c r="CM57" s="1311"/>
      <c r="CN57" s="1311">
        <v>60.4</v>
      </c>
      <c r="CO57" s="1311"/>
      <c r="CP57" s="1311"/>
      <c r="CQ57" s="1311"/>
      <c r="CR57" s="1311"/>
      <c r="CS57" s="1311"/>
      <c r="CT57" s="1311"/>
      <c r="CU57" s="1311"/>
      <c r="CV57" s="1311">
        <v>61.3</v>
      </c>
      <c r="CW57" s="1311"/>
      <c r="CX57" s="1311"/>
      <c r="CY57" s="1311"/>
      <c r="CZ57" s="1311"/>
      <c r="DA57" s="1311"/>
      <c r="DB57" s="1311"/>
      <c r="DC57" s="1311"/>
      <c r="DD57" s="408"/>
      <c r="DE57" s="407"/>
    </row>
    <row r="58" spans="1:109" s="403" customFormat="1">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608</v>
      </c>
    </row>
    <row r="64" spans="1:109">
      <c r="B64" s="395"/>
      <c r="G64" s="402"/>
      <c r="I64" s="415"/>
      <c r="J64" s="415"/>
      <c r="K64" s="415"/>
      <c r="L64" s="415"/>
      <c r="M64" s="415"/>
      <c r="N64" s="416"/>
      <c r="AM64" s="402"/>
      <c r="AN64" s="402" t="s">
        <v>602</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17" t="s">
        <v>611</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603</v>
      </c>
    </row>
    <row r="72" spans="2:107">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557</v>
      </c>
      <c r="BQ72" s="1315"/>
      <c r="BR72" s="1315"/>
      <c r="BS72" s="1315"/>
      <c r="BT72" s="1315"/>
      <c r="BU72" s="1315"/>
      <c r="BV72" s="1315"/>
      <c r="BW72" s="1315"/>
      <c r="BX72" s="1315" t="s">
        <v>558</v>
      </c>
      <c r="BY72" s="1315"/>
      <c r="BZ72" s="1315"/>
      <c r="CA72" s="1315"/>
      <c r="CB72" s="1315"/>
      <c r="CC72" s="1315"/>
      <c r="CD72" s="1315"/>
      <c r="CE72" s="1315"/>
      <c r="CF72" s="1315" t="s">
        <v>559</v>
      </c>
      <c r="CG72" s="1315"/>
      <c r="CH72" s="1315"/>
      <c r="CI72" s="1315"/>
      <c r="CJ72" s="1315"/>
      <c r="CK72" s="1315"/>
      <c r="CL72" s="1315"/>
      <c r="CM72" s="1315"/>
      <c r="CN72" s="1315" t="s">
        <v>560</v>
      </c>
      <c r="CO72" s="1315"/>
      <c r="CP72" s="1315"/>
      <c r="CQ72" s="1315"/>
      <c r="CR72" s="1315"/>
      <c r="CS72" s="1315"/>
      <c r="CT72" s="1315"/>
      <c r="CU72" s="1315"/>
      <c r="CV72" s="1315" t="s">
        <v>561</v>
      </c>
      <c r="CW72" s="1315"/>
      <c r="CX72" s="1315"/>
      <c r="CY72" s="1315"/>
      <c r="CZ72" s="1315"/>
      <c r="DA72" s="1315"/>
      <c r="DB72" s="1315"/>
      <c r="DC72" s="1315"/>
    </row>
    <row r="73" spans="2:107">
      <c r="B73" s="395"/>
      <c r="G73" s="1326"/>
      <c r="H73" s="1326"/>
      <c r="I73" s="1326"/>
      <c r="J73" s="1326"/>
      <c r="K73" s="1310"/>
      <c r="L73" s="1310"/>
      <c r="M73" s="1310"/>
      <c r="N73" s="1310"/>
      <c r="AM73" s="404"/>
      <c r="AN73" s="1314" t="s">
        <v>604</v>
      </c>
      <c r="AO73" s="1314"/>
      <c r="AP73" s="1314"/>
      <c r="AQ73" s="1314"/>
      <c r="AR73" s="1314"/>
      <c r="AS73" s="1314"/>
      <c r="AT73" s="1314"/>
      <c r="AU73" s="1314"/>
      <c r="AV73" s="1314"/>
      <c r="AW73" s="1314"/>
      <c r="AX73" s="1314"/>
      <c r="AY73" s="1314"/>
      <c r="AZ73" s="1314"/>
      <c r="BA73" s="1314"/>
      <c r="BB73" s="1314" t="s">
        <v>605</v>
      </c>
      <c r="BC73" s="1314"/>
      <c r="BD73" s="1314"/>
      <c r="BE73" s="1314"/>
      <c r="BF73" s="1314"/>
      <c r="BG73" s="1314"/>
      <c r="BH73" s="1314"/>
      <c r="BI73" s="1314"/>
      <c r="BJ73" s="1314"/>
      <c r="BK73" s="1314"/>
      <c r="BL73" s="1314"/>
      <c r="BM73" s="1314"/>
      <c r="BN73" s="1314"/>
      <c r="BO73" s="1314"/>
      <c r="BP73" s="1311">
        <v>60.4</v>
      </c>
      <c r="BQ73" s="1311"/>
      <c r="BR73" s="1311"/>
      <c r="BS73" s="1311"/>
      <c r="BT73" s="1311"/>
      <c r="BU73" s="1311"/>
      <c r="BV73" s="1311"/>
      <c r="BW73" s="1311"/>
      <c r="BX73" s="1311">
        <v>53.5</v>
      </c>
      <c r="BY73" s="1311"/>
      <c r="BZ73" s="1311"/>
      <c r="CA73" s="1311"/>
      <c r="CB73" s="1311"/>
      <c r="CC73" s="1311"/>
      <c r="CD73" s="1311"/>
      <c r="CE73" s="1311"/>
      <c r="CF73" s="1311">
        <v>44.5</v>
      </c>
      <c r="CG73" s="1311"/>
      <c r="CH73" s="1311"/>
      <c r="CI73" s="1311"/>
      <c r="CJ73" s="1311"/>
      <c r="CK73" s="1311"/>
      <c r="CL73" s="1311"/>
      <c r="CM73" s="1311"/>
      <c r="CN73" s="1311">
        <v>33.200000000000003</v>
      </c>
      <c r="CO73" s="1311"/>
      <c r="CP73" s="1311"/>
      <c r="CQ73" s="1311"/>
      <c r="CR73" s="1311"/>
      <c r="CS73" s="1311"/>
      <c r="CT73" s="1311"/>
      <c r="CU73" s="1311"/>
      <c r="CV73" s="1311">
        <v>25.4</v>
      </c>
      <c r="CW73" s="1311"/>
      <c r="CX73" s="1311"/>
      <c r="CY73" s="1311"/>
      <c r="CZ73" s="1311"/>
      <c r="DA73" s="1311"/>
      <c r="DB73" s="1311"/>
      <c r="DC73" s="1311"/>
    </row>
    <row r="74" spans="2:107">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609</v>
      </c>
      <c r="BC75" s="1314"/>
      <c r="BD75" s="1314"/>
      <c r="BE75" s="1314"/>
      <c r="BF75" s="1314"/>
      <c r="BG75" s="1314"/>
      <c r="BH75" s="1314"/>
      <c r="BI75" s="1314"/>
      <c r="BJ75" s="1314"/>
      <c r="BK75" s="1314"/>
      <c r="BL75" s="1314"/>
      <c r="BM75" s="1314"/>
      <c r="BN75" s="1314"/>
      <c r="BO75" s="1314"/>
      <c r="BP75" s="1311">
        <v>6.3</v>
      </c>
      <c r="BQ75" s="1311"/>
      <c r="BR75" s="1311"/>
      <c r="BS75" s="1311"/>
      <c r="BT75" s="1311"/>
      <c r="BU75" s="1311"/>
      <c r="BV75" s="1311"/>
      <c r="BW75" s="1311"/>
      <c r="BX75" s="1311">
        <v>5.3</v>
      </c>
      <c r="BY75" s="1311"/>
      <c r="BZ75" s="1311"/>
      <c r="CA75" s="1311"/>
      <c r="CB75" s="1311"/>
      <c r="CC75" s="1311"/>
      <c r="CD75" s="1311"/>
      <c r="CE75" s="1311"/>
      <c r="CF75" s="1311">
        <v>4.5999999999999996</v>
      </c>
      <c r="CG75" s="1311"/>
      <c r="CH75" s="1311"/>
      <c r="CI75" s="1311"/>
      <c r="CJ75" s="1311"/>
      <c r="CK75" s="1311"/>
      <c r="CL75" s="1311"/>
      <c r="CM75" s="1311"/>
      <c r="CN75" s="1311">
        <v>4.2</v>
      </c>
      <c r="CO75" s="1311"/>
      <c r="CP75" s="1311"/>
      <c r="CQ75" s="1311"/>
      <c r="CR75" s="1311"/>
      <c r="CS75" s="1311"/>
      <c r="CT75" s="1311"/>
      <c r="CU75" s="1311"/>
      <c r="CV75" s="1311">
        <v>4.4000000000000004</v>
      </c>
      <c r="CW75" s="1311"/>
      <c r="CX75" s="1311"/>
      <c r="CY75" s="1311"/>
      <c r="CZ75" s="1311"/>
      <c r="DA75" s="1311"/>
      <c r="DB75" s="1311"/>
      <c r="DC75" s="1311"/>
    </row>
    <row r="76" spans="2:107">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c r="B77" s="395"/>
      <c r="G77" s="1309"/>
      <c r="H77" s="1309"/>
      <c r="I77" s="1309"/>
      <c r="J77" s="1309"/>
      <c r="K77" s="1310"/>
      <c r="L77" s="1310"/>
      <c r="M77" s="1310"/>
      <c r="N77" s="1310"/>
      <c r="AN77" s="1315" t="s">
        <v>607</v>
      </c>
      <c r="AO77" s="1315"/>
      <c r="AP77" s="1315"/>
      <c r="AQ77" s="1315"/>
      <c r="AR77" s="1315"/>
      <c r="AS77" s="1315"/>
      <c r="AT77" s="1315"/>
      <c r="AU77" s="1315"/>
      <c r="AV77" s="1315"/>
      <c r="AW77" s="1315"/>
      <c r="AX77" s="1315"/>
      <c r="AY77" s="1315"/>
      <c r="AZ77" s="1315"/>
      <c r="BA77" s="1315"/>
      <c r="BB77" s="1314" t="s">
        <v>605</v>
      </c>
      <c r="BC77" s="1314"/>
      <c r="BD77" s="1314"/>
      <c r="BE77" s="1314"/>
      <c r="BF77" s="1314"/>
      <c r="BG77" s="1314"/>
      <c r="BH77" s="1314"/>
      <c r="BI77" s="1314"/>
      <c r="BJ77" s="1314"/>
      <c r="BK77" s="1314"/>
      <c r="BL77" s="1314"/>
      <c r="BM77" s="1314"/>
      <c r="BN77" s="1314"/>
      <c r="BO77" s="1314"/>
      <c r="BP77" s="1311">
        <v>37.4</v>
      </c>
      <c r="BQ77" s="1311"/>
      <c r="BR77" s="1311"/>
      <c r="BS77" s="1311"/>
      <c r="BT77" s="1311"/>
      <c r="BU77" s="1311"/>
      <c r="BV77" s="1311"/>
      <c r="BW77" s="1311"/>
      <c r="BX77" s="1311">
        <v>31</v>
      </c>
      <c r="BY77" s="1311"/>
      <c r="BZ77" s="1311"/>
      <c r="CA77" s="1311"/>
      <c r="CB77" s="1311"/>
      <c r="CC77" s="1311"/>
      <c r="CD77" s="1311"/>
      <c r="CE77" s="1311"/>
      <c r="CF77" s="1311">
        <v>30</v>
      </c>
      <c r="CG77" s="1311"/>
      <c r="CH77" s="1311"/>
      <c r="CI77" s="1311"/>
      <c r="CJ77" s="1311"/>
      <c r="CK77" s="1311"/>
      <c r="CL77" s="1311"/>
      <c r="CM77" s="1311"/>
      <c r="CN77" s="1311">
        <v>23.1</v>
      </c>
      <c r="CO77" s="1311"/>
      <c r="CP77" s="1311"/>
      <c r="CQ77" s="1311"/>
      <c r="CR77" s="1311"/>
      <c r="CS77" s="1311"/>
      <c r="CT77" s="1311"/>
      <c r="CU77" s="1311"/>
      <c r="CV77" s="1311">
        <v>19</v>
      </c>
      <c r="CW77" s="1311"/>
      <c r="CX77" s="1311"/>
      <c r="CY77" s="1311"/>
      <c r="CZ77" s="1311"/>
      <c r="DA77" s="1311"/>
      <c r="DB77" s="1311"/>
      <c r="DC77" s="1311"/>
    </row>
    <row r="78" spans="2:107">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609</v>
      </c>
      <c r="BC79" s="1314"/>
      <c r="BD79" s="1314"/>
      <c r="BE79" s="1314"/>
      <c r="BF79" s="1314"/>
      <c r="BG79" s="1314"/>
      <c r="BH79" s="1314"/>
      <c r="BI79" s="1314"/>
      <c r="BJ79" s="1314"/>
      <c r="BK79" s="1314"/>
      <c r="BL79" s="1314"/>
      <c r="BM79" s="1314"/>
      <c r="BN79" s="1314"/>
      <c r="BO79" s="1314"/>
      <c r="BP79" s="1311">
        <v>6.3</v>
      </c>
      <c r="BQ79" s="1311"/>
      <c r="BR79" s="1311"/>
      <c r="BS79" s="1311"/>
      <c r="BT79" s="1311"/>
      <c r="BU79" s="1311"/>
      <c r="BV79" s="1311"/>
      <c r="BW79" s="1311"/>
      <c r="BX79" s="1311">
        <v>5.2</v>
      </c>
      <c r="BY79" s="1311"/>
      <c r="BZ79" s="1311"/>
      <c r="CA79" s="1311"/>
      <c r="CB79" s="1311"/>
      <c r="CC79" s="1311"/>
      <c r="CD79" s="1311"/>
      <c r="CE79" s="1311"/>
      <c r="CF79" s="1311">
        <v>5</v>
      </c>
      <c r="CG79" s="1311"/>
      <c r="CH79" s="1311"/>
      <c r="CI79" s="1311"/>
      <c r="CJ79" s="1311"/>
      <c r="CK79" s="1311"/>
      <c r="CL79" s="1311"/>
      <c r="CM79" s="1311"/>
      <c r="CN79" s="1311">
        <v>4.2</v>
      </c>
      <c r="CO79" s="1311"/>
      <c r="CP79" s="1311"/>
      <c r="CQ79" s="1311"/>
      <c r="CR79" s="1311"/>
      <c r="CS79" s="1311"/>
      <c r="CT79" s="1311"/>
      <c r="CU79" s="1311"/>
      <c r="CV79" s="1311">
        <v>3.6</v>
      </c>
      <c r="CW79" s="1311"/>
      <c r="CX79" s="1311"/>
      <c r="CY79" s="1311"/>
      <c r="CZ79" s="1311"/>
      <c r="DA79" s="1311"/>
      <c r="DB79" s="1311"/>
      <c r="DC79" s="1311"/>
    </row>
    <row r="80" spans="2:107">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ANKpQlJgp7iTvemlocLz6JpEbxs2Bqt5QaxTztb2ZfXjP1ofYE0UPdYg0CFhPLyz4Y3X/xfEJuuyukvB4gv9Zw==" saltValue="sRnQjY2B5BKvTurpCnH95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503</v>
      </c>
    </row>
  </sheetData>
  <sheetProtection algorithmName="SHA-512" hashValue="XgSJsmjCLEljV3+UJmLDF/JThf19EbA/Zox1e86170pcFxF1ZNixzeYu11s/1riUWOX9Oe5RvIWgA92DIzXtqw==" saltValue="Zg/0+5AD/pxFOJZePZBz5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503</v>
      </c>
    </row>
  </sheetData>
  <sheetProtection algorithmName="SHA-512" hashValue="taczBo8bbvLL1rg6MbIzeRU1zyBr6LGbXTMvdR7Kl1rVTUrwq2pnojrBOme+uGTaiFDL/pwMyatjeRWTRCMFqw==" saltValue="2gLZTUSDmMFmDu/0UfgmP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554</v>
      </c>
      <c r="G2" s="157"/>
      <c r="H2" s="158"/>
    </row>
    <row r="3" spans="1:8">
      <c r="A3" s="154" t="s">
        <v>547</v>
      </c>
      <c r="B3" s="159"/>
      <c r="C3" s="160"/>
      <c r="D3" s="161">
        <v>39991</v>
      </c>
      <c r="E3" s="162"/>
      <c r="F3" s="163">
        <v>43554</v>
      </c>
      <c r="G3" s="164"/>
      <c r="H3" s="165"/>
    </row>
    <row r="4" spans="1:8">
      <c r="A4" s="166"/>
      <c r="B4" s="167"/>
      <c r="C4" s="168"/>
      <c r="D4" s="169">
        <v>25776</v>
      </c>
      <c r="E4" s="170"/>
      <c r="F4" s="171">
        <v>24811</v>
      </c>
      <c r="G4" s="172"/>
      <c r="H4" s="173"/>
    </row>
    <row r="5" spans="1:8">
      <c r="A5" s="154" t="s">
        <v>549</v>
      </c>
      <c r="B5" s="159"/>
      <c r="C5" s="160"/>
      <c r="D5" s="161">
        <v>48359</v>
      </c>
      <c r="E5" s="162"/>
      <c r="F5" s="163">
        <v>42581</v>
      </c>
      <c r="G5" s="164"/>
      <c r="H5" s="165"/>
    </row>
    <row r="6" spans="1:8">
      <c r="A6" s="166"/>
      <c r="B6" s="167"/>
      <c r="C6" s="168"/>
      <c r="D6" s="169">
        <v>25125</v>
      </c>
      <c r="E6" s="170"/>
      <c r="F6" s="171">
        <v>24354</v>
      </c>
      <c r="G6" s="172"/>
      <c r="H6" s="173"/>
    </row>
    <row r="7" spans="1:8">
      <c r="A7" s="154" t="s">
        <v>550</v>
      </c>
      <c r="B7" s="159"/>
      <c r="C7" s="160"/>
      <c r="D7" s="161">
        <v>37246</v>
      </c>
      <c r="E7" s="162"/>
      <c r="F7" s="163">
        <v>45426</v>
      </c>
      <c r="G7" s="164"/>
      <c r="H7" s="165"/>
    </row>
    <row r="8" spans="1:8">
      <c r="A8" s="166"/>
      <c r="B8" s="167"/>
      <c r="C8" s="168"/>
      <c r="D8" s="169">
        <v>26105</v>
      </c>
      <c r="E8" s="170"/>
      <c r="F8" s="171">
        <v>24508</v>
      </c>
      <c r="G8" s="172"/>
      <c r="H8" s="173"/>
    </row>
    <row r="9" spans="1:8">
      <c r="A9" s="154" t="s">
        <v>551</v>
      </c>
      <c r="B9" s="159"/>
      <c r="C9" s="160"/>
      <c r="D9" s="161">
        <v>34139</v>
      </c>
      <c r="E9" s="162"/>
      <c r="F9" s="163">
        <v>45022</v>
      </c>
      <c r="G9" s="164"/>
      <c r="H9" s="165"/>
    </row>
    <row r="10" spans="1:8">
      <c r="A10" s="166"/>
      <c r="B10" s="167"/>
      <c r="C10" s="168"/>
      <c r="D10" s="169">
        <v>24322</v>
      </c>
      <c r="E10" s="170"/>
      <c r="F10" s="171">
        <v>25247</v>
      </c>
      <c r="G10" s="172"/>
      <c r="H10" s="173"/>
    </row>
    <row r="11" spans="1:8">
      <c r="A11" s="154" t="s">
        <v>552</v>
      </c>
      <c r="B11" s="159"/>
      <c r="C11" s="160"/>
      <c r="D11" s="161">
        <v>34165</v>
      </c>
      <c r="E11" s="162"/>
      <c r="F11" s="163">
        <v>46035</v>
      </c>
      <c r="G11" s="164"/>
      <c r="H11" s="165"/>
    </row>
    <row r="12" spans="1:8">
      <c r="A12" s="166"/>
      <c r="B12" s="167"/>
      <c r="C12" s="174"/>
      <c r="D12" s="169">
        <v>24524</v>
      </c>
      <c r="E12" s="170"/>
      <c r="F12" s="171">
        <v>25158</v>
      </c>
      <c r="G12" s="172"/>
      <c r="H12" s="173"/>
    </row>
    <row r="13" spans="1:8">
      <c r="A13" s="154"/>
      <c r="B13" s="159"/>
      <c r="C13" s="175"/>
      <c r="D13" s="176">
        <v>38780</v>
      </c>
      <c r="E13" s="177"/>
      <c r="F13" s="178">
        <v>44524</v>
      </c>
      <c r="G13" s="179"/>
      <c r="H13" s="165"/>
    </row>
    <row r="14" spans="1:8">
      <c r="A14" s="166"/>
      <c r="B14" s="167"/>
      <c r="C14" s="168"/>
      <c r="D14" s="169">
        <v>25170</v>
      </c>
      <c r="E14" s="170"/>
      <c r="F14" s="171">
        <v>24816</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5.41</v>
      </c>
      <c r="C19" s="180">
        <f>ROUND(VALUE(SUBSTITUTE(実質収支比率等に係る経年分析!G$48,"▲","-")),2)</f>
        <v>4.1399999999999997</v>
      </c>
      <c r="D19" s="180">
        <f>ROUND(VALUE(SUBSTITUTE(実質収支比率等に係る経年分析!H$48,"▲","-")),2)</f>
        <v>3.78</v>
      </c>
      <c r="E19" s="180">
        <f>ROUND(VALUE(SUBSTITUTE(実質収支比率等に係る経年分析!I$48,"▲","-")),2)</f>
        <v>3.09</v>
      </c>
      <c r="F19" s="180">
        <f>ROUND(VALUE(SUBSTITUTE(実質収支比率等に係る経年分析!J$48,"▲","-")),2)</f>
        <v>3.51</v>
      </c>
    </row>
    <row r="20" spans="1:11">
      <c r="A20" s="180" t="s">
        <v>55</v>
      </c>
      <c r="B20" s="180">
        <f>ROUND(VALUE(SUBSTITUTE(実質収支比率等に係る経年分析!F$47,"▲","-")),2)</f>
        <v>10.199999999999999</v>
      </c>
      <c r="C20" s="180">
        <f>ROUND(VALUE(SUBSTITUTE(実質収支比率等に係る経年分析!G$47,"▲","-")),2)</f>
        <v>11.64</v>
      </c>
      <c r="D20" s="180">
        <f>ROUND(VALUE(SUBSTITUTE(実質収支比率等に係る経年分析!H$47,"▲","-")),2)</f>
        <v>13.52</v>
      </c>
      <c r="E20" s="180">
        <f>ROUND(VALUE(SUBSTITUTE(実質収支比率等に係る経年分析!I$47,"▲","-")),2)</f>
        <v>15.19</v>
      </c>
      <c r="F20" s="180">
        <f>ROUND(VALUE(SUBSTITUTE(実質収支比率等に係る経年分析!J$47,"▲","-")),2)</f>
        <v>16.77</v>
      </c>
    </row>
    <row r="21" spans="1:11">
      <c r="A21" s="180" t="s">
        <v>56</v>
      </c>
      <c r="B21" s="180">
        <f>IF(ISNUMBER(VALUE(SUBSTITUTE(実質収支比率等に係る経年分析!F$49,"▲","-"))),ROUND(VALUE(SUBSTITUTE(実質収支比率等に係る経年分析!F$49,"▲","-")),2),NA())</f>
        <v>2.09</v>
      </c>
      <c r="C21" s="180">
        <f>IF(ISNUMBER(VALUE(SUBSTITUTE(実質収支比率等に係る経年分析!G$49,"▲","-"))),ROUND(VALUE(SUBSTITUTE(実質収支比率等に係る経年分析!G$49,"▲","-")),2),NA())</f>
        <v>0.15</v>
      </c>
      <c r="D21" s="180">
        <f>IF(ISNUMBER(VALUE(SUBSTITUTE(実質収支比率等に係る経年分析!H$49,"▲","-"))),ROUND(VALUE(SUBSTITUTE(実質収支比率等に係る経年分析!H$49,"▲","-")),2),NA())</f>
        <v>1.75</v>
      </c>
      <c r="E21" s="180">
        <f>IF(ISNUMBER(VALUE(SUBSTITUTE(実質収支比率等に係る経年分析!I$49,"▲","-"))),ROUND(VALUE(SUBSTITUTE(実質収支比率等に係る経年分析!I$49,"▲","-")),2),NA())</f>
        <v>1.26</v>
      </c>
      <c r="F21" s="180">
        <f>IF(ISNUMBER(VALUE(SUBSTITUTE(実質収支比率等に係る経年分析!J$49,"▲","-"))),ROUND(VALUE(SUBSTITUTE(実質収支比率等に係る経年分析!J$49,"▲","-")),2),NA())</f>
        <v>1.99</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0.17</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春日井市公共下水道事業会計</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0.06</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0.05</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7.0000000000000007E-2</v>
      </c>
    </row>
    <row r="30" spans="1:11">
      <c r="A30" s="181" t="str">
        <f>IF(連結実質赤字比率に係る赤字・黒字の構成分析!C$40="",NA(),連結実質赤字比率に係る赤字・黒字の構成分析!C$40)</f>
        <v>春日井市国民健康保険事業特別会計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1.28</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1.03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0.13</v>
      </c>
    </row>
    <row r="31" spans="1:11">
      <c r="A31" s="181" t="str">
        <f>IF(連結実質赤字比率に係る赤字・黒字の構成分析!C$39="",NA(),連結実質赤字比率に係る赤字・黒字の構成分析!C$39)</f>
        <v>春日井市後期高齢者医療事業特別会計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0.14000000000000001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0.17</v>
      </c>
    </row>
    <row r="32" spans="1:11">
      <c r="A32" s="181" t="str">
        <f>IF(連結実質赤字比率に係る赤字・黒字の構成分析!C$38="",NA(),連結実質赤字比率に係る赤字・黒字の構成分析!C$38)</f>
        <v>春日井市大泉寺地区企業用地整備事業特別会計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1.17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1.32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1.42</v>
      </c>
    </row>
    <row r="33" spans="1:16">
      <c r="A33" s="181" t="str">
        <f>IF(連結実質赤字比率に係る赤字・黒字の構成分析!C$37="",NA(),連結実質赤字比率に係る赤字・黒字の構成分析!C$37)</f>
        <v>春日井市介護保険事業特別会計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0.85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1.53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1.8</v>
      </c>
    </row>
    <row r="34" spans="1:16">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5.41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4.1399999999999997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3.77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3.09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3.5</v>
      </c>
    </row>
    <row r="35" spans="1:16">
      <c r="A35" s="181" t="str">
        <f>IF(連結実質赤字比率に係る赤字・黒字の構成分析!C$35="",NA(),連結実質赤字比率に係る赤字・黒字の構成分析!C$35)</f>
        <v>春日井市水道事業会計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8.3800000000000008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4.84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7.08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8.5399999999999991</v>
      </c>
    </row>
    <row r="36" spans="1:16">
      <c r="A36" s="181" t="str">
        <f>IF(連結実質赤字比率に係る赤字・黒字の構成分析!C$34="",NA(),連結実質赤字比率に係る赤字・黒字の構成分析!C$34)</f>
        <v>春日井市春日井市民病院事業会計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13.37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13.79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13.52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14.88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16.55</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9516</v>
      </c>
      <c r="E42" s="182"/>
      <c r="F42" s="182"/>
      <c r="G42" s="182">
        <f>'実質公債費比率（分子）の構造'!L$52</f>
        <v>9205</v>
      </c>
      <c r="H42" s="182"/>
      <c r="I42" s="182"/>
      <c r="J42" s="182">
        <f>'実質公債費比率（分子）の構造'!M$52</f>
        <v>9068</v>
      </c>
      <c r="K42" s="182"/>
      <c r="L42" s="182"/>
      <c r="M42" s="182">
        <f>'実質公債費比率（分子）の構造'!N$52</f>
        <v>9149</v>
      </c>
      <c r="N42" s="182"/>
      <c r="O42" s="182"/>
      <c r="P42" s="182">
        <f>'実質公債費比率（分子）の構造'!O$52</f>
        <v>8796</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58</v>
      </c>
      <c r="C44" s="182"/>
      <c r="D44" s="182"/>
      <c r="E44" s="182">
        <f>'実質公債費比率（分子）の構造'!L$50</f>
        <v>58</v>
      </c>
      <c r="F44" s="182"/>
      <c r="G44" s="182"/>
      <c r="H44" s="182">
        <f>'実質公債費比率（分子）の構造'!M$50</f>
        <v>66</v>
      </c>
      <c r="I44" s="182"/>
      <c r="J44" s="182"/>
      <c r="K44" s="182">
        <f>'実質公債費比率（分子）の構造'!N$50</f>
        <v>58</v>
      </c>
      <c r="L44" s="182"/>
      <c r="M44" s="182"/>
      <c r="N44" s="182">
        <f>'実質公債費比率（分子）の構造'!O$50</f>
        <v>56</v>
      </c>
      <c r="O44" s="182"/>
      <c r="P44" s="182"/>
    </row>
    <row r="45" spans="1:16">
      <c r="A45" s="182" t="s">
        <v>66</v>
      </c>
      <c r="B45" s="182">
        <f>'実質公債費比率（分子）の構造'!K$49</f>
        <v>5</v>
      </c>
      <c r="C45" s="182"/>
      <c r="D45" s="182"/>
      <c r="E45" s="182">
        <f>'実質公債費比率（分子）の構造'!L$49</f>
        <v>4</v>
      </c>
      <c r="F45" s="182"/>
      <c r="G45" s="182"/>
      <c r="H45" s="182">
        <f>'実質公債費比率（分子）の構造'!M$49</f>
        <v>5</v>
      </c>
      <c r="I45" s="182"/>
      <c r="J45" s="182"/>
      <c r="K45" s="182">
        <f>'実質公債費比率（分子）の構造'!N$49</f>
        <v>4</v>
      </c>
      <c r="L45" s="182"/>
      <c r="M45" s="182"/>
      <c r="N45" s="182">
        <f>'実質公債費比率（分子）の構造'!O$49</f>
        <v>4</v>
      </c>
      <c r="O45" s="182"/>
      <c r="P45" s="182"/>
    </row>
    <row r="46" spans="1:16">
      <c r="A46" s="182" t="s">
        <v>67</v>
      </c>
      <c r="B46" s="182">
        <f>'実質公債費比率（分子）の構造'!K$48</f>
        <v>3524</v>
      </c>
      <c r="C46" s="182"/>
      <c r="D46" s="182"/>
      <c r="E46" s="182">
        <f>'実質公債費比率（分子）の構造'!L$48</f>
        <v>3187</v>
      </c>
      <c r="F46" s="182"/>
      <c r="G46" s="182"/>
      <c r="H46" s="182">
        <f>'実質公債費比率（分子）の構造'!M$48</f>
        <v>3199</v>
      </c>
      <c r="I46" s="182"/>
      <c r="J46" s="182"/>
      <c r="K46" s="182">
        <f>'実質公債費比率（分子）の構造'!N$48</f>
        <v>3046</v>
      </c>
      <c r="L46" s="182"/>
      <c r="M46" s="182"/>
      <c r="N46" s="182">
        <f>'実質公債費比率（分子）の構造'!O$48</f>
        <v>2952</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8416</v>
      </c>
      <c r="C49" s="182"/>
      <c r="D49" s="182"/>
      <c r="E49" s="182">
        <f>'実質公債費比率（分子）の構造'!L$45</f>
        <v>8185</v>
      </c>
      <c r="F49" s="182"/>
      <c r="G49" s="182"/>
      <c r="H49" s="182">
        <f>'実質公債費比率（分子）の構造'!M$45</f>
        <v>8043</v>
      </c>
      <c r="I49" s="182"/>
      <c r="J49" s="182"/>
      <c r="K49" s="182">
        <f>'実質公債費比率（分子）の構造'!N$45</f>
        <v>7984</v>
      </c>
      <c r="L49" s="182"/>
      <c r="M49" s="182"/>
      <c r="N49" s="182">
        <f>'実質公債費比率（分子）の構造'!O$45</f>
        <v>8388</v>
      </c>
      <c r="O49" s="182"/>
      <c r="P49" s="182"/>
    </row>
    <row r="50" spans="1:16">
      <c r="A50" s="182" t="s">
        <v>71</v>
      </c>
      <c r="B50" s="182" t="e">
        <f>NA()</f>
        <v>#N/A</v>
      </c>
      <c r="C50" s="182">
        <f>IF(ISNUMBER('実質公債費比率（分子）の構造'!K$53),'実質公債費比率（分子）の構造'!K$53,NA())</f>
        <v>2487</v>
      </c>
      <c r="D50" s="182" t="e">
        <f>NA()</f>
        <v>#N/A</v>
      </c>
      <c r="E50" s="182" t="e">
        <f>NA()</f>
        <v>#N/A</v>
      </c>
      <c r="F50" s="182">
        <f>IF(ISNUMBER('実質公債費比率（分子）の構造'!L$53),'実質公債費比率（分子）の構造'!L$53,NA())</f>
        <v>2229</v>
      </c>
      <c r="G50" s="182" t="e">
        <f>NA()</f>
        <v>#N/A</v>
      </c>
      <c r="H50" s="182" t="e">
        <f>NA()</f>
        <v>#N/A</v>
      </c>
      <c r="I50" s="182">
        <f>IF(ISNUMBER('実質公債費比率（分子）の構造'!M$53),'実質公債費比率（分子）の構造'!M$53,NA())</f>
        <v>2245</v>
      </c>
      <c r="J50" s="182" t="e">
        <f>NA()</f>
        <v>#N/A</v>
      </c>
      <c r="K50" s="182" t="e">
        <f>NA()</f>
        <v>#N/A</v>
      </c>
      <c r="L50" s="182">
        <f>IF(ISNUMBER('実質公債費比率（分子）の構造'!N$53),'実質公債費比率（分子）の構造'!N$53,NA())</f>
        <v>1943</v>
      </c>
      <c r="M50" s="182" t="e">
        <f>NA()</f>
        <v>#N/A</v>
      </c>
      <c r="N50" s="182" t="e">
        <f>NA()</f>
        <v>#N/A</v>
      </c>
      <c r="O50" s="182">
        <f>IF(ISNUMBER('実質公債費比率（分子）の構造'!O$53),'実質公債費比率（分子）の構造'!O$53,NA())</f>
        <v>2604</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71429</v>
      </c>
      <c r="E56" s="181"/>
      <c r="F56" s="181"/>
      <c r="G56" s="181">
        <f>'将来負担比率（分子）の構造'!J$52</f>
        <v>69964</v>
      </c>
      <c r="H56" s="181"/>
      <c r="I56" s="181"/>
      <c r="J56" s="181">
        <f>'将来負担比率（分子）の構造'!K$52</f>
        <v>67897</v>
      </c>
      <c r="K56" s="181"/>
      <c r="L56" s="181"/>
      <c r="M56" s="181">
        <f>'将来負担比率（分子）の構造'!L$52</f>
        <v>67007</v>
      </c>
      <c r="N56" s="181"/>
      <c r="O56" s="181"/>
      <c r="P56" s="181">
        <f>'将来負担比率（分子）の構造'!M$52</f>
        <v>65308</v>
      </c>
    </row>
    <row r="57" spans="1:16">
      <c r="A57" s="181" t="s">
        <v>42</v>
      </c>
      <c r="B57" s="181"/>
      <c r="C57" s="181"/>
      <c r="D57" s="181">
        <f>'将来負担比率（分子）の構造'!I$51</f>
        <v>34927</v>
      </c>
      <c r="E57" s="181"/>
      <c r="F57" s="181"/>
      <c r="G57" s="181">
        <f>'将来負担比率（分子）の構造'!J$51</f>
        <v>34638</v>
      </c>
      <c r="H57" s="181"/>
      <c r="I57" s="181"/>
      <c r="J57" s="181">
        <f>'将来負担比率（分子）の構造'!K$51</f>
        <v>32274</v>
      </c>
      <c r="K57" s="181"/>
      <c r="L57" s="181"/>
      <c r="M57" s="181">
        <f>'将来負担比率（分子）の構造'!L$51</f>
        <v>31919</v>
      </c>
      <c r="N57" s="181"/>
      <c r="O57" s="181"/>
      <c r="P57" s="181">
        <f>'将来負担比率（分子）の構造'!M$51</f>
        <v>31619</v>
      </c>
    </row>
    <row r="58" spans="1:16">
      <c r="A58" s="181" t="s">
        <v>41</v>
      </c>
      <c r="B58" s="181"/>
      <c r="C58" s="181"/>
      <c r="D58" s="181">
        <f>'将来負担比率（分子）の構造'!I$50</f>
        <v>10406</v>
      </c>
      <c r="E58" s="181"/>
      <c r="F58" s="181"/>
      <c r="G58" s="181">
        <f>'将来負担比率（分子）の構造'!J$50</f>
        <v>11428</v>
      </c>
      <c r="H58" s="181"/>
      <c r="I58" s="181"/>
      <c r="J58" s="181">
        <f>'将来負担比率（分子）の構造'!K$50</f>
        <v>14051</v>
      </c>
      <c r="K58" s="181"/>
      <c r="L58" s="181"/>
      <c r="M58" s="181">
        <f>'将来負担比率（分子）の構造'!L$50</f>
        <v>16436</v>
      </c>
      <c r="N58" s="181"/>
      <c r="O58" s="181"/>
      <c r="P58" s="181">
        <f>'将来負担比率（分子）の構造'!M$50</f>
        <v>17967</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12028</v>
      </c>
      <c r="C61" s="181"/>
      <c r="D61" s="181"/>
      <c r="E61" s="181">
        <f>'将来負担比率（分子）の構造'!J$46</f>
        <v>9980</v>
      </c>
      <c r="F61" s="181"/>
      <c r="G61" s="181"/>
      <c r="H61" s="181">
        <f>'将来負担比率（分子）の構造'!K$46</f>
        <v>8200</v>
      </c>
      <c r="I61" s="181"/>
      <c r="J61" s="181"/>
      <c r="K61" s="181">
        <f>'将来負担比率（分子）の構造'!L$46</f>
        <v>6753</v>
      </c>
      <c r="L61" s="181"/>
      <c r="M61" s="181"/>
      <c r="N61" s="181">
        <f>'将来負担比率（分子）の構造'!M$46</f>
        <v>5444</v>
      </c>
      <c r="O61" s="181"/>
      <c r="P61" s="181"/>
    </row>
    <row r="62" spans="1:16">
      <c r="A62" s="181" t="s">
        <v>35</v>
      </c>
      <c r="B62" s="181">
        <f>'将来負担比率（分子）の構造'!I$45</f>
        <v>10187</v>
      </c>
      <c r="C62" s="181"/>
      <c r="D62" s="181"/>
      <c r="E62" s="181">
        <f>'将来負担比率（分子）の構造'!J$45</f>
        <v>9739</v>
      </c>
      <c r="F62" s="181"/>
      <c r="G62" s="181"/>
      <c r="H62" s="181">
        <f>'将来負担比率（分子）の構造'!K$45</f>
        <v>9614</v>
      </c>
      <c r="I62" s="181"/>
      <c r="J62" s="181"/>
      <c r="K62" s="181">
        <f>'将来負担比率（分子）の構造'!L$45</f>
        <v>9110</v>
      </c>
      <c r="L62" s="181"/>
      <c r="M62" s="181"/>
      <c r="N62" s="181">
        <f>'将来負担比率（分子）の構造'!M$45</f>
        <v>8929</v>
      </c>
      <c r="O62" s="181"/>
      <c r="P62" s="181"/>
    </row>
    <row r="63" spans="1:16">
      <c r="A63" s="181" t="s">
        <v>34</v>
      </c>
      <c r="B63" s="181">
        <f>'将来負担比率（分子）の構造'!I$44</f>
        <v>25</v>
      </c>
      <c r="C63" s="181"/>
      <c r="D63" s="181"/>
      <c r="E63" s="181">
        <f>'将来負担比率（分子）の構造'!J$44</f>
        <v>21</v>
      </c>
      <c r="F63" s="181"/>
      <c r="G63" s="181"/>
      <c r="H63" s="181">
        <f>'将来負担比率（分子）の構造'!K$44</f>
        <v>16</v>
      </c>
      <c r="I63" s="181"/>
      <c r="J63" s="181"/>
      <c r="K63" s="181">
        <f>'将来負担比率（分子）の構造'!L$44</f>
        <v>34</v>
      </c>
      <c r="L63" s="181"/>
      <c r="M63" s="181"/>
      <c r="N63" s="181">
        <f>'将来負担比率（分子）の構造'!M$44</f>
        <v>30</v>
      </c>
      <c r="O63" s="181"/>
      <c r="P63" s="181"/>
    </row>
    <row r="64" spans="1:16">
      <c r="A64" s="181" t="s">
        <v>33</v>
      </c>
      <c r="B64" s="181">
        <f>'将来負担比率（分子）の構造'!I$43</f>
        <v>44501</v>
      </c>
      <c r="C64" s="181"/>
      <c r="D64" s="181"/>
      <c r="E64" s="181">
        <f>'将来負担比率（分子）の構造'!J$43</f>
        <v>41204</v>
      </c>
      <c r="F64" s="181"/>
      <c r="G64" s="181"/>
      <c r="H64" s="181">
        <f>'将来負担比率（分子）の構造'!K$43</f>
        <v>38248</v>
      </c>
      <c r="I64" s="181"/>
      <c r="J64" s="181"/>
      <c r="K64" s="181">
        <f>'将来負担比率（分子）の構造'!L$43</f>
        <v>36245</v>
      </c>
      <c r="L64" s="181"/>
      <c r="M64" s="181"/>
      <c r="N64" s="181">
        <f>'将来負担比率（分子）の構造'!M$43</f>
        <v>34841</v>
      </c>
      <c r="O64" s="181"/>
      <c r="P64" s="181"/>
    </row>
    <row r="65" spans="1:16">
      <c r="A65" s="181" t="s">
        <v>32</v>
      </c>
      <c r="B65" s="181">
        <f>'将来負担比率（分子）の構造'!I$42</f>
        <v>650</v>
      </c>
      <c r="C65" s="181"/>
      <c r="D65" s="181"/>
      <c r="E65" s="181">
        <f>'将来負担比率（分子）の構造'!J$42</f>
        <v>611</v>
      </c>
      <c r="F65" s="181"/>
      <c r="G65" s="181"/>
      <c r="H65" s="181">
        <f>'将来負担比率（分子）の構造'!K$42</f>
        <v>571</v>
      </c>
      <c r="I65" s="181"/>
      <c r="J65" s="181"/>
      <c r="K65" s="181">
        <f>'将来負担比率（分子）の構造'!L$42</f>
        <v>531</v>
      </c>
      <c r="L65" s="181"/>
      <c r="M65" s="181"/>
      <c r="N65" s="181">
        <f>'将来負担比率（分子）の構造'!M$42</f>
        <v>491</v>
      </c>
      <c r="O65" s="181"/>
      <c r="P65" s="181"/>
    </row>
    <row r="66" spans="1:16">
      <c r="A66" s="181" t="s">
        <v>31</v>
      </c>
      <c r="B66" s="181">
        <f>'将来負担比率（分子）の構造'!I$41</f>
        <v>79483</v>
      </c>
      <c r="C66" s="181"/>
      <c r="D66" s="181"/>
      <c r="E66" s="181">
        <f>'将来負担比率（分子）の構造'!J$41</f>
        <v>81126</v>
      </c>
      <c r="F66" s="181"/>
      <c r="G66" s="181"/>
      <c r="H66" s="181">
        <f>'将来負担比率（分子）の構造'!K$41</f>
        <v>80139</v>
      </c>
      <c r="I66" s="181"/>
      <c r="J66" s="181"/>
      <c r="K66" s="181">
        <f>'将来負担比率（分子）の構造'!L$41</f>
        <v>79859</v>
      </c>
      <c r="L66" s="181"/>
      <c r="M66" s="181"/>
      <c r="N66" s="181">
        <f>'将来負担比率（分子）の構造'!M$41</f>
        <v>78327</v>
      </c>
      <c r="O66" s="181"/>
      <c r="P66" s="181"/>
    </row>
    <row r="67" spans="1:16">
      <c r="A67" s="181" t="s">
        <v>75</v>
      </c>
      <c r="B67" s="181" t="e">
        <f>NA()</f>
        <v>#N/A</v>
      </c>
      <c r="C67" s="181">
        <f>IF(ISNUMBER('将来負担比率（分子）の構造'!I$53), IF('将来負担比率（分子）の構造'!I$53 &lt; 0, 0, '将来負担比率（分子）の構造'!I$53), NA())</f>
        <v>30111</v>
      </c>
      <c r="D67" s="181" t="e">
        <f>NA()</f>
        <v>#N/A</v>
      </c>
      <c r="E67" s="181" t="e">
        <f>NA()</f>
        <v>#N/A</v>
      </c>
      <c r="F67" s="181">
        <f>IF(ISNUMBER('将来負担比率（分子）の構造'!J$53), IF('将来負担比率（分子）の構造'!J$53 &lt; 0, 0, '将来負担比率（分子）の構造'!J$53), NA())</f>
        <v>26650</v>
      </c>
      <c r="G67" s="181" t="e">
        <f>NA()</f>
        <v>#N/A</v>
      </c>
      <c r="H67" s="181" t="e">
        <f>NA()</f>
        <v>#N/A</v>
      </c>
      <c r="I67" s="181">
        <f>IF(ISNUMBER('将来負担比率（分子）の構造'!K$53), IF('将来負担比率（分子）の構造'!K$53 &lt; 0, 0, '将来負担比率（分子）の構造'!K$53), NA())</f>
        <v>22566</v>
      </c>
      <c r="J67" s="181" t="e">
        <f>NA()</f>
        <v>#N/A</v>
      </c>
      <c r="K67" s="181" t="e">
        <f>NA()</f>
        <v>#N/A</v>
      </c>
      <c r="L67" s="181">
        <f>IF(ISNUMBER('将来負担比率（分子）の構造'!L$53), IF('将来負担比率（分子）の構造'!L$53 &lt; 0, 0, '将来負担比率（分子）の構造'!L$53), NA())</f>
        <v>17170</v>
      </c>
      <c r="M67" s="181" t="e">
        <f>NA()</f>
        <v>#N/A</v>
      </c>
      <c r="N67" s="181" t="e">
        <f>NA()</f>
        <v>#N/A</v>
      </c>
      <c r="O67" s="181">
        <f>IF(ISNUMBER('将来負担比率（分子）の構造'!M$53), IF('将来負担比率（分子）の構造'!M$53 &lt; 0, 0, '将来負担比率（分子）の構造'!M$53), NA())</f>
        <v>13167</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7687</v>
      </c>
      <c r="C72" s="185">
        <f>基金残高に係る経年分析!G55</f>
        <v>8777</v>
      </c>
      <c r="D72" s="185">
        <f>基金残高に係る経年分析!H55</f>
        <v>9687</v>
      </c>
    </row>
    <row r="73" spans="1:16">
      <c r="A73" s="184" t="s">
        <v>78</v>
      </c>
      <c r="B73" s="185">
        <f>基金残高に係る経年分析!F56</f>
        <v>156</v>
      </c>
      <c r="C73" s="185">
        <f>基金残高に係る経年分析!G56</f>
        <v>96</v>
      </c>
      <c r="D73" s="185">
        <f>基金残高に係る経年分析!H56</f>
        <v>53</v>
      </c>
    </row>
    <row r="74" spans="1:16">
      <c r="A74" s="184" t="s">
        <v>79</v>
      </c>
      <c r="B74" s="185">
        <f>基金残高に係る経年分析!F57</f>
        <v>2813</v>
      </c>
      <c r="C74" s="185">
        <f>基金残高に係る経年分析!G57</f>
        <v>3139</v>
      </c>
      <c r="D74" s="185">
        <f>基金残高に係る経年分析!H57</f>
        <v>3071</v>
      </c>
    </row>
  </sheetData>
  <sheetProtection algorithmName="SHA-512" hashValue="D/KWAjoGmIaONe9oPA74uQik3MPhqcLAJnWBulYYZMwwhQmK2KtSDSutKUS2VdgJ8l/Ln34MLm2aXyrL57lxqQ==" saltValue="q8SK//VMv6/kT/mXff96d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210</v>
      </c>
      <c r="DI1" s="660"/>
      <c r="DJ1" s="660"/>
      <c r="DK1" s="660"/>
      <c r="DL1" s="660"/>
      <c r="DM1" s="660"/>
      <c r="DN1" s="661"/>
      <c r="DO1" s="226"/>
      <c r="DP1" s="659" t="s">
        <v>211</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2" t="s">
        <v>213</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214</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215</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c r="B4" s="662" t="s">
        <v>1</v>
      </c>
      <c r="C4" s="663"/>
      <c r="D4" s="663"/>
      <c r="E4" s="663"/>
      <c r="F4" s="663"/>
      <c r="G4" s="663"/>
      <c r="H4" s="663"/>
      <c r="I4" s="663"/>
      <c r="J4" s="663"/>
      <c r="K4" s="663"/>
      <c r="L4" s="663"/>
      <c r="M4" s="663"/>
      <c r="N4" s="663"/>
      <c r="O4" s="663"/>
      <c r="P4" s="663"/>
      <c r="Q4" s="664"/>
      <c r="R4" s="662" t="s">
        <v>216</v>
      </c>
      <c r="S4" s="663"/>
      <c r="T4" s="663"/>
      <c r="U4" s="663"/>
      <c r="V4" s="663"/>
      <c r="W4" s="663"/>
      <c r="X4" s="663"/>
      <c r="Y4" s="664"/>
      <c r="Z4" s="662" t="s">
        <v>217</v>
      </c>
      <c r="AA4" s="663"/>
      <c r="AB4" s="663"/>
      <c r="AC4" s="664"/>
      <c r="AD4" s="662" t="s">
        <v>218</v>
      </c>
      <c r="AE4" s="663"/>
      <c r="AF4" s="663"/>
      <c r="AG4" s="663"/>
      <c r="AH4" s="663"/>
      <c r="AI4" s="663"/>
      <c r="AJ4" s="663"/>
      <c r="AK4" s="664"/>
      <c r="AL4" s="662" t="s">
        <v>217</v>
      </c>
      <c r="AM4" s="663"/>
      <c r="AN4" s="663"/>
      <c r="AO4" s="664"/>
      <c r="AP4" s="668" t="s">
        <v>219</v>
      </c>
      <c r="AQ4" s="668"/>
      <c r="AR4" s="668"/>
      <c r="AS4" s="668"/>
      <c r="AT4" s="668"/>
      <c r="AU4" s="668"/>
      <c r="AV4" s="668"/>
      <c r="AW4" s="668"/>
      <c r="AX4" s="668"/>
      <c r="AY4" s="668"/>
      <c r="AZ4" s="668"/>
      <c r="BA4" s="668"/>
      <c r="BB4" s="668"/>
      <c r="BC4" s="668"/>
      <c r="BD4" s="668"/>
      <c r="BE4" s="668"/>
      <c r="BF4" s="668"/>
      <c r="BG4" s="668" t="s">
        <v>220</v>
      </c>
      <c r="BH4" s="668"/>
      <c r="BI4" s="668"/>
      <c r="BJ4" s="668"/>
      <c r="BK4" s="668"/>
      <c r="BL4" s="668"/>
      <c r="BM4" s="668"/>
      <c r="BN4" s="668"/>
      <c r="BO4" s="668" t="s">
        <v>217</v>
      </c>
      <c r="BP4" s="668"/>
      <c r="BQ4" s="668"/>
      <c r="BR4" s="668"/>
      <c r="BS4" s="668" t="s">
        <v>221</v>
      </c>
      <c r="BT4" s="668"/>
      <c r="BU4" s="668"/>
      <c r="BV4" s="668"/>
      <c r="BW4" s="668"/>
      <c r="BX4" s="668"/>
      <c r="BY4" s="668"/>
      <c r="BZ4" s="668"/>
      <c r="CA4" s="668"/>
      <c r="CB4" s="668"/>
      <c r="CD4" s="665" t="s">
        <v>222</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c r="B5" s="669" t="s">
        <v>223</v>
      </c>
      <c r="C5" s="670"/>
      <c r="D5" s="670"/>
      <c r="E5" s="670"/>
      <c r="F5" s="670"/>
      <c r="G5" s="670"/>
      <c r="H5" s="670"/>
      <c r="I5" s="670"/>
      <c r="J5" s="670"/>
      <c r="K5" s="670"/>
      <c r="L5" s="670"/>
      <c r="M5" s="670"/>
      <c r="N5" s="670"/>
      <c r="O5" s="670"/>
      <c r="P5" s="670"/>
      <c r="Q5" s="671"/>
      <c r="R5" s="672">
        <v>52295302</v>
      </c>
      <c r="S5" s="673"/>
      <c r="T5" s="673"/>
      <c r="U5" s="673"/>
      <c r="V5" s="673"/>
      <c r="W5" s="673"/>
      <c r="X5" s="673"/>
      <c r="Y5" s="674"/>
      <c r="Z5" s="675">
        <v>52.1</v>
      </c>
      <c r="AA5" s="675"/>
      <c r="AB5" s="675"/>
      <c r="AC5" s="675"/>
      <c r="AD5" s="676">
        <v>48148509</v>
      </c>
      <c r="AE5" s="676"/>
      <c r="AF5" s="676"/>
      <c r="AG5" s="676"/>
      <c r="AH5" s="676"/>
      <c r="AI5" s="676"/>
      <c r="AJ5" s="676"/>
      <c r="AK5" s="676"/>
      <c r="AL5" s="677">
        <v>82.9</v>
      </c>
      <c r="AM5" s="678"/>
      <c r="AN5" s="678"/>
      <c r="AO5" s="679"/>
      <c r="AP5" s="669" t="s">
        <v>224</v>
      </c>
      <c r="AQ5" s="670"/>
      <c r="AR5" s="670"/>
      <c r="AS5" s="670"/>
      <c r="AT5" s="670"/>
      <c r="AU5" s="670"/>
      <c r="AV5" s="670"/>
      <c r="AW5" s="670"/>
      <c r="AX5" s="670"/>
      <c r="AY5" s="670"/>
      <c r="AZ5" s="670"/>
      <c r="BA5" s="670"/>
      <c r="BB5" s="670"/>
      <c r="BC5" s="670"/>
      <c r="BD5" s="670"/>
      <c r="BE5" s="670"/>
      <c r="BF5" s="671"/>
      <c r="BG5" s="683">
        <v>46372411</v>
      </c>
      <c r="BH5" s="684"/>
      <c r="BI5" s="684"/>
      <c r="BJ5" s="684"/>
      <c r="BK5" s="684"/>
      <c r="BL5" s="684"/>
      <c r="BM5" s="684"/>
      <c r="BN5" s="685"/>
      <c r="BO5" s="686">
        <v>88.7</v>
      </c>
      <c r="BP5" s="686"/>
      <c r="BQ5" s="686"/>
      <c r="BR5" s="686"/>
      <c r="BS5" s="687">
        <v>321726</v>
      </c>
      <c r="BT5" s="687"/>
      <c r="BU5" s="687"/>
      <c r="BV5" s="687"/>
      <c r="BW5" s="687"/>
      <c r="BX5" s="687"/>
      <c r="BY5" s="687"/>
      <c r="BZ5" s="687"/>
      <c r="CA5" s="687"/>
      <c r="CB5" s="691"/>
      <c r="CD5" s="665" t="s">
        <v>219</v>
      </c>
      <c r="CE5" s="666"/>
      <c r="CF5" s="666"/>
      <c r="CG5" s="666"/>
      <c r="CH5" s="666"/>
      <c r="CI5" s="666"/>
      <c r="CJ5" s="666"/>
      <c r="CK5" s="666"/>
      <c r="CL5" s="666"/>
      <c r="CM5" s="666"/>
      <c r="CN5" s="666"/>
      <c r="CO5" s="666"/>
      <c r="CP5" s="666"/>
      <c r="CQ5" s="667"/>
      <c r="CR5" s="665" t="s">
        <v>225</v>
      </c>
      <c r="CS5" s="666"/>
      <c r="CT5" s="666"/>
      <c r="CU5" s="666"/>
      <c r="CV5" s="666"/>
      <c r="CW5" s="666"/>
      <c r="CX5" s="666"/>
      <c r="CY5" s="667"/>
      <c r="CZ5" s="665" t="s">
        <v>217</v>
      </c>
      <c r="DA5" s="666"/>
      <c r="DB5" s="666"/>
      <c r="DC5" s="667"/>
      <c r="DD5" s="665" t="s">
        <v>226</v>
      </c>
      <c r="DE5" s="666"/>
      <c r="DF5" s="666"/>
      <c r="DG5" s="666"/>
      <c r="DH5" s="666"/>
      <c r="DI5" s="666"/>
      <c r="DJ5" s="666"/>
      <c r="DK5" s="666"/>
      <c r="DL5" s="666"/>
      <c r="DM5" s="666"/>
      <c r="DN5" s="666"/>
      <c r="DO5" s="666"/>
      <c r="DP5" s="667"/>
      <c r="DQ5" s="665" t="s">
        <v>227</v>
      </c>
      <c r="DR5" s="666"/>
      <c r="DS5" s="666"/>
      <c r="DT5" s="666"/>
      <c r="DU5" s="666"/>
      <c r="DV5" s="666"/>
      <c r="DW5" s="666"/>
      <c r="DX5" s="666"/>
      <c r="DY5" s="666"/>
      <c r="DZ5" s="666"/>
      <c r="EA5" s="666"/>
      <c r="EB5" s="666"/>
      <c r="EC5" s="667"/>
    </row>
    <row r="6" spans="2:143" ht="11.25" customHeight="1">
      <c r="B6" s="680" t="s">
        <v>228</v>
      </c>
      <c r="C6" s="681"/>
      <c r="D6" s="681"/>
      <c r="E6" s="681"/>
      <c r="F6" s="681"/>
      <c r="G6" s="681"/>
      <c r="H6" s="681"/>
      <c r="I6" s="681"/>
      <c r="J6" s="681"/>
      <c r="K6" s="681"/>
      <c r="L6" s="681"/>
      <c r="M6" s="681"/>
      <c r="N6" s="681"/>
      <c r="O6" s="681"/>
      <c r="P6" s="681"/>
      <c r="Q6" s="682"/>
      <c r="R6" s="683">
        <v>706515</v>
      </c>
      <c r="S6" s="684"/>
      <c r="T6" s="684"/>
      <c r="U6" s="684"/>
      <c r="V6" s="684"/>
      <c r="W6" s="684"/>
      <c r="X6" s="684"/>
      <c r="Y6" s="685"/>
      <c r="Z6" s="686">
        <v>0.7</v>
      </c>
      <c r="AA6" s="686"/>
      <c r="AB6" s="686"/>
      <c r="AC6" s="686"/>
      <c r="AD6" s="687">
        <v>706515</v>
      </c>
      <c r="AE6" s="687"/>
      <c r="AF6" s="687"/>
      <c r="AG6" s="687"/>
      <c r="AH6" s="687"/>
      <c r="AI6" s="687"/>
      <c r="AJ6" s="687"/>
      <c r="AK6" s="687"/>
      <c r="AL6" s="688">
        <v>1.2</v>
      </c>
      <c r="AM6" s="689"/>
      <c r="AN6" s="689"/>
      <c r="AO6" s="690"/>
      <c r="AP6" s="680" t="s">
        <v>229</v>
      </c>
      <c r="AQ6" s="681"/>
      <c r="AR6" s="681"/>
      <c r="AS6" s="681"/>
      <c r="AT6" s="681"/>
      <c r="AU6" s="681"/>
      <c r="AV6" s="681"/>
      <c r="AW6" s="681"/>
      <c r="AX6" s="681"/>
      <c r="AY6" s="681"/>
      <c r="AZ6" s="681"/>
      <c r="BA6" s="681"/>
      <c r="BB6" s="681"/>
      <c r="BC6" s="681"/>
      <c r="BD6" s="681"/>
      <c r="BE6" s="681"/>
      <c r="BF6" s="682"/>
      <c r="BG6" s="683">
        <v>46372411</v>
      </c>
      <c r="BH6" s="684"/>
      <c r="BI6" s="684"/>
      <c r="BJ6" s="684"/>
      <c r="BK6" s="684"/>
      <c r="BL6" s="684"/>
      <c r="BM6" s="684"/>
      <c r="BN6" s="685"/>
      <c r="BO6" s="686">
        <v>88.7</v>
      </c>
      <c r="BP6" s="686"/>
      <c r="BQ6" s="686"/>
      <c r="BR6" s="686"/>
      <c r="BS6" s="687">
        <v>321726</v>
      </c>
      <c r="BT6" s="687"/>
      <c r="BU6" s="687"/>
      <c r="BV6" s="687"/>
      <c r="BW6" s="687"/>
      <c r="BX6" s="687"/>
      <c r="BY6" s="687"/>
      <c r="BZ6" s="687"/>
      <c r="CA6" s="687"/>
      <c r="CB6" s="691"/>
      <c r="CD6" s="694" t="s">
        <v>230</v>
      </c>
      <c r="CE6" s="695"/>
      <c r="CF6" s="695"/>
      <c r="CG6" s="695"/>
      <c r="CH6" s="695"/>
      <c r="CI6" s="695"/>
      <c r="CJ6" s="695"/>
      <c r="CK6" s="695"/>
      <c r="CL6" s="695"/>
      <c r="CM6" s="695"/>
      <c r="CN6" s="695"/>
      <c r="CO6" s="695"/>
      <c r="CP6" s="695"/>
      <c r="CQ6" s="696"/>
      <c r="CR6" s="683">
        <v>471306</v>
      </c>
      <c r="CS6" s="684"/>
      <c r="CT6" s="684"/>
      <c r="CU6" s="684"/>
      <c r="CV6" s="684"/>
      <c r="CW6" s="684"/>
      <c r="CX6" s="684"/>
      <c r="CY6" s="685"/>
      <c r="CZ6" s="677">
        <v>0.5</v>
      </c>
      <c r="DA6" s="678"/>
      <c r="DB6" s="678"/>
      <c r="DC6" s="697"/>
      <c r="DD6" s="692" t="s">
        <v>127</v>
      </c>
      <c r="DE6" s="684"/>
      <c r="DF6" s="684"/>
      <c r="DG6" s="684"/>
      <c r="DH6" s="684"/>
      <c r="DI6" s="684"/>
      <c r="DJ6" s="684"/>
      <c r="DK6" s="684"/>
      <c r="DL6" s="684"/>
      <c r="DM6" s="684"/>
      <c r="DN6" s="684"/>
      <c r="DO6" s="684"/>
      <c r="DP6" s="685"/>
      <c r="DQ6" s="692">
        <v>471306</v>
      </c>
      <c r="DR6" s="684"/>
      <c r="DS6" s="684"/>
      <c r="DT6" s="684"/>
      <c r="DU6" s="684"/>
      <c r="DV6" s="684"/>
      <c r="DW6" s="684"/>
      <c r="DX6" s="684"/>
      <c r="DY6" s="684"/>
      <c r="DZ6" s="684"/>
      <c r="EA6" s="684"/>
      <c r="EB6" s="684"/>
      <c r="EC6" s="693"/>
    </row>
    <row r="7" spans="2:143" ht="11.25" customHeight="1">
      <c r="B7" s="680" t="s">
        <v>231</v>
      </c>
      <c r="C7" s="681"/>
      <c r="D7" s="681"/>
      <c r="E7" s="681"/>
      <c r="F7" s="681"/>
      <c r="G7" s="681"/>
      <c r="H7" s="681"/>
      <c r="I7" s="681"/>
      <c r="J7" s="681"/>
      <c r="K7" s="681"/>
      <c r="L7" s="681"/>
      <c r="M7" s="681"/>
      <c r="N7" s="681"/>
      <c r="O7" s="681"/>
      <c r="P7" s="681"/>
      <c r="Q7" s="682"/>
      <c r="R7" s="683">
        <v>45210</v>
      </c>
      <c r="S7" s="684"/>
      <c r="T7" s="684"/>
      <c r="U7" s="684"/>
      <c r="V7" s="684"/>
      <c r="W7" s="684"/>
      <c r="X7" s="684"/>
      <c r="Y7" s="685"/>
      <c r="Z7" s="686">
        <v>0</v>
      </c>
      <c r="AA7" s="686"/>
      <c r="AB7" s="686"/>
      <c r="AC7" s="686"/>
      <c r="AD7" s="687">
        <v>45210</v>
      </c>
      <c r="AE7" s="687"/>
      <c r="AF7" s="687"/>
      <c r="AG7" s="687"/>
      <c r="AH7" s="687"/>
      <c r="AI7" s="687"/>
      <c r="AJ7" s="687"/>
      <c r="AK7" s="687"/>
      <c r="AL7" s="688">
        <v>0.1</v>
      </c>
      <c r="AM7" s="689"/>
      <c r="AN7" s="689"/>
      <c r="AO7" s="690"/>
      <c r="AP7" s="680" t="s">
        <v>232</v>
      </c>
      <c r="AQ7" s="681"/>
      <c r="AR7" s="681"/>
      <c r="AS7" s="681"/>
      <c r="AT7" s="681"/>
      <c r="AU7" s="681"/>
      <c r="AV7" s="681"/>
      <c r="AW7" s="681"/>
      <c r="AX7" s="681"/>
      <c r="AY7" s="681"/>
      <c r="AZ7" s="681"/>
      <c r="BA7" s="681"/>
      <c r="BB7" s="681"/>
      <c r="BC7" s="681"/>
      <c r="BD7" s="681"/>
      <c r="BE7" s="681"/>
      <c r="BF7" s="682"/>
      <c r="BG7" s="683">
        <v>23054451</v>
      </c>
      <c r="BH7" s="684"/>
      <c r="BI7" s="684"/>
      <c r="BJ7" s="684"/>
      <c r="BK7" s="684"/>
      <c r="BL7" s="684"/>
      <c r="BM7" s="684"/>
      <c r="BN7" s="685"/>
      <c r="BO7" s="686">
        <v>44.1</v>
      </c>
      <c r="BP7" s="686"/>
      <c r="BQ7" s="686"/>
      <c r="BR7" s="686"/>
      <c r="BS7" s="687">
        <v>321726</v>
      </c>
      <c r="BT7" s="687"/>
      <c r="BU7" s="687"/>
      <c r="BV7" s="687"/>
      <c r="BW7" s="687"/>
      <c r="BX7" s="687"/>
      <c r="BY7" s="687"/>
      <c r="BZ7" s="687"/>
      <c r="CA7" s="687"/>
      <c r="CB7" s="691"/>
      <c r="CD7" s="698" t="s">
        <v>233</v>
      </c>
      <c r="CE7" s="699"/>
      <c r="CF7" s="699"/>
      <c r="CG7" s="699"/>
      <c r="CH7" s="699"/>
      <c r="CI7" s="699"/>
      <c r="CJ7" s="699"/>
      <c r="CK7" s="699"/>
      <c r="CL7" s="699"/>
      <c r="CM7" s="699"/>
      <c r="CN7" s="699"/>
      <c r="CO7" s="699"/>
      <c r="CP7" s="699"/>
      <c r="CQ7" s="700"/>
      <c r="CR7" s="683">
        <v>8790355</v>
      </c>
      <c r="CS7" s="684"/>
      <c r="CT7" s="684"/>
      <c r="CU7" s="684"/>
      <c r="CV7" s="684"/>
      <c r="CW7" s="684"/>
      <c r="CX7" s="684"/>
      <c r="CY7" s="685"/>
      <c r="CZ7" s="686">
        <v>8.9</v>
      </c>
      <c r="DA7" s="686"/>
      <c r="DB7" s="686"/>
      <c r="DC7" s="686"/>
      <c r="DD7" s="692">
        <v>1178301</v>
      </c>
      <c r="DE7" s="684"/>
      <c r="DF7" s="684"/>
      <c r="DG7" s="684"/>
      <c r="DH7" s="684"/>
      <c r="DI7" s="684"/>
      <c r="DJ7" s="684"/>
      <c r="DK7" s="684"/>
      <c r="DL7" s="684"/>
      <c r="DM7" s="684"/>
      <c r="DN7" s="684"/>
      <c r="DO7" s="684"/>
      <c r="DP7" s="685"/>
      <c r="DQ7" s="692">
        <v>6955063</v>
      </c>
      <c r="DR7" s="684"/>
      <c r="DS7" s="684"/>
      <c r="DT7" s="684"/>
      <c r="DU7" s="684"/>
      <c r="DV7" s="684"/>
      <c r="DW7" s="684"/>
      <c r="DX7" s="684"/>
      <c r="DY7" s="684"/>
      <c r="DZ7" s="684"/>
      <c r="EA7" s="684"/>
      <c r="EB7" s="684"/>
      <c r="EC7" s="693"/>
    </row>
    <row r="8" spans="2:143" ht="11.25" customHeight="1">
      <c r="B8" s="680" t="s">
        <v>234</v>
      </c>
      <c r="C8" s="681"/>
      <c r="D8" s="681"/>
      <c r="E8" s="681"/>
      <c r="F8" s="681"/>
      <c r="G8" s="681"/>
      <c r="H8" s="681"/>
      <c r="I8" s="681"/>
      <c r="J8" s="681"/>
      <c r="K8" s="681"/>
      <c r="L8" s="681"/>
      <c r="M8" s="681"/>
      <c r="N8" s="681"/>
      <c r="O8" s="681"/>
      <c r="P8" s="681"/>
      <c r="Q8" s="682"/>
      <c r="R8" s="683">
        <v>314342</v>
      </c>
      <c r="S8" s="684"/>
      <c r="T8" s="684"/>
      <c r="U8" s="684"/>
      <c r="V8" s="684"/>
      <c r="W8" s="684"/>
      <c r="X8" s="684"/>
      <c r="Y8" s="685"/>
      <c r="Z8" s="686">
        <v>0.3</v>
      </c>
      <c r="AA8" s="686"/>
      <c r="AB8" s="686"/>
      <c r="AC8" s="686"/>
      <c r="AD8" s="687">
        <v>314342</v>
      </c>
      <c r="AE8" s="687"/>
      <c r="AF8" s="687"/>
      <c r="AG8" s="687"/>
      <c r="AH8" s="687"/>
      <c r="AI8" s="687"/>
      <c r="AJ8" s="687"/>
      <c r="AK8" s="687"/>
      <c r="AL8" s="688">
        <v>0.5</v>
      </c>
      <c r="AM8" s="689"/>
      <c r="AN8" s="689"/>
      <c r="AO8" s="690"/>
      <c r="AP8" s="680" t="s">
        <v>235</v>
      </c>
      <c r="AQ8" s="681"/>
      <c r="AR8" s="681"/>
      <c r="AS8" s="681"/>
      <c r="AT8" s="681"/>
      <c r="AU8" s="681"/>
      <c r="AV8" s="681"/>
      <c r="AW8" s="681"/>
      <c r="AX8" s="681"/>
      <c r="AY8" s="681"/>
      <c r="AZ8" s="681"/>
      <c r="BA8" s="681"/>
      <c r="BB8" s="681"/>
      <c r="BC8" s="681"/>
      <c r="BD8" s="681"/>
      <c r="BE8" s="681"/>
      <c r="BF8" s="682"/>
      <c r="BG8" s="683">
        <v>558281</v>
      </c>
      <c r="BH8" s="684"/>
      <c r="BI8" s="684"/>
      <c r="BJ8" s="684"/>
      <c r="BK8" s="684"/>
      <c r="BL8" s="684"/>
      <c r="BM8" s="684"/>
      <c r="BN8" s="685"/>
      <c r="BO8" s="686">
        <v>1.1000000000000001</v>
      </c>
      <c r="BP8" s="686"/>
      <c r="BQ8" s="686"/>
      <c r="BR8" s="686"/>
      <c r="BS8" s="692" t="s">
        <v>127</v>
      </c>
      <c r="BT8" s="684"/>
      <c r="BU8" s="684"/>
      <c r="BV8" s="684"/>
      <c r="BW8" s="684"/>
      <c r="BX8" s="684"/>
      <c r="BY8" s="684"/>
      <c r="BZ8" s="684"/>
      <c r="CA8" s="684"/>
      <c r="CB8" s="693"/>
      <c r="CD8" s="698" t="s">
        <v>236</v>
      </c>
      <c r="CE8" s="699"/>
      <c r="CF8" s="699"/>
      <c r="CG8" s="699"/>
      <c r="CH8" s="699"/>
      <c r="CI8" s="699"/>
      <c r="CJ8" s="699"/>
      <c r="CK8" s="699"/>
      <c r="CL8" s="699"/>
      <c r="CM8" s="699"/>
      <c r="CN8" s="699"/>
      <c r="CO8" s="699"/>
      <c r="CP8" s="699"/>
      <c r="CQ8" s="700"/>
      <c r="CR8" s="683">
        <v>41891767</v>
      </c>
      <c r="CS8" s="684"/>
      <c r="CT8" s="684"/>
      <c r="CU8" s="684"/>
      <c r="CV8" s="684"/>
      <c r="CW8" s="684"/>
      <c r="CX8" s="684"/>
      <c r="CY8" s="685"/>
      <c r="CZ8" s="686">
        <v>42.6</v>
      </c>
      <c r="DA8" s="686"/>
      <c r="DB8" s="686"/>
      <c r="DC8" s="686"/>
      <c r="DD8" s="692">
        <v>496413</v>
      </c>
      <c r="DE8" s="684"/>
      <c r="DF8" s="684"/>
      <c r="DG8" s="684"/>
      <c r="DH8" s="684"/>
      <c r="DI8" s="684"/>
      <c r="DJ8" s="684"/>
      <c r="DK8" s="684"/>
      <c r="DL8" s="684"/>
      <c r="DM8" s="684"/>
      <c r="DN8" s="684"/>
      <c r="DO8" s="684"/>
      <c r="DP8" s="685"/>
      <c r="DQ8" s="692">
        <v>22203259</v>
      </c>
      <c r="DR8" s="684"/>
      <c r="DS8" s="684"/>
      <c r="DT8" s="684"/>
      <c r="DU8" s="684"/>
      <c r="DV8" s="684"/>
      <c r="DW8" s="684"/>
      <c r="DX8" s="684"/>
      <c r="DY8" s="684"/>
      <c r="DZ8" s="684"/>
      <c r="EA8" s="684"/>
      <c r="EB8" s="684"/>
      <c r="EC8" s="693"/>
    </row>
    <row r="9" spans="2:143" ht="11.25" customHeight="1">
      <c r="B9" s="680" t="s">
        <v>237</v>
      </c>
      <c r="C9" s="681"/>
      <c r="D9" s="681"/>
      <c r="E9" s="681"/>
      <c r="F9" s="681"/>
      <c r="G9" s="681"/>
      <c r="H9" s="681"/>
      <c r="I9" s="681"/>
      <c r="J9" s="681"/>
      <c r="K9" s="681"/>
      <c r="L9" s="681"/>
      <c r="M9" s="681"/>
      <c r="N9" s="681"/>
      <c r="O9" s="681"/>
      <c r="P9" s="681"/>
      <c r="Q9" s="682"/>
      <c r="R9" s="683">
        <v>162293</v>
      </c>
      <c r="S9" s="684"/>
      <c r="T9" s="684"/>
      <c r="U9" s="684"/>
      <c r="V9" s="684"/>
      <c r="W9" s="684"/>
      <c r="X9" s="684"/>
      <c r="Y9" s="685"/>
      <c r="Z9" s="686">
        <v>0.2</v>
      </c>
      <c r="AA9" s="686"/>
      <c r="AB9" s="686"/>
      <c r="AC9" s="686"/>
      <c r="AD9" s="687">
        <v>162293</v>
      </c>
      <c r="AE9" s="687"/>
      <c r="AF9" s="687"/>
      <c r="AG9" s="687"/>
      <c r="AH9" s="687"/>
      <c r="AI9" s="687"/>
      <c r="AJ9" s="687"/>
      <c r="AK9" s="687"/>
      <c r="AL9" s="688">
        <v>0.3</v>
      </c>
      <c r="AM9" s="689"/>
      <c r="AN9" s="689"/>
      <c r="AO9" s="690"/>
      <c r="AP9" s="680" t="s">
        <v>238</v>
      </c>
      <c r="AQ9" s="681"/>
      <c r="AR9" s="681"/>
      <c r="AS9" s="681"/>
      <c r="AT9" s="681"/>
      <c r="AU9" s="681"/>
      <c r="AV9" s="681"/>
      <c r="AW9" s="681"/>
      <c r="AX9" s="681"/>
      <c r="AY9" s="681"/>
      <c r="AZ9" s="681"/>
      <c r="BA9" s="681"/>
      <c r="BB9" s="681"/>
      <c r="BC9" s="681"/>
      <c r="BD9" s="681"/>
      <c r="BE9" s="681"/>
      <c r="BF9" s="682"/>
      <c r="BG9" s="683">
        <v>19418807</v>
      </c>
      <c r="BH9" s="684"/>
      <c r="BI9" s="684"/>
      <c r="BJ9" s="684"/>
      <c r="BK9" s="684"/>
      <c r="BL9" s="684"/>
      <c r="BM9" s="684"/>
      <c r="BN9" s="685"/>
      <c r="BO9" s="686">
        <v>37.1</v>
      </c>
      <c r="BP9" s="686"/>
      <c r="BQ9" s="686"/>
      <c r="BR9" s="686"/>
      <c r="BS9" s="692" t="s">
        <v>127</v>
      </c>
      <c r="BT9" s="684"/>
      <c r="BU9" s="684"/>
      <c r="BV9" s="684"/>
      <c r="BW9" s="684"/>
      <c r="BX9" s="684"/>
      <c r="BY9" s="684"/>
      <c r="BZ9" s="684"/>
      <c r="CA9" s="684"/>
      <c r="CB9" s="693"/>
      <c r="CD9" s="698" t="s">
        <v>239</v>
      </c>
      <c r="CE9" s="699"/>
      <c r="CF9" s="699"/>
      <c r="CG9" s="699"/>
      <c r="CH9" s="699"/>
      <c r="CI9" s="699"/>
      <c r="CJ9" s="699"/>
      <c r="CK9" s="699"/>
      <c r="CL9" s="699"/>
      <c r="CM9" s="699"/>
      <c r="CN9" s="699"/>
      <c r="CO9" s="699"/>
      <c r="CP9" s="699"/>
      <c r="CQ9" s="700"/>
      <c r="CR9" s="683">
        <v>9948627</v>
      </c>
      <c r="CS9" s="684"/>
      <c r="CT9" s="684"/>
      <c r="CU9" s="684"/>
      <c r="CV9" s="684"/>
      <c r="CW9" s="684"/>
      <c r="CX9" s="684"/>
      <c r="CY9" s="685"/>
      <c r="CZ9" s="686">
        <v>10.1</v>
      </c>
      <c r="DA9" s="686"/>
      <c r="DB9" s="686"/>
      <c r="DC9" s="686"/>
      <c r="DD9" s="692">
        <v>303114</v>
      </c>
      <c r="DE9" s="684"/>
      <c r="DF9" s="684"/>
      <c r="DG9" s="684"/>
      <c r="DH9" s="684"/>
      <c r="DI9" s="684"/>
      <c r="DJ9" s="684"/>
      <c r="DK9" s="684"/>
      <c r="DL9" s="684"/>
      <c r="DM9" s="684"/>
      <c r="DN9" s="684"/>
      <c r="DO9" s="684"/>
      <c r="DP9" s="685"/>
      <c r="DQ9" s="692">
        <v>9063638</v>
      </c>
      <c r="DR9" s="684"/>
      <c r="DS9" s="684"/>
      <c r="DT9" s="684"/>
      <c r="DU9" s="684"/>
      <c r="DV9" s="684"/>
      <c r="DW9" s="684"/>
      <c r="DX9" s="684"/>
      <c r="DY9" s="684"/>
      <c r="DZ9" s="684"/>
      <c r="EA9" s="684"/>
      <c r="EB9" s="684"/>
      <c r="EC9" s="693"/>
    </row>
    <row r="10" spans="2:143" ht="11.25" customHeight="1">
      <c r="B10" s="680" t="s">
        <v>240</v>
      </c>
      <c r="C10" s="681"/>
      <c r="D10" s="681"/>
      <c r="E10" s="681"/>
      <c r="F10" s="681"/>
      <c r="G10" s="681"/>
      <c r="H10" s="681"/>
      <c r="I10" s="681"/>
      <c r="J10" s="681"/>
      <c r="K10" s="681"/>
      <c r="L10" s="681"/>
      <c r="M10" s="681"/>
      <c r="N10" s="681"/>
      <c r="O10" s="681"/>
      <c r="P10" s="681"/>
      <c r="Q10" s="682"/>
      <c r="R10" s="683" t="s">
        <v>241</v>
      </c>
      <c r="S10" s="684"/>
      <c r="T10" s="684"/>
      <c r="U10" s="684"/>
      <c r="V10" s="684"/>
      <c r="W10" s="684"/>
      <c r="X10" s="684"/>
      <c r="Y10" s="685"/>
      <c r="Z10" s="686" t="s">
        <v>127</v>
      </c>
      <c r="AA10" s="686"/>
      <c r="AB10" s="686"/>
      <c r="AC10" s="686"/>
      <c r="AD10" s="687" t="s">
        <v>241</v>
      </c>
      <c r="AE10" s="687"/>
      <c r="AF10" s="687"/>
      <c r="AG10" s="687"/>
      <c r="AH10" s="687"/>
      <c r="AI10" s="687"/>
      <c r="AJ10" s="687"/>
      <c r="AK10" s="687"/>
      <c r="AL10" s="688" t="s">
        <v>127</v>
      </c>
      <c r="AM10" s="689"/>
      <c r="AN10" s="689"/>
      <c r="AO10" s="690"/>
      <c r="AP10" s="680" t="s">
        <v>242</v>
      </c>
      <c r="AQ10" s="681"/>
      <c r="AR10" s="681"/>
      <c r="AS10" s="681"/>
      <c r="AT10" s="681"/>
      <c r="AU10" s="681"/>
      <c r="AV10" s="681"/>
      <c r="AW10" s="681"/>
      <c r="AX10" s="681"/>
      <c r="AY10" s="681"/>
      <c r="AZ10" s="681"/>
      <c r="BA10" s="681"/>
      <c r="BB10" s="681"/>
      <c r="BC10" s="681"/>
      <c r="BD10" s="681"/>
      <c r="BE10" s="681"/>
      <c r="BF10" s="682"/>
      <c r="BG10" s="683">
        <v>770180</v>
      </c>
      <c r="BH10" s="684"/>
      <c r="BI10" s="684"/>
      <c r="BJ10" s="684"/>
      <c r="BK10" s="684"/>
      <c r="BL10" s="684"/>
      <c r="BM10" s="684"/>
      <c r="BN10" s="685"/>
      <c r="BO10" s="686">
        <v>1.5</v>
      </c>
      <c r="BP10" s="686"/>
      <c r="BQ10" s="686"/>
      <c r="BR10" s="686"/>
      <c r="BS10" s="692" t="s">
        <v>127</v>
      </c>
      <c r="BT10" s="684"/>
      <c r="BU10" s="684"/>
      <c r="BV10" s="684"/>
      <c r="BW10" s="684"/>
      <c r="BX10" s="684"/>
      <c r="BY10" s="684"/>
      <c r="BZ10" s="684"/>
      <c r="CA10" s="684"/>
      <c r="CB10" s="693"/>
      <c r="CD10" s="698" t="s">
        <v>243</v>
      </c>
      <c r="CE10" s="699"/>
      <c r="CF10" s="699"/>
      <c r="CG10" s="699"/>
      <c r="CH10" s="699"/>
      <c r="CI10" s="699"/>
      <c r="CJ10" s="699"/>
      <c r="CK10" s="699"/>
      <c r="CL10" s="699"/>
      <c r="CM10" s="699"/>
      <c r="CN10" s="699"/>
      <c r="CO10" s="699"/>
      <c r="CP10" s="699"/>
      <c r="CQ10" s="700"/>
      <c r="CR10" s="683">
        <v>213947</v>
      </c>
      <c r="CS10" s="684"/>
      <c r="CT10" s="684"/>
      <c r="CU10" s="684"/>
      <c r="CV10" s="684"/>
      <c r="CW10" s="684"/>
      <c r="CX10" s="684"/>
      <c r="CY10" s="685"/>
      <c r="CZ10" s="686">
        <v>0.2</v>
      </c>
      <c r="DA10" s="686"/>
      <c r="DB10" s="686"/>
      <c r="DC10" s="686"/>
      <c r="DD10" s="692">
        <v>49312</v>
      </c>
      <c r="DE10" s="684"/>
      <c r="DF10" s="684"/>
      <c r="DG10" s="684"/>
      <c r="DH10" s="684"/>
      <c r="DI10" s="684"/>
      <c r="DJ10" s="684"/>
      <c r="DK10" s="684"/>
      <c r="DL10" s="684"/>
      <c r="DM10" s="684"/>
      <c r="DN10" s="684"/>
      <c r="DO10" s="684"/>
      <c r="DP10" s="685"/>
      <c r="DQ10" s="692">
        <v>108596</v>
      </c>
      <c r="DR10" s="684"/>
      <c r="DS10" s="684"/>
      <c r="DT10" s="684"/>
      <c r="DU10" s="684"/>
      <c r="DV10" s="684"/>
      <c r="DW10" s="684"/>
      <c r="DX10" s="684"/>
      <c r="DY10" s="684"/>
      <c r="DZ10" s="684"/>
      <c r="EA10" s="684"/>
      <c r="EB10" s="684"/>
      <c r="EC10" s="693"/>
    </row>
    <row r="11" spans="2:143" ht="11.25" customHeight="1">
      <c r="B11" s="680" t="s">
        <v>244</v>
      </c>
      <c r="C11" s="681"/>
      <c r="D11" s="681"/>
      <c r="E11" s="681"/>
      <c r="F11" s="681"/>
      <c r="G11" s="681"/>
      <c r="H11" s="681"/>
      <c r="I11" s="681"/>
      <c r="J11" s="681"/>
      <c r="K11" s="681"/>
      <c r="L11" s="681"/>
      <c r="M11" s="681"/>
      <c r="N11" s="681"/>
      <c r="O11" s="681"/>
      <c r="P11" s="681"/>
      <c r="Q11" s="682"/>
      <c r="R11" s="683">
        <v>5253734</v>
      </c>
      <c r="S11" s="684"/>
      <c r="T11" s="684"/>
      <c r="U11" s="684"/>
      <c r="V11" s="684"/>
      <c r="W11" s="684"/>
      <c r="X11" s="684"/>
      <c r="Y11" s="685"/>
      <c r="Z11" s="688">
        <v>5.2</v>
      </c>
      <c r="AA11" s="689"/>
      <c r="AB11" s="689"/>
      <c r="AC11" s="701"/>
      <c r="AD11" s="692">
        <v>5253734</v>
      </c>
      <c r="AE11" s="684"/>
      <c r="AF11" s="684"/>
      <c r="AG11" s="684"/>
      <c r="AH11" s="684"/>
      <c r="AI11" s="684"/>
      <c r="AJ11" s="684"/>
      <c r="AK11" s="685"/>
      <c r="AL11" s="688">
        <v>9</v>
      </c>
      <c r="AM11" s="689"/>
      <c r="AN11" s="689"/>
      <c r="AO11" s="690"/>
      <c r="AP11" s="680" t="s">
        <v>245</v>
      </c>
      <c r="AQ11" s="681"/>
      <c r="AR11" s="681"/>
      <c r="AS11" s="681"/>
      <c r="AT11" s="681"/>
      <c r="AU11" s="681"/>
      <c r="AV11" s="681"/>
      <c r="AW11" s="681"/>
      <c r="AX11" s="681"/>
      <c r="AY11" s="681"/>
      <c r="AZ11" s="681"/>
      <c r="BA11" s="681"/>
      <c r="BB11" s="681"/>
      <c r="BC11" s="681"/>
      <c r="BD11" s="681"/>
      <c r="BE11" s="681"/>
      <c r="BF11" s="682"/>
      <c r="BG11" s="683">
        <v>2307183</v>
      </c>
      <c r="BH11" s="684"/>
      <c r="BI11" s="684"/>
      <c r="BJ11" s="684"/>
      <c r="BK11" s="684"/>
      <c r="BL11" s="684"/>
      <c r="BM11" s="684"/>
      <c r="BN11" s="685"/>
      <c r="BO11" s="686">
        <v>4.4000000000000004</v>
      </c>
      <c r="BP11" s="686"/>
      <c r="BQ11" s="686"/>
      <c r="BR11" s="686"/>
      <c r="BS11" s="692">
        <v>321726</v>
      </c>
      <c r="BT11" s="684"/>
      <c r="BU11" s="684"/>
      <c r="BV11" s="684"/>
      <c r="BW11" s="684"/>
      <c r="BX11" s="684"/>
      <c r="BY11" s="684"/>
      <c r="BZ11" s="684"/>
      <c r="CA11" s="684"/>
      <c r="CB11" s="693"/>
      <c r="CD11" s="698" t="s">
        <v>246</v>
      </c>
      <c r="CE11" s="699"/>
      <c r="CF11" s="699"/>
      <c r="CG11" s="699"/>
      <c r="CH11" s="699"/>
      <c r="CI11" s="699"/>
      <c r="CJ11" s="699"/>
      <c r="CK11" s="699"/>
      <c r="CL11" s="699"/>
      <c r="CM11" s="699"/>
      <c r="CN11" s="699"/>
      <c r="CO11" s="699"/>
      <c r="CP11" s="699"/>
      <c r="CQ11" s="700"/>
      <c r="CR11" s="683">
        <v>822422</v>
      </c>
      <c r="CS11" s="684"/>
      <c r="CT11" s="684"/>
      <c r="CU11" s="684"/>
      <c r="CV11" s="684"/>
      <c r="CW11" s="684"/>
      <c r="CX11" s="684"/>
      <c r="CY11" s="685"/>
      <c r="CZ11" s="686">
        <v>0.8</v>
      </c>
      <c r="DA11" s="686"/>
      <c r="DB11" s="686"/>
      <c r="DC11" s="686"/>
      <c r="DD11" s="692">
        <v>649382</v>
      </c>
      <c r="DE11" s="684"/>
      <c r="DF11" s="684"/>
      <c r="DG11" s="684"/>
      <c r="DH11" s="684"/>
      <c r="DI11" s="684"/>
      <c r="DJ11" s="684"/>
      <c r="DK11" s="684"/>
      <c r="DL11" s="684"/>
      <c r="DM11" s="684"/>
      <c r="DN11" s="684"/>
      <c r="DO11" s="684"/>
      <c r="DP11" s="685"/>
      <c r="DQ11" s="692">
        <v>345399</v>
      </c>
      <c r="DR11" s="684"/>
      <c r="DS11" s="684"/>
      <c r="DT11" s="684"/>
      <c r="DU11" s="684"/>
      <c r="DV11" s="684"/>
      <c r="DW11" s="684"/>
      <c r="DX11" s="684"/>
      <c r="DY11" s="684"/>
      <c r="DZ11" s="684"/>
      <c r="EA11" s="684"/>
      <c r="EB11" s="684"/>
      <c r="EC11" s="693"/>
    </row>
    <row r="12" spans="2:143" ht="11.25" customHeight="1">
      <c r="B12" s="680" t="s">
        <v>247</v>
      </c>
      <c r="C12" s="681"/>
      <c r="D12" s="681"/>
      <c r="E12" s="681"/>
      <c r="F12" s="681"/>
      <c r="G12" s="681"/>
      <c r="H12" s="681"/>
      <c r="I12" s="681"/>
      <c r="J12" s="681"/>
      <c r="K12" s="681"/>
      <c r="L12" s="681"/>
      <c r="M12" s="681"/>
      <c r="N12" s="681"/>
      <c r="O12" s="681"/>
      <c r="P12" s="681"/>
      <c r="Q12" s="682"/>
      <c r="R12" s="683">
        <v>40595</v>
      </c>
      <c r="S12" s="684"/>
      <c r="T12" s="684"/>
      <c r="U12" s="684"/>
      <c r="V12" s="684"/>
      <c r="W12" s="684"/>
      <c r="X12" s="684"/>
      <c r="Y12" s="685"/>
      <c r="Z12" s="686">
        <v>0</v>
      </c>
      <c r="AA12" s="686"/>
      <c r="AB12" s="686"/>
      <c r="AC12" s="686"/>
      <c r="AD12" s="687">
        <v>40595</v>
      </c>
      <c r="AE12" s="687"/>
      <c r="AF12" s="687"/>
      <c r="AG12" s="687"/>
      <c r="AH12" s="687"/>
      <c r="AI12" s="687"/>
      <c r="AJ12" s="687"/>
      <c r="AK12" s="687"/>
      <c r="AL12" s="688">
        <v>0.1</v>
      </c>
      <c r="AM12" s="689"/>
      <c r="AN12" s="689"/>
      <c r="AO12" s="690"/>
      <c r="AP12" s="680" t="s">
        <v>248</v>
      </c>
      <c r="AQ12" s="681"/>
      <c r="AR12" s="681"/>
      <c r="AS12" s="681"/>
      <c r="AT12" s="681"/>
      <c r="AU12" s="681"/>
      <c r="AV12" s="681"/>
      <c r="AW12" s="681"/>
      <c r="AX12" s="681"/>
      <c r="AY12" s="681"/>
      <c r="AZ12" s="681"/>
      <c r="BA12" s="681"/>
      <c r="BB12" s="681"/>
      <c r="BC12" s="681"/>
      <c r="BD12" s="681"/>
      <c r="BE12" s="681"/>
      <c r="BF12" s="682"/>
      <c r="BG12" s="683">
        <v>21078476</v>
      </c>
      <c r="BH12" s="684"/>
      <c r="BI12" s="684"/>
      <c r="BJ12" s="684"/>
      <c r="BK12" s="684"/>
      <c r="BL12" s="684"/>
      <c r="BM12" s="684"/>
      <c r="BN12" s="685"/>
      <c r="BO12" s="686">
        <v>40.299999999999997</v>
      </c>
      <c r="BP12" s="686"/>
      <c r="BQ12" s="686"/>
      <c r="BR12" s="686"/>
      <c r="BS12" s="692" t="s">
        <v>127</v>
      </c>
      <c r="BT12" s="684"/>
      <c r="BU12" s="684"/>
      <c r="BV12" s="684"/>
      <c r="BW12" s="684"/>
      <c r="BX12" s="684"/>
      <c r="BY12" s="684"/>
      <c r="BZ12" s="684"/>
      <c r="CA12" s="684"/>
      <c r="CB12" s="693"/>
      <c r="CD12" s="698" t="s">
        <v>249</v>
      </c>
      <c r="CE12" s="699"/>
      <c r="CF12" s="699"/>
      <c r="CG12" s="699"/>
      <c r="CH12" s="699"/>
      <c r="CI12" s="699"/>
      <c r="CJ12" s="699"/>
      <c r="CK12" s="699"/>
      <c r="CL12" s="699"/>
      <c r="CM12" s="699"/>
      <c r="CN12" s="699"/>
      <c r="CO12" s="699"/>
      <c r="CP12" s="699"/>
      <c r="CQ12" s="700"/>
      <c r="CR12" s="683">
        <v>2458219</v>
      </c>
      <c r="CS12" s="684"/>
      <c r="CT12" s="684"/>
      <c r="CU12" s="684"/>
      <c r="CV12" s="684"/>
      <c r="CW12" s="684"/>
      <c r="CX12" s="684"/>
      <c r="CY12" s="685"/>
      <c r="CZ12" s="686">
        <v>2.5</v>
      </c>
      <c r="DA12" s="686"/>
      <c r="DB12" s="686"/>
      <c r="DC12" s="686"/>
      <c r="DD12" s="692">
        <v>27756</v>
      </c>
      <c r="DE12" s="684"/>
      <c r="DF12" s="684"/>
      <c r="DG12" s="684"/>
      <c r="DH12" s="684"/>
      <c r="DI12" s="684"/>
      <c r="DJ12" s="684"/>
      <c r="DK12" s="684"/>
      <c r="DL12" s="684"/>
      <c r="DM12" s="684"/>
      <c r="DN12" s="684"/>
      <c r="DO12" s="684"/>
      <c r="DP12" s="685"/>
      <c r="DQ12" s="692">
        <v>896577</v>
      </c>
      <c r="DR12" s="684"/>
      <c r="DS12" s="684"/>
      <c r="DT12" s="684"/>
      <c r="DU12" s="684"/>
      <c r="DV12" s="684"/>
      <c r="DW12" s="684"/>
      <c r="DX12" s="684"/>
      <c r="DY12" s="684"/>
      <c r="DZ12" s="684"/>
      <c r="EA12" s="684"/>
      <c r="EB12" s="684"/>
      <c r="EC12" s="693"/>
    </row>
    <row r="13" spans="2:143" ht="11.25" customHeight="1">
      <c r="B13" s="680" t="s">
        <v>250</v>
      </c>
      <c r="C13" s="681"/>
      <c r="D13" s="681"/>
      <c r="E13" s="681"/>
      <c r="F13" s="681"/>
      <c r="G13" s="681"/>
      <c r="H13" s="681"/>
      <c r="I13" s="681"/>
      <c r="J13" s="681"/>
      <c r="K13" s="681"/>
      <c r="L13" s="681"/>
      <c r="M13" s="681"/>
      <c r="N13" s="681"/>
      <c r="O13" s="681"/>
      <c r="P13" s="681"/>
      <c r="Q13" s="682"/>
      <c r="R13" s="683" t="s">
        <v>127</v>
      </c>
      <c r="S13" s="684"/>
      <c r="T13" s="684"/>
      <c r="U13" s="684"/>
      <c r="V13" s="684"/>
      <c r="W13" s="684"/>
      <c r="X13" s="684"/>
      <c r="Y13" s="685"/>
      <c r="Z13" s="686" t="s">
        <v>127</v>
      </c>
      <c r="AA13" s="686"/>
      <c r="AB13" s="686"/>
      <c r="AC13" s="686"/>
      <c r="AD13" s="687" t="s">
        <v>127</v>
      </c>
      <c r="AE13" s="687"/>
      <c r="AF13" s="687"/>
      <c r="AG13" s="687"/>
      <c r="AH13" s="687"/>
      <c r="AI13" s="687"/>
      <c r="AJ13" s="687"/>
      <c r="AK13" s="687"/>
      <c r="AL13" s="688" t="s">
        <v>127</v>
      </c>
      <c r="AM13" s="689"/>
      <c r="AN13" s="689"/>
      <c r="AO13" s="690"/>
      <c r="AP13" s="680" t="s">
        <v>251</v>
      </c>
      <c r="AQ13" s="681"/>
      <c r="AR13" s="681"/>
      <c r="AS13" s="681"/>
      <c r="AT13" s="681"/>
      <c r="AU13" s="681"/>
      <c r="AV13" s="681"/>
      <c r="AW13" s="681"/>
      <c r="AX13" s="681"/>
      <c r="AY13" s="681"/>
      <c r="AZ13" s="681"/>
      <c r="BA13" s="681"/>
      <c r="BB13" s="681"/>
      <c r="BC13" s="681"/>
      <c r="BD13" s="681"/>
      <c r="BE13" s="681"/>
      <c r="BF13" s="682"/>
      <c r="BG13" s="683">
        <v>20909357</v>
      </c>
      <c r="BH13" s="684"/>
      <c r="BI13" s="684"/>
      <c r="BJ13" s="684"/>
      <c r="BK13" s="684"/>
      <c r="BL13" s="684"/>
      <c r="BM13" s="684"/>
      <c r="BN13" s="685"/>
      <c r="BO13" s="686">
        <v>40</v>
      </c>
      <c r="BP13" s="686"/>
      <c r="BQ13" s="686"/>
      <c r="BR13" s="686"/>
      <c r="BS13" s="692" t="s">
        <v>127</v>
      </c>
      <c r="BT13" s="684"/>
      <c r="BU13" s="684"/>
      <c r="BV13" s="684"/>
      <c r="BW13" s="684"/>
      <c r="BX13" s="684"/>
      <c r="BY13" s="684"/>
      <c r="BZ13" s="684"/>
      <c r="CA13" s="684"/>
      <c r="CB13" s="693"/>
      <c r="CD13" s="698" t="s">
        <v>252</v>
      </c>
      <c r="CE13" s="699"/>
      <c r="CF13" s="699"/>
      <c r="CG13" s="699"/>
      <c r="CH13" s="699"/>
      <c r="CI13" s="699"/>
      <c r="CJ13" s="699"/>
      <c r="CK13" s="699"/>
      <c r="CL13" s="699"/>
      <c r="CM13" s="699"/>
      <c r="CN13" s="699"/>
      <c r="CO13" s="699"/>
      <c r="CP13" s="699"/>
      <c r="CQ13" s="700"/>
      <c r="CR13" s="683">
        <v>10813688</v>
      </c>
      <c r="CS13" s="684"/>
      <c r="CT13" s="684"/>
      <c r="CU13" s="684"/>
      <c r="CV13" s="684"/>
      <c r="CW13" s="684"/>
      <c r="CX13" s="684"/>
      <c r="CY13" s="685"/>
      <c r="CZ13" s="686">
        <v>11</v>
      </c>
      <c r="DA13" s="686"/>
      <c r="DB13" s="686"/>
      <c r="DC13" s="686"/>
      <c r="DD13" s="692">
        <v>4872545</v>
      </c>
      <c r="DE13" s="684"/>
      <c r="DF13" s="684"/>
      <c r="DG13" s="684"/>
      <c r="DH13" s="684"/>
      <c r="DI13" s="684"/>
      <c r="DJ13" s="684"/>
      <c r="DK13" s="684"/>
      <c r="DL13" s="684"/>
      <c r="DM13" s="684"/>
      <c r="DN13" s="684"/>
      <c r="DO13" s="684"/>
      <c r="DP13" s="685"/>
      <c r="DQ13" s="692">
        <v>7454761</v>
      </c>
      <c r="DR13" s="684"/>
      <c r="DS13" s="684"/>
      <c r="DT13" s="684"/>
      <c r="DU13" s="684"/>
      <c r="DV13" s="684"/>
      <c r="DW13" s="684"/>
      <c r="DX13" s="684"/>
      <c r="DY13" s="684"/>
      <c r="DZ13" s="684"/>
      <c r="EA13" s="684"/>
      <c r="EB13" s="684"/>
      <c r="EC13" s="693"/>
    </row>
    <row r="14" spans="2:143" ht="11.25" customHeight="1">
      <c r="B14" s="680" t="s">
        <v>253</v>
      </c>
      <c r="C14" s="681"/>
      <c r="D14" s="681"/>
      <c r="E14" s="681"/>
      <c r="F14" s="681"/>
      <c r="G14" s="681"/>
      <c r="H14" s="681"/>
      <c r="I14" s="681"/>
      <c r="J14" s="681"/>
      <c r="K14" s="681"/>
      <c r="L14" s="681"/>
      <c r="M14" s="681"/>
      <c r="N14" s="681"/>
      <c r="O14" s="681"/>
      <c r="P14" s="681"/>
      <c r="Q14" s="682"/>
      <c r="R14" s="683">
        <v>207342</v>
      </c>
      <c r="S14" s="684"/>
      <c r="T14" s="684"/>
      <c r="U14" s="684"/>
      <c r="V14" s="684"/>
      <c r="W14" s="684"/>
      <c r="X14" s="684"/>
      <c r="Y14" s="685"/>
      <c r="Z14" s="686">
        <v>0.2</v>
      </c>
      <c r="AA14" s="686"/>
      <c r="AB14" s="686"/>
      <c r="AC14" s="686"/>
      <c r="AD14" s="687">
        <v>207342</v>
      </c>
      <c r="AE14" s="687"/>
      <c r="AF14" s="687"/>
      <c r="AG14" s="687"/>
      <c r="AH14" s="687"/>
      <c r="AI14" s="687"/>
      <c r="AJ14" s="687"/>
      <c r="AK14" s="687"/>
      <c r="AL14" s="688">
        <v>0.4</v>
      </c>
      <c r="AM14" s="689"/>
      <c r="AN14" s="689"/>
      <c r="AO14" s="690"/>
      <c r="AP14" s="680" t="s">
        <v>254</v>
      </c>
      <c r="AQ14" s="681"/>
      <c r="AR14" s="681"/>
      <c r="AS14" s="681"/>
      <c r="AT14" s="681"/>
      <c r="AU14" s="681"/>
      <c r="AV14" s="681"/>
      <c r="AW14" s="681"/>
      <c r="AX14" s="681"/>
      <c r="AY14" s="681"/>
      <c r="AZ14" s="681"/>
      <c r="BA14" s="681"/>
      <c r="BB14" s="681"/>
      <c r="BC14" s="681"/>
      <c r="BD14" s="681"/>
      <c r="BE14" s="681"/>
      <c r="BF14" s="682"/>
      <c r="BG14" s="683">
        <v>554505</v>
      </c>
      <c r="BH14" s="684"/>
      <c r="BI14" s="684"/>
      <c r="BJ14" s="684"/>
      <c r="BK14" s="684"/>
      <c r="BL14" s="684"/>
      <c r="BM14" s="684"/>
      <c r="BN14" s="685"/>
      <c r="BO14" s="686">
        <v>1.1000000000000001</v>
      </c>
      <c r="BP14" s="686"/>
      <c r="BQ14" s="686"/>
      <c r="BR14" s="686"/>
      <c r="BS14" s="692" t="s">
        <v>241</v>
      </c>
      <c r="BT14" s="684"/>
      <c r="BU14" s="684"/>
      <c r="BV14" s="684"/>
      <c r="BW14" s="684"/>
      <c r="BX14" s="684"/>
      <c r="BY14" s="684"/>
      <c r="BZ14" s="684"/>
      <c r="CA14" s="684"/>
      <c r="CB14" s="693"/>
      <c r="CD14" s="698" t="s">
        <v>255</v>
      </c>
      <c r="CE14" s="699"/>
      <c r="CF14" s="699"/>
      <c r="CG14" s="699"/>
      <c r="CH14" s="699"/>
      <c r="CI14" s="699"/>
      <c r="CJ14" s="699"/>
      <c r="CK14" s="699"/>
      <c r="CL14" s="699"/>
      <c r="CM14" s="699"/>
      <c r="CN14" s="699"/>
      <c r="CO14" s="699"/>
      <c r="CP14" s="699"/>
      <c r="CQ14" s="700"/>
      <c r="CR14" s="683">
        <v>3087559</v>
      </c>
      <c r="CS14" s="684"/>
      <c r="CT14" s="684"/>
      <c r="CU14" s="684"/>
      <c r="CV14" s="684"/>
      <c r="CW14" s="684"/>
      <c r="CX14" s="684"/>
      <c r="CY14" s="685"/>
      <c r="CZ14" s="686">
        <v>3.1</v>
      </c>
      <c r="DA14" s="686"/>
      <c r="DB14" s="686"/>
      <c r="DC14" s="686"/>
      <c r="DD14" s="692">
        <v>208900</v>
      </c>
      <c r="DE14" s="684"/>
      <c r="DF14" s="684"/>
      <c r="DG14" s="684"/>
      <c r="DH14" s="684"/>
      <c r="DI14" s="684"/>
      <c r="DJ14" s="684"/>
      <c r="DK14" s="684"/>
      <c r="DL14" s="684"/>
      <c r="DM14" s="684"/>
      <c r="DN14" s="684"/>
      <c r="DO14" s="684"/>
      <c r="DP14" s="685"/>
      <c r="DQ14" s="692">
        <v>2943555</v>
      </c>
      <c r="DR14" s="684"/>
      <c r="DS14" s="684"/>
      <c r="DT14" s="684"/>
      <c r="DU14" s="684"/>
      <c r="DV14" s="684"/>
      <c r="DW14" s="684"/>
      <c r="DX14" s="684"/>
      <c r="DY14" s="684"/>
      <c r="DZ14" s="684"/>
      <c r="EA14" s="684"/>
      <c r="EB14" s="684"/>
      <c r="EC14" s="693"/>
    </row>
    <row r="15" spans="2:143" ht="11.25" customHeight="1">
      <c r="B15" s="680" t="s">
        <v>256</v>
      </c>
      <c r="C15" s="681"/>
      <c r="D15" s="681"/>
      <c r="E15" s="681"/>
      <c r="F15" s="681"/>
      <c r="G15" s="681"/>
      <c r="H15" s="681"/>
      <c r="I15" s="681"/>
      <c r="J15" s="681"/>
      <c r="K15" s="681"/>
      <c r="L15" s="681"/>
      <c r="M15" s="681"/>
      <c r="N15" s="681"/>
      <c r="O15" s="681"/>
      <c r="P15" s="681"/>
      <c r="Q15" s="682"/>
      <c r="R15" s="683" t="s">
        <v>127</v>
      </c>
      <c r="S15" s="684"/>
      <c r="T15" s="684"/>
      <c r="U15" s="684"/>
      <c r="V15" s="684"/>
      <c r="W15" s="684"/>
      <c r="X15" s="684"/>
      <c r="Y15" s="685"/>
      <c r="Z15" s="686" t="s">
        <v>241</v>
      </c>
      <c r="AA15" s="686"/>
      <c r="AB15" s="686"/>
      <c r="AC15" s="686"/>
      <c r="AD15" s="687" t="s">
        <v>241</v>
      </c>
      <c r="AE15" s="687"/>
      <c r="AF15" s="687"/>
      <c r="AG15" s="687"/>
      <c r="AH15" s="687"/>
      <c r="AI15" s="687"/>
      <c r="AJ15" s="687"/>
      <c r="AK15" s="687"/>
      <c r="AL15" s="688" t="s">
        <v>127</v>
      </c>
      <c r="AM15" s="689"/>
      <c r="AN15" s="689"/>
      <c r="AO15" s="690"/>
      <c r="AP15" s="680" t="s">
        <v>257</v>
      </c>
      <c r="AQ15" s="681"/>
      <c r="AR15" s="681"/>
      <c r="AS15" s="681"/>
      <c r="AT15" s="681"/>
      <c r="AU15" s="681"/>
      <c r="AV15" s="681"/>
      <c r="AW15" s="681"/>
      <c r="AX15" s="681"/>
      <c r="AY15" s="681"/>
      <c r="AZ15" s="681"/>
      <c r="BA15" s="681"/>
      <c r="BB15" s="681"/>
      <c r="BC15" s="681"/>
      <c r="BD15" s="681"/>
      <c r="BE15" s="681"/>
      <c r="BF15" s="682"/>
      <c r="BG15" s="683">
        <v>1684979</v>
      </c>
      <c r="BH15" s="684"/>
      <c r="BI15" s="684"/>
      <c r="BJ15" s="684"/>
      <c r="BK15" s="684"/>
      <c r="BL15" s="684"/>
      <c r="BM15" s="684"/>
      <c r="BN15" s="685"/>
      <c r="BO15" s="686">
        <v>3.2</v>
      </c>
      <c r="BP15" s="686"/>
      <c r="BQ15" s="686"/>
      <c r="BR15" s="686"/>
      <c r="BS15" s="692" t="s">
        <v>127</v>
      </c>
      <c r="BT15" s="684"/>
      <c r="BU15" s="684"/>
      <c r="BV15" s="684"/>
      <c r="BW15" s="684"/>
      <c r="BX15" s="684"/>
      <c r="BY15" s="684"/>
      <c r="BZ15" s="684"/>
      <c r="CA15" s="684"/>
      <c r="CB15" s="693"/>
      <c r="CD15" s="698" t="s">
        <v>258</v>
      </c>
      <c r="CE15" s="699"/>
      <c r="CF15" s="699"/>
      <c r="CG15" s="699"/>
      <c r="CH15" s="699"/>
      <c r="CI15" s="699"/>
      <c r="CJ15" s="699"/>
      <c r="CK15" s="699"/>
      <c r="CL15" s="699"/>
      <c r="CM15" s="699"/>
      <c r="CN15" s="699"/>
      <c r="CO15" s="699"/>
      <c r="CP15" s="699"/>
      <c r="CQ15" s="700"/>
      <c r="CR15" s="683">
        <v>11397741</v>
      </c>
      <c r="CS15" s="684"/>
      <c r="CT15" s="684"/>
      <c r="CU15" s="684"/>
      <c r="CV15" s="684"/>
      <c r="CW15" s="684"/>
      <c r="CX15" s="684"/>
      <c r="CY15" s="685"/>
      <c r="CZ15" s="686">
        <v>11.6</v>
      </c>
      <c r="DA15" s="686"/>
      <c r="DB15" s="686"/>
      <c r="DC15" s="686"/>
      <c r="DD15" s="692">
        <v>2851188</v>
      </c>
      <c r="DE15" s="684"/>
      <c r="DF15" s="684"/>
      <c r="DG15" s="684"/>
      <c r="DH15" s="684"/>
      <c r="DI15" s="684"/>
      <c r="DJ15" s="684"/>
      <c r="DK15" s="684"/>
      <c r="DL15" s="684"/>
      <c r="DM15" s="684"/>
      <c r="DN15" s="684"/>
      <c r="DO15" s="684"/>
      <c r="DP15" s="685"/>
      <c r="DQ15" s="692">
        <v>7513771</v>
      </c>
      <c r="DR15" s="684"/>
      <c r="DS15" s="684"/>
      <c r="DT15" s="684"/>
      <c r="DU15" s="684"/>
      <c r="DV15" s="684"/>
      <c r="DW15" s="684"/>
      <c r="DX15" s="684"/>
      <c r="DY15" s="684"/>
      <c r="DZ15" s="684"/>
      <c r="EA15" s="684"/>
      <c r="EB15" s="684"/>
      <c r="EC15" s="693"/>
    </row>
    <row r="16" spans="2:143" ht="11.25" customHeight="1">
      <c r="B16" s="680" t="s">
        <v>259</v>
      </c>
      <c r="C16" s="681"/>
      <c r="D16" s="681"/>
      <c r="E16" s="681"/>
      <c r="F16" s="681"/>
      <c r="G16" s="681"/>
      <c r="H16" s="681"/>
      <c r="I16" s="681"/>
      <c r="J16" s="681"/>
      <c r="K16" s="681"/>
      <c r="L16" s="681"/>
      <c r="M16" s="681"/>
      <c r="N16" s="681"/>
      <c r="O16" s="681"/>
      <c r="P16" s="681"/>
      <c r="Q16" s="682"/>
      <c r="R16" s="683">
        <v>63953</v>
      </c>
      <c r="S16" s="684"/>
      <c r="T16" s="684"/>
      <c r="U16" s="684"/>
      <c r="V16" s="684"/>
      <c r="W16" s="684"/>
      <c r="X16" s="684"/>
      <c r="Y16" s="685"/>
      <c r="Z16" s="686">
        <v>0.1</v>
      </c>
      <c r="AA16" s="686"/>
      <c r="AB16" s="686"/>
      <c r="AC16" s="686"/>
      <c r="AD16" s="687">
        <v>63953</v>
      </c>
      <c r="AE16" s="687"/>
      <c r="AF16" s="687"/>
      <c r="AG16" s="687"/>
      <c r="AH16" s="687"/>
      <c r="AI16" s="687"/>
      <c r="AJ16" s="687"/>
      <c r="AK16" s="687"/>
      <c r="AL16" s="688">
        <v>0.1</v>
      </c>
      <c r="AM16" s="689"/>
      <c r="AN16" s="689"/>
      <c r="AO16" s="690"/>
      <c r="AP16" s="680" t="s">
        <v>260</v>
      </c>
      <c r="AQ16" s="681"/>
      <c r="AR16" s="681"/>
      <c r="AS16" s="681"/>
      <c r="AT16" s="681"/>
      <c r="AU16" s="681"/>
      <c r="AV16" s="681"/>
      <c r="AW16" s="681"/>
      <c r="AX16" s="681"/>
      <c r="AY16" s="681"/>
      <c r="AZ16" s="681"/>
      <c r="BA16" s="681"/>
      <c r="BB16" s="681"/>
      <c r="BC16" s="681"/>
      <c r="BD16" s="681"/>
      <c r="BE16" s="681"/>
      <c r="BF16" s="682"/>
      <c r="BG16" s="683" t="s">
        <v>127</v>
      </c>
      <c r="BH16" s="684"/>
      <c r="BI16" s="684"/>
      <c r="BJ16" s="684"/>
      <c r="BK16" s="684"/>
      <c r="BL16" s="684"/>
      <c r="BM16" s="684"/>
      <c r="BN16" s="685"/>
      <c r="BO16" s="686" t="s">
        <v>241</v>
      </c>
      <c r="BP16" s="686"/>
      <c r="BQ16" s="686"/>
      <c r="BR16" s="686"/>
      <c r="BS16" s="692" t="s">
        <v>127</v>
      </c>
      <c r="BT16" s="684"/>
      <c r="BU16" s="684"/>
      <c r="BV16" s="684"/>
      <c r="BW16" s="684"/>
      <c r="BX16" s="684"/>
      <c r="BY16" s="684"/>
      <c r="BZ16" s="684"/>
      <c r="CA16" s="684"/>
      <c r="CB16" s="693"/>
      <c r="CD16" s="698" t="s">
        <v>261</v>
      </c>
      <c r="CE16" s="699"/>
      <c r="CF16" s="699"/>
      <c r="CG16" s="699"/>
      <c r="CH16" s="699"/>
      <c r="CI16" s="699"/>
      <c r="CJ16" s="699"/>
      <c r="CK16" s="699"/>
      <c r="CL16" s="699"/>
      <c r="CM16" s="699"/>
      <c r="CN16" s="699"/>
      <c r="CO16" s="699"/>
      <c r="CP16" s="699"/>
      <c r="CQ16" s="700"/>
      <c r="CR16" s="683" t="s">
        <v>127</v>
      </c>
      <c r="CS16" s="684"/>
      <c r="CT16" s="684"/>
      <c r="CU16" s="684"/>
      <c r="CV16" s="684"/>
      <c r="CW16" s="684"/>
      <c r="CX16" s="684"/>
      <c r="CY16" s="685"/>
      <c r="CZ16" s="686" t="s">
        <v>241</v>
      </c>
      <c r="DA16" s="686"/>
      <c r="DB16" s="686"/>
      <c r="DC16" s="686"/>
      <c r="DD16" s="692" t="s">
        <v>127</v>
      </c>
      <c r="DE16" s="684"/>
      <c r="DF16" s="684"/>
      <c r="DG16" s="684"/>
      <c r="DH16" s="684"/>
      <c r="DI16" s="684"/>
      <c r="DJ16" s="684"/>
      <c r="DK16" s="684"/>
      <c r="DL16" s="684"/>
      <c r="DM16" s="684"/>
      <c r="DN16" s="684"/>
      <c r="DO16" s="684"/>
      <c r="DP16" s="685"/>
      <c r="DQ16" s="692" t="s">
        <v>127</v>
      </c>
      <c r="DR16" s="684"/>
      <c r="DS16" s="684"/>
      <c r="DT16" s="684"/>
      <c r="DU16" s="684"/>
      <c r="DV16" s="684"/>
      <c r="DW16" s="684"/>
      <c r="DX16" s="684"/>
      <c r="DY16" s="684"/>
      <c r="DZ16" s="684"/>
      <c r="EA16" s="684"/>
      <c r="EB16" s="684"/>
      <c r="EC16" s="693"/>
    </row>
    <row r="17" spans="2:133" ht="11.25" customHeight="1">
      <c r="B17" s="680" t="s">
        <v>262</v>
      </c>
      <c r="C17" s="681"/>
      <c r="D17" s="681"/>
      <c r="E17" s="681"/>
      <c r="F17" s="681"/>
      <c r="G17" s="681"/>
      <c r="H17" s="681"/>
      <c r="I17" s="681"/>
      <c r="J17" s="681"/>
      <c r="K17" s="681"/>
      <c r="L17" s="681"/>
      <c r="M17" s="681"/>
      <c r="N17" s="681"/>
      <c r="O17" s="681"/>
      <c r="P17" s="681"/>
      <c r="Q17" s="682"/>
      <c r="R17" s="683">
        <v>1110858</v>
      </c>
      <c r="S17" s="684"/>
      <c r="T17" s="684"/>
      <c r="U17" s="684"/>
      <c r="V17" s="684"/>
      <c r="W17" s="684"/>
      <c r="X17" s="684"/>
      <c r="Y17" s="685"/>
      <c r="Z17" s="686">
        <v>1.1000000000000001</v>
      </c>
      <c r="AA17" s="686"/>
      <c r="AB17" s="686"/>
      <c r="AC17" s="686"/>
      <c r="AD17" s="687">
        <v>1110858</v>
      </c>
      <c r="AE17" s="687"/>
      <c r="AF17" s="687"/>
      <c r="AG17" s="687"/>
      <c r="AH17" s="687"/>
      <c r="AI17" s="687"/>
      <c r="AJ17" s="687"/>
      <c r="AK17" s="687"/>
      <c r="AL17" s="688">
        <v>1.9</v>
      </c>
      <c r="AM17" s="689"/>
      <c r="AN17" s="689"/>
      <c r="AO17" s="690"/>
      <c r="AP17" s="680" t="s">
        <v>263</v>
      </c>
      <c r="AQ17" s="681"/>
      <c r="AR17" s="681"/>
      <c r="AS17" s="681"/>
      <c r="AT17" s="681"/>
      <c r="AU17" s="681"/>
      <c r="AV17" s="681"/>
      <c r="AW17" s="681"/>
      <c r="AX17" s="681"/>
      <c r="AY17" s="681"/>
      <c r="AZ17" s="681"/>
      <c r="BA17" s="681"/>
      <c r="BB17" s="681"/>
      <c r="BC17" s="681"/>
      <c r="BD17" s="681"/>
      <c r="BE17" s="681"/>
      <c r="BF17" s="682"/>
      <c r="BG17" s="683" t="s">
        <v>241</v>
      </c>
      <c r="BH17" s="684"/>
      <c r="BI17" s="684"/>
      <c r="BJ17" s="684"/>
      <c r="BK17" s="684"/>
      <c r="BL17" s="684"/>
      <c r="BM17" s="684"/>
      <c r="BN17" s="685"/>
      <c r="BO17" s="686" t="s">
        <v>241</v>
      </c>
      <c r="BP17" s="686"/>
      <c r="BQ17" s="686"/>
      <c r="BR17" s="686"/>
      <c r="BS17" s="692" t="s">
        <v>127</v>
      </c>
      <c r="BT17" s="684"/>
      <c r="BU17" s="684"/>
      <c r="BV17" s="684"/>
      <c r="BW17" s="684"/>
      <c r="BX17" s="684"/>
      <c r="BY17" s="684"/>
      <c r="BZ17" s="684"/>
      <c r="CA17" s="684"/>
      <c r="CB17" s="693"/>
      <c r="CD17" s="698" t="s">
        <v>264</v>
      </c>
      <c r="CE17" s="699"/>
      <c r="CF17" s="699"/>
      <c r="CG17" s="699"/>
      <c r="CH17" s="699"/>
      <c r="CI17" s="699"/>
      <c r="CJ17" s="699"/>
      <c r="CK17" s="699"/>
      <c r="CL17" s="699"/>
      <c r="CM17" s="699"/>
      <c r="CN17" s="699"/>
      <c r="CO17" s="699"/>
      <c r="CP17" s="699"/>
      <c r="CQ17" s="700"/>
      <c r="CR17" s="683">
        <v>8343305</v>
      </c>
      <c r="CS17" s="684"/>
      <c r="CT17" s="684"/>
      <c r="CU17" s="684"/>
      <c r="CV17" s="684"/>
      <c r="CW17" s="684"/>
      <c r="CX17" s="684"/>
      <c r="CY17" s="685"/>
      <c r="CZ17" s="686">
        <v>8.5</v>
      </c>
      <c r="DA17" s="686"/>
      <c r="DB17" s="686"/>
      <c r="DC17" s="686"/>
      <c r="DD17" s="692" t="s">
        <v>127</v>
      </c>
      <c r="DE17" s="684"/>
      <c r="DF17" s="684"/>
      <c r="DG17" s="684"/>
      <c r="DH17" s="684"/>
      <c r="DI17" s="684"/>
      <c r="DJ17" s="684"/>
      <c r="DK17" s="684"/>
      <c r="DL17" s="684"/>
      <c r="DM17" s="684"/>
      <c r="DN17" s="684"/>
      <c r="DO17" s="684"/>
      <c r="DP17" s="685"/>
      <c r="DQ17" s="692">
        <v>8253837</v>
      </c>
      <c r="DR17" s="684"/>
      <c r="DS17" s="684"/>
      <c r="DT17" s="684"/>
      <c r="DU17" s="684"/>
      <c r="DV17" s="684"/>
      <c r="DW17" s="684"/>
      <c r="DX17" s="684"/>
      <c r="DY17" s="684"/>
      <c r="DZ17" s="684"/>
      <c r="EA17" s="684"/>
      <c r="EB17" s="684"/>
      <c r="EC17" s="693"/>
    </row>
    <row r="18" spans="2:133" ht="11.25" customHeight="1">
      <c r="B18" s="680" t="s">
        <v>265</v>
      </c>
      <c r="C18" s="681"/>
      <c r="D18" s="681"/>
      <c r="E18" s="681"/>
      <c r="F18" s="681"/>
      <c r="G18" s="681"/>
      <c r="H18" s="681"/>
      <c r="I18" s="681"/>
      <c r="J18" s="681"/>
      <c r="K18" s="681"/>
      <c r="L18" s="681"/>
      <c r="M18" s="681"/>
      <c r="N18" s="681"/>
      <c r="O18" s="681"/>
      <c r="P18" s="681"/>
      <c r="Q18" s="682"/>
      <c r="R18" s="683">
        <v>339318</v>
      </c>
      <c r="S18" s="684"/>
      <c r="T18" s="684"/>
      <c r="U18" s="684"/>
      <c r="V18" s="684"/>
      <c r="W18" s="684"/>
      <c r="X18" s="684"/>
      <c r="Y18" s="685"/>
      <c r="Z18" s="686">
        <v>0.3</v>
      </c>
      <c r="AA18" s="686"/>
      <c r="AB18" s="686"/>
      <c r="AC18" s="686"/>
      <c r="AD18" s="687">
        <v>339318</v>
      </c>
      <c r="AE18" s="687"/>
      <c r="AF18" s="687"/>
      <c r="AG18" s="687"/>
      <c r="AH18" s="687"/>
      <c r="AI18" s="687"/>
      <c r="AJ18" s="687"/>
      <c r="AK18" s="687"/>
      <c r="AL18" s="688">
        <v>0.6</v>
      </c>
      <c r="AM18" s="689"/>
      <c r="AN18" s="689"/>
      <c r="AO18" s="690"/>
      <c r="AP18" s="680" t="s">
        <v>266</v>
      </c>
      <c r="AQ18" s="681"/>
      <c r="AR18" s="681"/>
      <c r="AS18" s="681"/>
      <c r="AT18" s="681"/>
      <c r="AU18" s="681"/>
      <c r="AV18" s="681"/>
      <c r="AW18" s="681"/>
      <c r="AX18" s="681"/>
      <c r="AY18" s="681"/>
      <c r="AZ18" s="681"/>
      <c r="BA18" s="681"/>
      <c r="BB18" s="681"/>
      <c r="BC18" s="681"/>
      <c r="BD18" s="681"/>
      <c r="BE18" s="681"/>
      <c r="BF18" s="682"/>
      <c r="BG18" s="683" t="s">
        <v>127</v>
      </c>
      <c r="BH18" s="684"/>
      <c r="BI18" s="684"/>
      <c r="BJ18" s="684"/>
      <c r="BK18" s="684"/>
      <c r="BL18" s="684"/>
      <c r="BM18" s="684"/>
      <c r="BN18" s="685"/>
      <c r="BO18" s="686" t="s">
        <v>127</v>
      </c>
      <c r="BP18" s="686"/>
      <c r="BQ18" s="686"/>
      <c r="BR18" s="686"/>
      <c r="BS18" s="692" t="s">
        <v>127</v>
      </c>
      <c r="BT18" s="684"/>
      <c r="BU18" s="684"/>
      <c r="BV18" s="684"/>
      <c r="BW18" s="684"/>
      <c r="BX18" s="684"/>
      <c r="BY18" s="684"/>
      <c r="BZ18" s="684"/>
      <c r="CA18" s="684"/>
      <c r="CB18" s="693"/>
      <c r="CD18" s="698" t="s">
        <v>267</v>
      </c>
      <c r="CE18" s="699"/>
      <c r="CF18" s="699"/>
      <c r="CG18" s="699"/>
      <c r="CH18" s="699"/>
      <c r="CI18" s="699"/>
      <c r="CJ18" s="699"/>
      <c r="CK18" s="699"/>
      <c r="CL18" s="699"/>
      <c r="CM18" s="699"/>
      <c r="CN18" s="699"/>
      <c r="CO18" s="699"/>
      <c r="CP18" s="699"/>
      <c r="CQ18" s="700"/>
      <c r="CR18" s="683" t="s">
        <v>127</v>
      </c>
      <c r="CS18" s="684"/>
      <c r="CT18" s="684"/>
      <c r="CU18" s="684"/>
      <c r="CV18" s="684"/>
      <c r="CW18" s="684"/>
      <c r="CX18" s="684"/>
      <c r="CY18" s="685"/>
      <c r="CZ18" s="686" t="s">
        <v>127</v>
      </c>
      <c r="DA18" s="686"/>
      <c r="DB18" s="686"/>
      <c r="DC18" s="686"/>
      <c r="DD18" s="692" t="s">
        <v>241</v>
      </c>
      <c r="DE18" s="684"/>
      <c r="DF18" s="684"/>
      <c r="DG18" s="684"/>
      <c r="DH18" s="684"/>
      <c r="DI18" s="684"/>
      <c r="DJ18" s="684"/>
      <c r="DK18" s="684"/>
      <c r="DL18" s="684"/>
      <c r="DM18" s="684"/>
      <c r="DN18" s="684"/>
      <c r="DO18" s="684"/>
      <c r="DP18" s="685"/>
      <c r="DQ18" s="692" t="s">
        <v>241</v>
      </c>
      <c r="DR18" s="684"/>
      <c r="DS18" s="684"/>
      <c r="DT18" s="684"/>
      <c r="DU18" s="684"/>
      <c r="DV18" s="684"/>
      <c r="DW18" s="684"/>
      <c r="DX18" s="684"/>
      <c r="DY18" s="684"/>
      <c r="DZ18" s="684"/>
      <c r="EA18" s="684"/>
      <c r="EB18" s="684"/>
      <c r="EC18" s="693"/>
    </row>
    <row r="19" spans="2:133" ht="11.25" customHeight="1">
      <c r="B19" s="680" t="s">
        <v>268</v>
      </c>
      <c r="C19" s="681"/>
      <c r="D19" s="681"/>
      <c r="E19" s="681"/>
      <c r="F19" s="681"/>
      <c r="G19" s="681"/>
      <c r="H19" s="681"/>
      <c r="I19" s="681"/>
      <c r="J19" s="681"/>
      <c r="K19" s="681"/>
      <c r="L19" s="681"/>
      <c r="M19" s="681"/>
      <c r="N19" s="681"/>
      <c r="O19" s="681"/>
      <c r="P19" s="681"/>
      <c r="Q19" s="682"/>
      <c r="R19" s="683">
        <v>33149</v>
      </c>
      <c r="S19" s="684"/>
      <c r="T19" s="684"/>
      <c r="U19" s="684"/>
      <c r="V19" s="684"/>
      <c r="W19" s="684"/>
      <c r="X19" s="684"/>
      <c r="Y19" s="685"/>
      <c r="Z19" s="686">
        <v>0</v>
      </c>
      <c r="AA19" s="686"/>
      <c r="AB19" s="686"/>
      <c r="AC19" s="686"/>
      <c r="AD19" s="687">
        <v>33149</v>
      </c>
      <c r="AE19" s="687"/>
      <c r="AF19" s="687"/>
      <c r="AG19" s="687"/>
      <c r="AH19" s="687"/>
      <c r="AI19" s="687"/>
      <c r="AJ19" s="687"/>
      <c r="AK19" s="687"/>
      <c r="AL19" s="688">
        <v>0.1</v>
      </c>
      <c r="AM19" s="689"/>
      <c r="AN19" s="689"/>
      <c r="AO19" s="690"/>
      <c r="AP19" s="680" t="s">
        <v>269</v>
      </c>
      <c r="AQ19" s="681"/>
      <c r="AR19" s="681"/>
      <c r="AS19" s="681"/>
      <c r="AT19" s="681"/>
      <c r="AU19" s="681"/>
      <c r="AV19" s="681"/>
      <c r="AW19" s="681"/>
      <c r="AX19" s="681"/>
      <c r="AY19" s="681"/>
      <c r="AZ19" s="681"/>
      <c r="BA19" s="681"/>
      <c r="BB19" s="681"/>
      <c r="BC19" s="681"/>
      <c r="BD19" s="681"/>
      <c r="BE19" s="681"/>
      <c r="BF19" s="682"/>
      <c r="BG19" s="683">
        <v>5922891</v>
      </c>
      <c r="BH19" s="684"/>
      <c r="BI19" s="684"/>
      <c r="BJ19" s="684"/>
      <c r="BK19" s="684"/>
      <c r="BL19" s="684"/>
      <c r="BM19" s="684"/>
      <c r="BN19" s="685"/>
      <c r="BO19" s="686">
        <v>11.3</v>
      </c>
      <c r="BP19" s="686"/>
      <c r="BQ19" s="686"/>
      <c r="BR19" s="686"/>
      <c r="BS19" s="692" t="s">
        <v>127</v>
      </c>
      <c r="BT19" s="684"/>
      <c r="BU19" s="684"/>
      <c r="BV19" s="684"/>
      <c r="BW19" s="684"/>
      <c r="BX19" s="684"/>
      <c r="BY19" s="684"/>
      <c r="BZ19" s="684"/>
      <c r="CA19" s="684"/>
      <c r="CB19" s="693"/>
      <c r="CD19" s="698" t="s">
        <v>270</v>
      </c>
      <c r="CE19" s="699"/>
      <c r="CF19" s="699"/>
      <c r="CG19" s="699"/>
      <c r="CH19" s="699"/>
      <c r="CI19" s="699"/>
      <c r="CJ19" s="699"/>
      <c r="CK19" s="699"/>
      <c r="CL19" s="699"/>
      <c r="CM19" s="699"/>
      <c r="CN19" s="699"/>
      <c r="CO19" s="699"/>
      <c r="CP19" s="699"/>
      <c r="CQ19" s="700"/>
      <c r="CR19" s="683" t="s">
        <v>127</v>
      </c>
      <c r="CS19" s="684"/>
      <c r="CT19" s="684"/>
      <c r="CU19" s="684"/>
      <c r="CV19" s="684"/>
      <c r="CW19" s="684"/>
      <c r="CX19" s="684"/>
      <c r="CY19" s="685"/>
      <c r="CZ19" s="686" t="s">
        <v>127</v>
      </c>
      <c r="DA19" s="686"/>
      <c r="DB19" s="686"/>
      <c r="DC19" s="686"/>
      <c r="DD19" s="692" t="s">
        <v>127</v>
      </c>
      <c r="DE19" s="684"/>
      <c r="DF19" s="684"/>
      <c r="DG19" s="684"/>
      <c r="DH19" s="684"/>
      <c r="DI19" s="684"/>
      <c r="DJ19" s="684"/>
      <c r="DK19" s="684"/>
      <c r="DL19" s="684"/>
      <c r="DM19" s="684"/>
      <c r="DN19" s="684"/>
      <c r="DO19" s="684"/>
      <c r="DP19" s="685"/>
      <c r="DQ19" s="692" t="s">
        <v>241</v>
      </c>
      <c r="DR19" s="684"/>
      <c r="DS19" s="684"/>
      <c r="DT19" s="684"/>
      <c r="DU19" s="684"/>
      <c r="DV19" s="684"/>
      <c r="DW19" s="684"/>
      <c r="DX19" s="684"/>
      <c r="DY19" s="684"/>
      <c r="DZ19" s="684"/>
      <c r="EA19" s="684"/>
      <c r="EB19" s="684"/>
      <c r="EC19" s="693"/>
    </row>
    <row r="20" spans="2:133" ht="11.25" customHeight="1">
      <c r="B20" s="680" t="s">
        <v>271</v>
      </c>
      <c r="C20" s="681"/>
      <c r="D20" s="681"/>
      <c r="E20" s="681"/>
      <c r="F20" s="681"/>
      <c r="G20" s="681"/>
      <c r="H20" s="681"/>
      <c r="I20" s="681"/>
      <c r="J20" s="681"/>
      <c r="K20" s="681"/>
      <c r="L20" s="681"/>
      <c r="M20" s="681"/>
      <c r="N20" s="681"/>
      <c r="O20" s="681"/>
      <c r="P20" s="681"/>
      <c r="Q20" s="682"/>
      <c r="R20" s="683">
        <v>5511</v>
      </c>
      <c r="S20" s="684"/>
      <c r="T20" s="684"/>
      <c r="U20" s="684"/>
      <c r="V20" s="684"/>
      <c r="W20" s="684"/>
      <c r="X20" s="684"/>
      <c r="Y20" s="685"/>
      <c r="Z20" s="686">
        <v>0</v>
      </c>
      <c r="AA20" s="686"/>
      <c r="AB20" s="686"/>
      <c r="AC20" s="686"/>
      <c r="AD20" s="687">
        <v>5511</v>
      </c>
      <c r="AE20" s="687"/>
      <c r="AF20" s="687"/>
      <c r="AG20" s="687"/>
      <c r="AH20" s="687"/>
      <c r="AI20" s="687"/>
      <c r="AJ20" s="687"/>
      <c r="AK20" s="687"/>
      <c r="AL20" s="688">
        <v>0</v>
      </c>
      <c r="AM20" s="689"/>
      <c r="AN20" s="689"/>
      <c r="AO20" s="690"/>
      <c r="AP20" s="680" t="s">
        <v>272</v>
      </c>
      <c r="AQ20" s="681"/>
      <c r="AR20" s="681"/>
      <c r="AS20" s="681"/>
      <c r="AT20" s="681"/>
      <c r="AU20" s="681"/>
      <c r="AV20" s="681"/>
      <c r="AW20" s="681"/>
      <c r="AX20" s="681"/>
      <c r="AY20" s="681"/>
      <c r="AZ20" s="681"/>
      <c r="BA20" s="681"/>
      <c r="BB20" s="681"/>
      <c r="BC20" s="681"/>
      <c r="BD20" s="681"/>
      <c r="BE20" s="681"/>
      <c r="BF20" s="682"/>
      <c r="BG20" s="683">
        <v>5922891</v>
      </c>
      <c r="BH20" s="684"/>
      <c r="BI20" s="684"/>
      <c r="BJ20" s="684"/>
      <c r="BK20" s="684"/>
      <c r="BL20" s="684"/>
      <c r="BM20" s="684"/>
      <c r="BN20" s="685"/>
      <c r="BO20" s="686">
        <v>11.3</v>
      </c>
      <c r="BP20" s="686"/>
      <c r="BQ20" s="686"/>
      <c r="BR20" s="686"/>
      <c r="BS20" s="692" t="s">
        <v>241</v>
      </c>
      <c r="BT20" s="684"/>
      <c r="BU20" s="684"/>
      <c r="BV20" s="684"/>
      <c r="BW20" s="684"/>
      <c r="BX20" s="684"/>
      <c r="BY20" s="684"/>
      <c r="BZ20" s="684"/>
      <c r="CA20" s="684"/>
      <c r="CB20" s="693"/>
      <c r="CD20" s="698" t="s">
        <v>273</v>
      </c>
      <c r="CE20" s="699"/>
      <c r="CF20" s="699"/>
      <c r="CG20" s="699"/>
      <c r="CH20" s="699"/>
      <c r="CI20" s="699"/>
      <c r="CJ20" s="699"/>
      <c r="CK20" s="699"/>
      <c r="CL20" s="699"/>
      <c r="CM20" s="699"/>
      <c r="CN20" s="699"/>
      <c r="CO20" s="699"/>
      <c r="CP20" s="699"/>
      <c r="CQ20" s="700"/>
      <c r="CR20" s="683">
        <v>98238936</v>
      </c>
      <c r="CS20" s="684"/>
      <c r="CT20" s="684"/>
      <c r="CU20" s="684"/>
      <c r="CV20" s="684"/>
      <c r="CW20" s="684"/>
      <c r="CX20" s="684"/>
      <c r="CY20" s="685"/>
      <c r="CZ20" s="686">
        <v>100</v>
      </c>
      <c r="DA20" s="686"/>
      <c r="DB20" s="686"/>
      <c r="DC20" s="686"/>
      <c r="DD20" s="692">
        <v>10636911</v>
      </c>
      <c r="DE20" s="684"/>
      <c r="DF20" s="684"/>
      <c r="DG20" s="684"/>
      <c r="DH20" s="684"/>
      <c r="DI20" s="684"/>
      <c r="DJ20" s="684"/>
      <c r="DK20" s="684"/>
      <c r="DL20" s="684"/>
      <c r="DM20" s="684"/>
      <c r="DN20" s="684"/>
      <c r="DO20" s="684"/>
      <c r="DP20" s="685"/>
      <c r="DQ20" s="692">
        <v>66209762</v>
      </c>
      <c r="DR20" s="684"/>
      <c r="DS20" s="684"/>
      <c r="DT20" s="684"/>
      <c r="DU20" s="684"/>
      <c r="DV20" s="684"/>
      <c r="DW20" s="684"/>
      <c r="DX20" s="684"/>
      <c r="DY20" s="684"/>
      <c r="DZ20" s="684"/>
      <c r="EA20" s="684"/>
      <c r="EB20" s="684"/>
      <c r="EC20" s="693"/>
    </row>
    <row r="21" spans="2:133" ht="11.25" customHeight="1">
      <c r="B21" s="680" t="s">
        <v>274</v>
      </c>
      <c r="C21" s="681"/>
      <c r="D21" s="681"/>
      <c r="E21" s="681"/>
      <c r="F21" s="681"/>
      <c r="G21" s="681"/>
      <c r="H21" s="681"/>
      <c r="I21" s="681"/>
      <c r="J21" s="681"/>
      <c r="K21" s="681"/>
      <c r="L21" s="681"/>
      <c r="M21" s="681"/>
      <c r="N21" s="681"/>
      <c r="O21" s="681"/>
      <c r="P21" s="681"/>
      <c r="Q21" s="682"/>
      <c r="R21" s="683">
        <v>732880</v>
      </c>
      <c r="S21" s="684"/>
      <c r="T21" s="684"/>
      <c r="U21" s="684"/>
      <c r="V21" s="684"/>
      <c r="W21" s="684"/>
      <c r="X21" s="684"/>
      <c r="Y21" s="685"/>
      <c r="Z21" s="686">
        <v>0.7</v>
      </c>
      <c r="AA21" s="686"/>
      <c r="AB21" s="686"/>
      <c r="AC21" s="686"/>
      <c r="AD21" s="687">
        <v>732880</v>
      </c>
      <c r="AE21" s="687"/>
      <c r="AF21" s="687"/>
      <c r="AG21" s="687"/>
      <c r="AH21" s="687"/>
      <c r="AI21" s="687"/>
      <c r="AJ21" s="687"/>
      <c r="AK21" s="687"/>
      <c r="AL21" s="688">
        <v>1.3</v>
      </c>
      <c r="AM21" s="689"/>
      <c r="AN21" s="689"/>
      <c r="AO21" s="690"/>
      <c r="AP21" s="702" t="s">
        <v>275</v>
      </c>
      <c r="AQ21" s="703"/>
      <c r="AR21" s="703"/>
      <c r="AS21" s="703"/>
      <c r="AT21" s="703"/>
      <c r="AU21" s="703"/>
      <c r="AV21" s="703"/>
      <c r="AW21" s="703"/>
      <c r="AX21" s="703"/>
      <c r="AY21" s="703"/>
      <c r="AZ21" s="703"/>
      <c r="BA21" s="703"/>
      <c r="BB21" s="703"/>
      <c r="BC21" s="703"/>
      <c r="BD21" s="703"/>
      <c r="BE21" s="703"/>
      <c r="BF21" s="704"/>
      <c r="BG21" s="683" t="s">
        <v>127</v>
      </c>
      <c r="BH21" s="684"/>
      <c r="BI21" s="684"/>
      <c r="BJ21" s="684"/>
      <c r="BK21" s="684"/>
      <c r="BL21" s="684"/>
      <c r="BM21" s="684"/>
      <c r="BN21" s="685"/>
      <c r="BO21" s="686" t="s">
        <v>127</v>
      </c>
      <c r="BP21" s="686"/>
      <c r="BQ21" s="686"/>
      <c r="BR21" s="686"/>
      <c r="BS21" s="692" t="s">
        <v>241</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c r="B22" s="680" t="s">
        <v>276</v>
      </c>
      <c r="C22" s="681"/>
      <c r="D22" s="681"/>
      <c r="E22" s="681"/>
      <c r="F22" s="681"/>
      <c r="G22" s="681"/>
      <c r="H22" s="681"/>
      <c r="I22" s="681"/>
      <c r="J22" s="681"/>
      <c r="K22" s="681"/>
      <c r="L22" s="681"/>
      <c r="M22" s="681"/>
      <c r="N22" s="681"/>
      <c r="O22" s="681"/>
      <c r="P22" s="681"/>
      <c r="Q22" s="682"/>
      <c r="R22" s="683">
        <v>1277996</v>
      </c>
      <c r="S22" s="684"/>
      <c r="T22" s="684"/>
      <c r="U22" s="684"/>
      <c r="V22" s="684"/>
      <c r="W22" s="684"/>
      <c r="X22" s="684"/>
      <c r="Y22" s="685"/>
      <c r="Z22" s="686">
        <v>1.3</v>
      </c>
      <c r="AA22" s="686"/>
      <c r="AB22" s="686"/>
      <c r="AC22" s="686"/>
      <c r="AD22" s="687">
        <v>965549</v>
      </c>
      <c r="AE22" s="687"/>
      <c r="AF22" s="687"/>
      <c r="AG22" s="687"/>
      <c r="AH22" s="687"/>
      <c r="AI22" s="687"/>
      <c r="AJ22" s="687"/>
      <c r="AK22" s="687"/>
      <c r="AL22" s="688">
        <v>1.7</v>
      </c>
      <c r="AM22" s="689"/>
      <c r="AN22" s="689"/>
      <c r="AO22" s="690"/>
      <c r="AP22" s="702" t="s">
        <v>277</v>
      </c>
      <c r="AQ22" s="703"/>
      <c r="AR22" s="703"/>
      <c r="AS22" s="703"/>
      <c r="AT22" s="703"/>
      <c r="AU22" s="703"/>
      <c r="AV22" s="703"/>
      <c r="AW22" s="703"/>
      <c r="AX22" s="703"/>
      <c r="AY22" s="703"/>
      <c r="AZ22" s="703"/>
      <c r="BA22" s="703"/>
      <c r="BB22" s="703"/>
      <c r="BC22" s="703"/>
      <c r="BD22" s="703"/>
      <c r="BE22" s="703"/>
      <c r="BF22" s="704"/>
      <c r="BG22" s="683">
        <v>1776098</v>
      </c>
      <c r="BH22" s="684"/>
      <c r="BI22" s="684"/>
      <c r="BJ22" s="684"/>
      <c r="BK22" s="684"/>
      <c r="BL22" s="684"/>
      <c r="BM22" s="684"/>
      <c r="BN22" s="685"/>
      <c r="BO22" s="686">
        <v>3.4</v>
      </c>
      <c r="BP22" s="686"/>
      <c r="BQ22" s="686"/>
      <c r="BR22" s="686"/>
      <c r="BS22" s="692" t="s">
        <v>127</v>
      </c>
      <c r="BT22" s="684"/>
      <c r="BU22" s="684"/>
      <c r="BV22" s="684"/>
      <c r="BW22" s="684"/>
      <c r="BX22" s="684"/>
      <c r="BY22" s="684"/>
      <c r="BZ22" s="684"/>
      <c r="CA22" s="684"/>
      <c r="CB22" s="693"/>
      <c r="CD22" s="665" t="s">
        <v>278</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c r="B23" s="680" t="s">
        <v>279</v>
      </c>
      <c r="C23" s="681"/>
      <c r="D23" s="681"/>
      <c r="E23" s="681"/>
      <c r="F23" s="681"/>
      <c r="G23" s="681"/>
      <c r="H23" s="681"/>
      <c r="I23" s="681"/>
      <c r="J23" s="681"/>
      <c r="K23" s="681"/>
      <c r="L23" s="681"/>
      <c r="M23" s="681"/>
      <c r="N23" s="681"/>
      <c r="O23" s="681"/>
      <c r="P23" s="681"/>
      <c r="Q23" s="682"/>
      <c r="R23" s="683">
        <v>965549</v>
      </c>
      <c r="S23" s="684"/>
      <c r="T23" s="684"/>
      <c r="U23" s="684"/>
      <c r="V23" s="684"/>
      <c r="W23" s="684"/>
      <c r="X23" s="684"/>
      <c r="Y23" s="685"/>
      <c r="Z23" s="686">
        <v>1</v>
      </c>
      <c r="AA23" s="686"/>
      <c r="AB23" s="686"/>
      <c r="AC23" s="686"/>
      <c r="AD23" s="687">
        <v>965549</v>
      </c>
      <c r="AE23" s="687"/>
      <c r="AF23" s="687"/>
      <c r="AG23" s="687"/>
      <c r="AH23" s="687"/>
      <c r="AI23" s="687"/>
      <c r="AJ23" s="687"/>
      <c r="AK23" s="687"/>
      <c r="AL23" s="688">
        <v>1.7</v>
      </c>
      <c r="AM23" s="689"/>
      <c r="AN23" s="689"/>
      <c r="AO23" s="690"/>
      <c r="AP23" s="702" t="s">
        <v>280</v>
      </c>
      <c r="AQ23" s="703"/>
      <c r="AR23" s="703"/>
      <c r="AS23" s="703"/>
      <c r="AT23" s="703"/>
      <c r="AU23" s="703"/>
      <c r="AV23" s="703"/>
      <c r="AW23" s="703"/>
      <c r="AX23" s="703"/>
      <c r="AY23" s="703"/>
      <c r="AZ23" s="703"/>
      <c r="BA23" s="703"/>
      <c r="BB23" s="703"/>
      <c r="BC23" s="703"/>
      <c r="BD23" s="703"/>
      <c r="BE23" s="703"/>
      <c r="BF23" s="704"/>
      <c r="BG23" s="683">
        <v>4146793</v>
      </c>
      <c r="BH23" s="684"/>
      <c r="BI23" s="684"/>
      <c r="BJ23" s="684"/>
      <c r="BK23" s="684"/>
      <c r="BL23" s="684"/>
      <c r="BM23" s="684"/>
      <c r="BN23" s="685"/>
      <c r="BO23" s="686">
        <v>7.9</v>
      </c>
      <c r="BP23" s="686"/>
      <c r="BQ23" s="686"/>
      <c r="BR23" s="686"/>
      <c r="BS23" s="692" t="s">
        <v>127</v>
      </c>
      <c r="BT23" s="684"/>
      <c r="BU23" s="684"/>
      <c r="BV23" s="684"/>
      <c r="BW23" s="684"/>
      <c r="BX23" s="684"/>
      <c r="BY23" s="684"/>
      <c r="BZ23" s="684"/>
      <c r="CA23" s="684"/>
      <c r="CB23" s="693"/>
      <c r="CD23" s="665" t="s">
        <v>219</v>
      </c>
      <c r="CE23" s="666"/>
      <c r="CF23" s="666"/>
      <c r="CG23" s="666"/>
      <c r="CH23" s="666"/>
      <c r="CI23" s="666"/>
      <c r="CJ23" s="666"/>
      <c r="CK23" s="666"/>
      <c r="CL23" s="666"/>
      <c r="CM23" s="666"/>
      <c r="CN23" s="666"/>
      <c r="CO23" s="666"/>
      <c r="CP23" s="666"/>
      <c r="CQ23" s="667"/>
      <c r="CR23" s="665" t="s">
        <v>281</v>
      </c>
      <c r="CS23" s="666"/>
      <c r="CT23" s="666"/>
      <c r="CU23" s="666"/>
      <c r="CV23" s="666"/>
      <c r="CW23" s="666"/>
      <c r="CX23" s="666"/>
      <c r="CY23" s="667"/>
      <c r="CZ23" s="665" t="s">
        <v>282</v>
      </c>
      <c r="DA23" s="666"/>
      <c r="DB23" s="666"/>
      <c r="DC23" s="667"/>
      <c r="DD23" s="665" t="s">
        <v>283</v>
      </c>
      <c r="DE23" s="666"/>
      <c r="DF23" s="666"/>
      <c r="DG23" s="666"/>
      <c r="DH23" s="666"/>
      <c r="DI23" s="666"/>
      <c r="DJ23" s="666"/>
      <c r="DK23" s="667"/>
      <c r="DL23" s="714" t="s">
        <v>284</v>
      </c>
      <c r="DM23" s="715"/>
      <c r="DN23" s="715"/>
      <c r="DO23" s="715"/>
      <c r="DP23" s="715"/>
      <c r="DQ23" s="715"/>
      <c r="DR23" s="715"/>
      <c r="DS23" s="715"/>
      <c r="DT23" s="715"/>
      <c r="DU23" s="715"/>
      <c r="DV23" s="716"/>
      <c r="DW23" s="665" t="s">
        <v>285</v>
      </c>
      <c r="DX23" s="666"/>
      <c r="DY23" s="666"/>
      <c r="DZ23" s="666"/>
      <c r="EA23" s="666"/>
      <c r="EB23" s="666"/>
      <c r="EC23" s="667"/>
    </row>
    <row r="24" spans="2:133" ht="11.25" customHeight="1">
      <c r="B24" s="680" t="s">
        <v>286</v>
      </c>
      <c r="C24" s="681"/>
      <c r="D24" s="681"/>
      <c r="E24" s="681"/>
      <c r="F24" s="681"/>
      <c r="G24" s="681"/>
      <c r="H24" s="681"/>
      <c r="I24" s="681"/>
      <c r="J24" s="681"/>
      <c r="K24" s="681"/>
      <c r="L24" s="681"/>
      <c r="M24" s="681"/>
      <c r="N24" s="681"/>
      <c r="O24" s="681"/>
      <c r="P24" s="681"/>
      <c r="Q24" s="682"/>
      <c r="R24" s="683">
        <v>312447</v>
      </c>
      <c r="S24" s="684"/>
      <c r="T24" s="684"/>
      <c r="U24" s="684"/>
      <c r="V24" s="684"/>
      <c r="W24" s="684"/>
      <c r="X24" s="684"/>
      <c r="Y24" s="685"/>
      <c r="Z24" s="686">
        <v>0.3</v>
      </c>
      <c r="AA24" s="686"/>
      <c r="AB24" s="686"/>
      <c r="AC24" s="686"/>
      <c r="AD24" s="687" t="s">
        <v>127</v>
      </c>
      <c r="AE24" s="687"/>
      <c r="AF24" s="687"/>
      <c r="AG24" s="687"/>
      <c r="AH24" s="687"/>
      <c r="AI24" s="687"/>
      <c r="AJ24" s="687"/>
      <c r="AK24" s="687"/>
      <c r="AL24" s="688" t="s">
        <v>241</v>
      </c>
      <c r="AM24" s="689"/>
      <c r="AN24" s="689"/>
      <c r="AO24" s="690"/>
      <c r="AP24" s="702" t="s">
        <v>287</v>
      </c>
      <c r="AQ24" s="703"/>
      <c r="AR24" s="703"/>
      <c r="AS24" s="703"/>
      <c r="AT24" s="703"/>
      <c r="AU24" s="703"/>
      <c r="AV24" s="703"/>
      <c r="AW24" s="703"/>
      <c r="AX24" s="703"/>
      <c r="AY24" s="703"/>
      <c r="AZ24" s="703"/>
      <c r="BA24" s="703"/>
      <c r="BB24" s="703"/>
      <c r="BC24" s="703"/>
      <c r="BD24" s="703"/>
      <c r="BE24" s="703"/>
      <c r="BF24" s="704"/>
      <c r="BG24" s="683" t="s">
        <v>241</v>
      </c>
      <c r="BH24" s="684"/>
      <c r="BI24" s="684"/>
      <c r="BJ24" s="684"/>
      <c r="BK24" s="684"/>
      <c r="BL24" s="684"/>
      <c r="BM24" s="684"/>
      <c r="BN24" s="685"/>
      <c r="BO24" s="686" t="s">
        <v>241</v>
      </c>
      <c r="BP24" s="686"/>
      <c r="BQ24" s="686"/>
      <c r="BR24" s="686"/>
      <c r="BS24" s="692" t="s">
        <v>127</v>
      </c>
      <c r="BT24" s="684"/>
      <c r="BU24" s="684"/>
      <c r="BV24" s="684"/>
      <c r="BW24" s="684"/>
      <c r="BX24" s="684"/>
      <c r="BY24" s="684"/>
      <c r="BZ24" s="684"/>
      <c r="CA24" s="684"/>
      <c r="CB24" s="693"/>
      <c r="CD24" s="694" t="s">
        <v>288</v>
      </c>
      <c r="CE24" s="695"/>
      <c r="CF24" s="695"/>
      <c r="CG24" s="695"/>
      <c r="CH24" s="695"/>
      <c r="CI24" s="695"/>
      <c r="CJ24" s="695"/>
      <c r="CK24" s="695"/>
      <c r="CL24" s="695"/>
      <c r="CM24" s="695"/>
      <c r="CN24" s="695"/>
      <c r="CO24" s="695"/>
      <c r="CP24" s="695"/>
      <c r="CQ24" s="696"/>
      <c r="CR24" s="672">
        <v>49528637</v>
      </c>
      <c r="CS24" s="673"/>
      <c r="CT24" s="673"/>
      <c r="CU24" s="673"/>
      <c r="CV24" s="673"/>
      <c r="CW24" s="673"/>
      <c r="CX24" s="673"/>
      <c r="CY24" s="674"/>
      <c r="CZ24" s="677">
        <v>50.4</v>
      </c>
      <c r="DA24" s="678"/>
      <c r="DB24" s="678"/>
      <c r="DC24" s="697"/>
      <c r="DD24" s="722">
        <v>31316161</v>
      </c>
      <c r="DE24" s="673"/>
      <c r="DF24" s="673"/>
      <c r="DG24" s="673"/>
      <c r="DH24" s="673"/>
      <c r="DI24" s="673"/>
      <c r="DJ24" s="673"/>
      <c r="DK24" s="674"/>
      <c r="DL24" s="722">
        <v>31191391</v>
      </c>
      <c r="DM24" s="673"/>
      <c r="DN24" s="673"/>
      <c r="DO24" s="673"/>
      <c r="DP24" s="673"/>
      <c r="DQ24" s="673"/>
      <c r="DR24" s="673"/>
      <c r="DS24" s="673"/>
      <c r="DT24" s="673"/>
      <c r="DU24" s="673"/>
      <c r="DV24" s="674"/>
      <c r="DW24" s="677">
        <v>52</v>
      </c>
      <c r="DX24" s="678"/>
      <c r="DY24" s="678"/>
      <c r="DZ24" s="678"/>
      <c r="EA24" s="678"/>
      <c r="EB24" s="678"/>
      <c r="EC24" s="679"/>
    </row>
    <row r="25" spans="2:133" ht="11.25" customHeight="1">
      <c r="B25" s="680" t="s">
        <v>289</v>
      </c>
      <c r="C25" s="681"/>
      <c r="D25" s="681"/>
      <c r="E25" s="681"/>
      <c r="F25" s="681"/>
      <c r="G25" s="681"/>
      <c r="H25" s="681"/>
      <c r="I25" s="681"/>
      <c r="J25" s="681"/>
      <c r="K25" s="681"/>
      <c r="L25" s="681"/>
      <c r="M25" s="681"/>
      <c r="N25" s="681"/>
      <c r="O25" s="681"/>
      <c r="P25" s="681"/>
      <c r="Q25" s="682"/>
      <c r="R25" s="683" t="s">
        <v>127</v>
      </c>
      <c r="S25" s="684"/>
      <c r="T25" s="684"/>
      <c r="U25" s="684"/>
      <c r="V25" s="684"/>
      <c r="W25" s="684"/>
      <c r="X25" s="684"/>
      <c r="Y25" s="685"/>
      <c r="Z25" s="686" t="s">
        <v>241</v>
      </c>
      <c r="AA25" s="686"/>
      <c r="AB25" s="686"/>
      <c r="AC25" s="686"/>
      <c r="AD25" s="687" t="s">
        <v>127</v>
      </c>
      <c r="AE25" s="687"/>
      <c r="AF25" s="687"/>
      <c r="AG25" s="687"/>
      <c r="AH25" s="687"/>
      <c r="AI25" s="687"/>
      <c r="AJ25" s="687"/>
      <c r="AK25" s="687"/>
      <c r="AL25" s="688" t="s">
        <v>127</v>
      </c>
      <c r="AM25" s="689"/>
      <c r="AN25" s="689"/>
      <c r="AO25" s="690"/>
      <c r="AP25" s="702" t="s">
        <v>290</v>
      </c>
      <c r="AQ25" s="703"/>
      <c r="AR25" s="703"/>
      <c r="AS25" s="703"/>
      <c r="AT25" s="703"/>
      <c r="AU25" s="703"/>
      <c r="AV25" s="703"/>
      <c r="AW25" s="703"/>
      <c r="AX25" s="703"/>
      <c r="AY25" s="703"/>
      <c r="AZ25" s="703"/>
      <c r="BA25" s="703"/>
      <c r="BB25" s="703"/>
      <c r="BC25" s="703"/>
      <c r="BD25" s="703"/>
      <c r="BE25" s="703"/>
      <c r="BF25" s="704"/>
      <c r="BG25" s="683" t="s">
        <v>127</v>
      </c>
      <c r="BH25" s="684"/>
      <c r="BI25" s="684"/>
      <c r="BJ25" s="684"/>
      <c r="BK25" s="684"/>
      <c r="BL25" s="684"/>
      <c r="BM25" s="684"/>
      <c r="BN25" s="685"/>
      <c r="BO25" s="686" t="s">
        <v>127</v>
      </c>
      <c r="BP25" s="686"/>
      <c r="BQ25" s="686"/>
      <c r="BR25" s="686"/>
      <c r="BS25" s="692" t="s">
        <v>241</v>
      </c>
      <c r="BT25" s="684"/>
      <c r="BU25" s="684"/>
      <c r="BV25" s="684"/>
      <c r="BW25" s="684"/>
      <c r="BX25" s="684"/>
      <c r="BY25" s="684"/>
      <c r="BZ25" s="684"/>
      <c r="CA25" s="684"/>
      <c r="CB25" s="693"/>
      <c r="CD25" s="698" t="s">
        <v>291</v>
      </c>
      <c r="CE25" s="699"/>
      <c r="CF25" s="699"/>
      <c r="CG25" s="699"/>
      <c r="CH25" s="699"/>
      <c r="CI25" s="699"/>
      <c r="CJ25" s="699"/>
      <c r="CK25" s="699"/>
      <c r="CL25" s="699"/>
      <c r="CM25" s="699"/>
      <c r="CN25" s="699"/>
      <c r="CO25" s="699"/>
      <c r="CP25" s="699"/>
      <c r="CQ25" s="700"/>
      <c r="CR25" s="683">
        <v>13994992</v>
      </c>
      <c r="CS25" s="719"/>
      <c r="CT25" s="719"/>
      <c r="CU25" s="719"/>
      <c r="CV25" s="719"/>
      <c r="CW25" s="719"/>
      <c r="CX25" s="719"/>
      <c r="CY25" s="720"/>
      <c r="CZ25" s="688">
        <v>14.2</v>
      </c>
      <c r="DA25" s="717"/>
      <c r="DB25" s="717"/>
      <c r="DC25" s="721"/>
      <c r="DD25" s="692">
        <v>12702441</v>
      </c>
      <c r="DE25" s="719"/>
      <c r="DF25" s="719"/>
      <c r="DG25" s="719"/>
      <c r="DH25" s="719"/>
      <c r="DI25" s="719"/>
      <c r="DJ25" s="719"/>
      <c r="DK25" s="720"/>
      <c r="DL25" s="692">
        <v>12583332</v>
      </c>
      <c r="DM25" s="719"/>
      <c r="DN25" s="719"/>
      <c r="DO25" s="719"/>
      <c r="DP25" s="719"/>
      <c r="DQ25" s="719"/>
      <c r="DR25" s="719"/>
      <c r="DS25" s="719"/>
      <c r="DT25" s="719"/>
      <c r="DU25" s="719"/>
      <c r="DV25" s="720"/>
      <c r="DW25" s="688">
        <v>21</v>
      </c>
      <c r="DX25" s="717"/>
      <c r="DY25" s="717"/>
      <c r="DZ25" s="717"/>
      <c r="EA25" s="717"/>
      <c r="EB25" s="717"/>
      <c r="EC25" s="718"/>
    </row>
    <row r="26" spans="2:133" ht="11.25" customHeight="1">
      <c r="B26" s="680" t="s">
        <v>292</v>
      </c>
      <c r="C26" s="681"/>
      <c r="D26" s="681"/>
      <c r="E26" s="681"/>
      <c r="F26" s="681"/>
      <c r="G26" s="681"/>
      <c r="H26" s="681"/>
      <c r="I26" s="681"/>
      <c r="J26" s="681"/>
      <c r="K26" s="681"/>
      <c r="L26" s="681"/>
      <c r="M26" s="681"/>
      <c r="N26" s="681"/>
      <c r="O26" s="681"/>
      <c r="P26" s="681"/>
      <c r="Q26" s="682"/>
      <c r="R26" s="683">
        <v>61478140</v>
      </c>
      <c r="S26" s="684"/>
      <c r="T26" s="684"/>
      <c r="U26" s="684"/>
      <c r="V26" s="684"/>
      <c r="W26" s="684"/>
      <c r="X26" s="684"/>
      <c r="Y26" s="685"/>
      <c r="Z26" s="686">
        <v>61.2</v>
      </c>
      <c r="AA26" s="686"/>
      <c r="AB26" s="686"/>
      <c r="AC26" s="686"/>
      <c r="AD26" s="687">
        <v>57018900</v>
      </c>
      <c r="AE26" s="687"/>
      <c r="AF26" s="687"/>
      <c r="AG26" s="687"/>
      <c r="AH26" s="687"/>
      <c r="AI26" s="687"/>
      <c r="AJ26" s="687"/>
      <c r="AK26" s="687"/>
      <c r="AL26" s="688">
        <v>98.2</v>
      </c>
      <c r="AM26" s="689"/>
      <c r="AN26" s="689"/>
      <c r="AO26" s="690"/>
      <c r="AP26" s="702" t="s">
        <v>293</v>
      </c>
      <c r="AQ26" s="732"/>
      <c r="AR26" s="732"/>
      <c r="AS26" s="732"/>
      <c r="AT26" s="732"/>
      <c r="AU26" s="732"/>
      <c r="AV26" s="732"/>
      <c r="AW26" s="732"/>
      <c r="AX26" s="732"/>
      <c r="AY26" s="732"/>
      <c r="AZ26" s="732"/>
      <c r="BA26" s="732"/>
      <c r="BB26" s="732"/>
      <c r="BC26" s="732"/>
      <c r="BD26" s="732"/>
      <c r="BE26" s="732"/>
      <c r="BF26" s="704"/>
      <c r="BG26" s="683" t="s">
        <v>127</v>
      </c>
      <c r="BH26" s="684"/>
      <c r="BI26" s="684"/>
      <c r="BJ26" s="684"/>
      <c r="BK26" s="684"/>
      <c r="BL26" s="684"/>
      <c r="BM26" s="684"/>
      <c r="BN26" s="685"/>
      <c r="BO26" s="686" t="s">
        <v>241</v>
      </c>
      <c r="BP26" s="686"/>
      <c r="BQ26" s="686"/>
      <c r="BR26" s="686"/>
      <c r="BS26" s="692" t="s">
        <v>241</v>
      </c>
      <c r="BT26" s="684"/>
      <c r="BU26" s="684"/>
      <c r="BV26" s="684"/>
      <c r="BW26" s="684"/>
      <c r="BX26" s="684"/>
      <c r="BY26" s="684"/>
      <c r="BZ26" s="684"/>
      <c r="CA26" s="684"/>
      <c r="CB26" s="693"/>
      <c r="CD26" s="698" t="s">
        <v>294</v>
      </c>
      <c r="CE26" s="699"/>
      <c r="CF26" s="699"/>
      <c r="CG26" s="699"/>
      <c r="CH26" s="699"/>
      <c r="CI26" s="699"/>
      <c r="CJ26" s="699"/>
      <c r="CK26" s="699"/>
      <c r="CL26" s="699"/>
      <c r="CM26" s="699"/>
      <c r="CN26" s="699"/>
      <c r="CO26" s="699"/>
      <c r="CP26" s="699"/>
      <c r="CQ26" s="700"/>
      <c r="CR26" s="683">
        <v>9977767</v>
      </c>
      <c r="CS26" s="684"/>
      <c r="CT26" s="684"/>
      <c r="CU26" s="684"/>
      <c r="CV26" s="684"/>
      <c r="CW26" s="684"/>
      <c r="CX26" s="684"/>
      <c r="CY26" s="685"/>
      <c r="CZ26" s="688">
        <v>10.199999999999999</v>
      </c>
      <c r="DA26" s="717"/>
      <c r="DB26" s="717"/>
      <c r="DC26" s="721"/>
      <c r="DD26" s="692">
        <v>8780048</v>
      </c>
      <c r="DE26" s="684"/>
      <c r="DF26" s="684"/>
      <c r="DG26" s="684"/>
      <c r="DH26" s="684"/>
      <c r="DI26" s="684"/>
      <c r="DJ26" s="684"/>
      <c r="DK26" s="685"/>
      <c r="DL26" s="692" t="s">
        <v>241</v>
      </c>
      <c r="DM26" s="684"/>
      <c r="DN26" s="684"/>
      <c r="DO26" s="684"/>
      <c r="DP26" s="684"/>
      <c r="DQ26" s="684"/>
      <c r="DR26" s="684"/>
      <c r="DS26" s="684"/>
      <c r="DT26" s="684"/>
      <c r="DU26" s="684"/>
      <c r="DV26" s="685"/>
      <c r="DW26" s="688" t="s">
        <v>241</v>
      </c>
      <c r="DX26" s="717"/>
      <c r="DY26" s="717"/>
      <c r="DZ26" s="717"/>
      <c r="EA26" s="717"/>
      <c r="EB26" s="717"/>
      <c r="EC26" s="718"/>
    </row>
    <row r="27" spans="2:133" ht="11.25" customHeight="1">
      <c r="B27" s="680" t="s">
        <v>295</v>
      </c>
      <c r="C27" s="681"/>
      <c r="D27" s="681"/>
      <c r="E27" s="681"/>
      <c r="F27" s="681"/>
      <c r="G27" s="681"/>
      <c r="H27" s="681"/>
      <c r="I27" s="681"/>
      <c r="J27" s="681"/>
      <c r="K27" s="681"/>
      <c r="L27" s="681"/>
      <c r="M27" s="681"/>
      <c r="N27" s="681"/>
      <c r="O27" s="681"/>
      <c r="P27" s="681"/>
      <c r="Q27" s="682"/>
      <c r="R27" s="683">
        <v>51710</v>
      </c>
      <c r="S27" s="684"/>
      <c r="T27" s="684"/>
      <c r="U27" s="684"/>
      <c r="V27" s="684"/>
      <c r="W27" s="684"/>
      <c r="X27" s="684"/>
      <c r="Y27" s="685"/>
      <c r="Z27" s="686">
        <v>0.1</v>
      </c>
      <c r="AA27" s="686"/>
      <c r="AB27" s="686"/>
      <c r="AC27" s="686"/>
      <c r="AD27" s="687">
        <v>51710</v>
      </c>
      <c r="AE27" s="687"/>
      <c r="AF27" s="687"/>
      <c r="AG27" s="687"/>
      <c r="AH27" s="687"/>
      <c r="AI27" s="687"/>
      <c r="AJ27" s="687"/>
      <c r="AK27" s="687"/>
      <c r="AL27" s="688">
        <v>0.1</v>
      </c>
      <c r="AM27" s="689"/>
      <c r="AN27" s="689"/>
      <c r="AO27" s="690"/>
      <c r="AP27" s="680" t="s">
        <v>296</v>
      </c>
      <c r="AQ27" s="681"/>
      <c r="AR27" s="681"/>
      <c r="AS27" s="681"/>
      <c r="AT27" s="681"/>
      <c r="AU27" s="681"/>
      <c r="AV27" s="681"/>
      <c r="AW27" s="681"/>
      <c r="AX27" s="681"/>
      <c r="AY27" s="681"/>
      <c r="AZ27" s="681"/>
      <c r="BA27" s="681"/>
      <c r="BB27" s="681"/>
      <c r="BC27" s="681"/>
      <c r="BD27" s="681"/>
      <c r="BE27" s="681"/>
      <c r="BF27" s="682"/>
      <c r="BG27" s="683">
        <v>52295302</v>
      </c>
      <c r="BH27" s="684"/>
      <c r="BI27" s="684"/>
      <c r="BJ27" s="684"/>
      <c r="BK27" s="684"/>
      <c r="BL27" s="684"/>
      <c r="BM27" s="684"/>
      <c r="BN27" s="685"/>
      <c r="BO27" s="686">
        <v>100</v>
      </c>
      <c r="BP27" s="686"/>
      <c r="BQ27" s="686"/>
      <c r="BR27" s="686"/>
      <c r="BS27" s="692">
        <v>321726</v>
      </c>
      <c r="BT27" s="684"/>
      <c r="BU27" s="684"/>
      <c r="BV27" s="684"/>
      <c r="BW27" s="684"/>
      <c r="BX27" s="684"/>
      <c r="BY27" s="684"/>
      <c r="BZ27" s="684"/>
      <c r="CA27" s="684"/>
      <c r="CB27" s="693"/>
      <c r="CD27" s="698" t="s">
        <v>297</v>
      </c>
      <c r="CE27" s="699"/>
      <c r="CF27" s="699"/>
      <c r="CG27" s="699"/>
      <c r="CH27" s="699"/>
      <c r="CI27" s="699"/>
      <c r="CJ27" s="699"/>
      <c r="CK27" s="699"/>
      <c r="CL27" s="699"/>
      <c r="CM27" s="699"/>
      <c r="CN27" s="699"/>
      <c r="CO27" s="699"/>
      <c r="CP27" s="699"/>
      <c r="CQ27" s="700"/>
      <c r="CR27" s="683">
        <v>27190340</v>
      </c>
      <c r="CS27" s="719"/>
      <c r="CT27" s="719"/>
      <c r="CU27" s="719"/>
      <c r="CV27" s="719"/>
      <c r="CW27" s="719"/>
      <c r="CX27" s="719"/>
      <c r="CY27" s="720"/>
      <c r="CZ27" s="688">
        <v>27.7</v>
      </c>
      <c r="DA27" s="717"/>
      <c r="DB27" s="717"/>
      <c r="DC27" s="721"/>
      <c r="DD27" s="692">
        <v>10359883</v>
      </c>
      <c r="DE27" s="719"/>
      <c r="DF27" s="719"/>
      <c r="DG27" s="719"/>
      <c r="DH27" s="719"/>
      <c r="DI27" s="719"/>
      <c r="DJ27" s="719"/>
      <c r="DK27" s="720"/>
      <c r="DL27" s="692">
        <v>10354222</v>
      </c>
      <c r="DM27" s="719"/>
      <c r="DN27" s="719"/>
      <c r="DO27" s="719"/>
      <c r="DP27" s="719"/>
      <c r="DQ27" s="719"/>
      <c r="DR27" s="719"/>
      <c r="DS27" s="719"/>
      <c r="DT27" s="719"/>
      <c r="DU27" s="719"/>
      <c r="DV27" s="720"/>
      <c r="DW27" s="688">
        <v>17.3</v>
      </c>
      <c r="DX27" s="717"/>
      <c r="DY27" s="717"/>
      <c r="DZ27" s="717"/>
      <c r="EA27" s="717"/>
      <c r="EB27" s="717"/>
      <c r="EC27" s="718"/>
    </row>
    <row r="28" spans="2:133" ht="11.25" customHeight="1">
      <c r="B28" s="680" t="s">
        <v>298</v>
      </c>
      <c r="C28" s="681"/>
      <c r="D28" s="681"/>
      <c r="E28" s="681"/>
      <c r="F28" s="681"/>
      <c r="G28" s="681"/>
      <c r="H28" s="681"/>
      <c r="I28" s="681"/>
      <c r="J28" s="681"/>
      <c r="K28" s="681"/>
      <c r="L28" s="681"/>
      <c r="M28" s="681"/>
      <c r="N28" s="681"/>
      <c r="O28" s="681"/>
      <c r="P28" s="681"/>
      <c r="Q28" s="682"/>
      <c r="R28" s="683">
        <v>472688</v>
      </c>
      <c r="S28" s="684"/>
      <c r="T28" s="684"/>
      <c r="U28" s="684"/>
      <c r="V28" s="684"/>
      <c r="W28" s="684"/>
      <c r="X28" s="684"/>
      <c r="Y28" s="685"/>
      <c r="Z28" s="686">
        <v>0.5</v>
      </c>
      <c r="AA28" s="686"/>
      <c r="AB28" s="686"/>
      <c r="AC28" s="686"/>
      <c r="AD28" s="687" t="s">
        <v>127</v>
      </c>
      <c r="AE28" s="687"/>
      <c r="AF28" s="687"/>
      <c r="AG28" s="687"/>
      <c r="AH28" s="687"/>
      <c r="AI28" s="687"/>
      <c r="AJ28" s="687"/>
      <c r="AK28" s="687"/>
      <c r="AL28" s="688" t="s">
        <v>127</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299</v>
      </c>
      <c r="CE28" s="699"/>
      <c r="CF28" s="699"/>
      <c r="CG28" s="699"/>
      <c r="CH28" s="699"/>
      <c r="CI28" s="699"/>
      <c r="CJ28" s="699"/>
      <c r="CK28" s="699"/>
      <c r="CL28" s="699"/>
      <c r="CM28" s="699"/>
      <c r="CN28" s="699"/>
      <c r="CO28" s="699"/>
      <c r="CP28" s="699"/>
      <c r="CQ28" s="700"/>
      <c r="CR28" s="683">
        <v>8343305</v>
      </c>
      <c r="CS28" s="684"/>
      <c r="CT28" s="684"/>
      <c r="CU28" s="684"/>
      <c r="CV28" s="684"/>
      <c r="CW28" s="684"/>
      <c r="CX28" s="684"/>
      <c r="CY28" s="685"/>
      <c r="CZ28" s="688">
        <v>8.5</v>
      </c>
      <c r="DA28" s="717"/>
      <c r="DB28" s="717"/>
      <c r="DC28" s="721"/>
      <c r="DD28" s="692">
        <v>8253837</v>
      </c>
      <c r="DE28" s="684"/>
      <c r="DF28" s="684"/>
      <c r="DG28" s="684"/>
      <c r="DH28" s="684"/>
      <c r="DI28" s="684"/>
      <c r="DJ28" s="684"/>
      <c r="DK28" s="685"/>
      <c r="DL28" s="692">
        <v>8253837</v>
      </c>
      <c r="DM28" s="684"/>
      <c r="DN28" s="684"/>
      <c r="DO28" s="684"/>
      <c r="DP28" s="684"/>
      <c r="DQ28" s="684"/>
      <c r="DR28" s="684"/>
      <c r="DS28" s="684"/>
      <c r="DT28" s="684"/>
      <c r="DU28" s="684"/>
      <c r="DV28" s="685"/>
      <c r="DW28" s="688">
        <v>13.8</v>
      </c>
      <c r="DX28" s="717"/>
      <c r="DY28" s="717"/>
      <c r="DZ28" s="717"/>
      <c r="EA28" s="717"/>
      <c r="EB28" s="717"/>
      <c r="EC28" s="718"/>
    </row>
    <row r="29" spans="2:133" ht="11.25" customHeight="1">
      <c r="B29" s="680" t="s">
        <v>300</v>
      </c>
      <c r="C29" s="681"/>
      <c r="D29" s="681"/>
      <c r="E29" s="681"/>
      <c r="F29" s="681"/>
      <c r="G29" s="681"/>
      <c r="H29" s="681"/>
      <c r="I29" s="681"/>
      <c r="J29" s="681"/>
      <c r="K29" s="681"/>
      <c r="L29" s="681"/>
      <c r="M29" s="681"/>
      <c r="N29" s="681"/>
      <c r="O29" s="681"/>
      <c r="P29" s="681"/>
      <c r="Q29" s="682"/>
      <c r="R29" s="683">
        <v>1410472</v>
      </c>
      <c r="S29" s="684"/>
      <c r="T29" s="684"/>
      <c r="U29" s="684"/>
      <c r="V29" s="684"/>
      <c r="W29" s="684"/>
      <c r="X29" s="684"/>
      <c r="Y29" s="685"/>
      <c r="Z29" s="686">
        <v>1.4</v>
      </c>
      <c r="AA29" s="686"/>
      <c r="AB29" s="686"/>
      <c r="AC29" s="686"/>
      <c r="AD29" s="687">
        <v>203808</v>
      </c>
      <c r="AE29" s="687"/>
      <c r="AF29" s="687"/>
      <c r="AG29" s="687"/>
      <c r="AH29" s="687"/>
      <c r="AI29" s="687"/>
      <c r="AJ29" s="687"/>
      <c r="AK29" s="687"/>
      <c r="AL29" s="688">
        <v>0.4</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301</v>
      </c>
      <c r="CE29" s="724"/>
      <c r="CF29" s="698" t="s">
        <v>302</v>
      </c>
      <c r="CG29" s="699"/>
      <c r="CH29" s="699"/>
      <c r="CI29" s="699"/>
      <c r="CJ29" s="699"/>
      <c r="CK29" s="699"/>
      <c r="CL29" s="699"/>
      <c r="CM29" s="699"/>
      <c r="CN29" s="699"/>
      <c r="CO29" s="699"/>
      <c r="CP29" s="699"/>
      <c r="CQ29" s="700"/>
      <c r="CR29" s="683">
        <v>8343185</v>
      </c>
      <c r="CS29" s="719"/>
      <c r="CT29" s="719"/>
      <c r="CU29" s="719"/>
      <c r="CV29" s="719"/>
      <c r="CW29" s="719"/>
      <c r="CX29" s="719"/>
      <c r="CY29" s="720"/>
      <c r="CZ29" s="688">
        <v>8.5</v>
      </c>
      <c r="DA29" s="717"/>
      <c r="DB29" s="717"/>
      <c r="DC29" s="721"/>
      <c r="DD29" s="692">
        <v>8253717</v>
      </c>
      <c r="DE29" s="719"/>
      <c r="DF29" s="719"/>
      <c r="DG29" s="719"/>
      <c r="DH29" s="719"/>
      <c r="DI29" s="719"/>
      <c r="DJ29" s="719"/>
      <c r="DK29" s="720"/>
      <c r="DL29" s="692">
        <v>8253717</v>
      </c>
      <c r="DM29" s="719"/>
      <c r="DN29" s="719"/>
      <c r="DO29" s="719"/>
      <c r="DP29" s="719"/>
      <c r="DQ29" s="719"/>
      <c r="DR29" s="719"/>
      <c r="DS29" s="719"/>
      <c r="DT29" s="719"/>
      <c r="DU29" s="719"/>
      <c r="DV29" s="720"/>
      <c r="DW29" s="688">
        <v>13.8</v>
      </c>
      <c r="DX29" s="717"/>
      <c r="DY29" s="717"/>
      <c r="DZ29" s="717"/>
      <c r="EA29" s="717"/>
      <c r="EB29" s="717"/>
      <c r="EC29" s="718"/>
    </row>
    <row r="30" spans="2:133" ht="11.25" customHeight="1">
      <c r="B30" s="680" t="s">
        <v>303</v>
      </c>
      <c r="C30" s="681"/>
      <c r="D30" s="681"/>
      <c r="E30" s="681"/>
      <c r="F30" s="681"/>
      <c r="G30" s="681"/>
      <c r="H30" s="681"/>
      <c r="I30" s="681"/>
      <c r="J30" s="681"/>
      <c r="K30" s="681"/>
      <c r="L30" s="681"/>
      <c r="M30" s="681"/>
      <c r="N30" s="681"/>
      <c r="O30" s="681"/>
      <c r="P30" s="681"/>
      <c r="Q30" s="682"/>
      <c r="R30" s="683">
        <v>770184</v>
      </c>
      <c r="S30" s="684"/>
      <c r="T30" s="684"/>
      <c r="U30" s="684"/>
      <c r="V30" s="684"/>
      <c r="W30" s="684"/>
      <c r="X30" s="684"/>
      <c r="Y30" s="685"/>
      <c r="Z30" s="686">
        <v>0.8</v>
      </c>
      <c r="AA30" s="686"/>
      <c r="AB30" s="686"/>
      <c r="AC30" s="686"/>
      <c r="AD30" s="687" t="s">
        <v>127</v>
      </c>
      <c r="AE30" s="687"/>
      <c r="AF30" s="687"/>
      <c r="AG30" s="687"/>
      <c r="AH30" s="687"/>
      <c r="AI30" s="687"/>
      <c r="AJ30" s="687"/>
      <c r="AK30" s="687"/>
      <c r="AL30" s="688" t="s">
        <v>241</v>
      </c>
      <c r="AM30" s="689"/>
      <c r="AN30" s="689"/>
      <c r="AO30" s="690"/>
      <c r="AP30" s="662" t="s">
        <v>219</v>
      </c>
      <c r="AQ30" s="663"/>
      <c r="AR30" s="663"/>
      <c r="AS30" s="663"/>
      <c r="AT30" s="663"/>
      <c r="AU30" s="663"/>
      <c r="AV30" s="663"/>
      <c r="AW30" s="663"/>
      <c r="AX30" s="663"/>
      <c r="AY30" s="663"/>
      <c r="AZ30" s="663"/>
      <c r="BA30" s="663"/>
      <c r="BB30" s="663"/>
      <c r="BC30" s="663"/>
      <c r="BD30" s="663"/>
      <c r="BE30" s="663"/>
      <c r="BF30" s="664"/>
      <c r="BG30" s="662" t="s">
        <v>304</v>
      </c>
      <c r="BH30" s="736"/>
      <c r="BI30" s="736"/>
      <c r="BJ30" s="736"/>
      <c r="BK30" s="736"/>
      <c r="BL30" s="736"/>
      <c r="BM30" s="736"/>
      <c r="BN30" s="736"/>
      <c r="BO30" s="736"/>
      <c r="BP30" s="736"/>
      <c r="BQ30" s="737"/>
      <c r="BR30" s="662" t="s">
        <v>305</v>
      </c>
      <c r="BS30" s="736"/>
      <c r="BT30" s="736"/>
      <c r="BU30" s="736"/>
      <c r="BV30" s="736"/>
      <c r="BW30" s="736"/>
      <c r="BX30" s="736"/>
      <c r="BY30" s="736"/>
      <c r="BZ30" s="736"/>
      <c r="CA30" s="736"/>
      <c r="CB30" s="737"/>
      <c r="CD30" s="725"/>
      <c r="CE30" s="726"/>
      <c r="CF30" s="698" t="s">
        <v>306</v>
      </c>
      <c r="CG30" s="699"/>
      <c r="CH30" s="699"/>
      <c r="CI30" s="699"/>
      <c r="CJ30" s="699"/>
      <c r="CK30" s="699"/>
      <c r="CL30" s="699"/>
      <c r="CM30" s="699"/>
      <c r="CN30" s="699"/>
      <c r="CO30" s="699"/>
      <c r="CP30" s="699"/>
      <c r="CQ30" s="700"/>
      <c r="CR30" s="683">
        <v>7848453</v>
      </c>
      <c r="CS30" s="684"/>
      <c r="CT30" s="684"/>
      <c r="CU30" s="684"/>
      <c r="CV30" s="684"/>
      <c r="CW30" s="684"/>
      <c r="CX30" s="684"/>
      <c r="CY30" s="685"/>
      <c r="CZ30" s="688">
        <v>8</v>
      </c>
      <c r="DA30" s="717"/>
      <c r="DB30" s="717"/>
      <c r="DC30" s="721"/>
      <c r="DD30" s="692">
        <v>7758985</v>
      </c>
      <c r="DE30" s="684"/>
      <c r="DF30" s="684"/>
      <c r="DG30" s="684"/>
      <c r="DH30" s="684"/>
      <c r="DI30" s="684"/>
      <c r="DJ30" s="684"/>
      <c r="DK30" s="685"/>
      <c r="DL30" s="692">
        <v>7758985</v>
      </c>
      <c r="DM30" s="684"/>
      <c r="DN30" s="684"/>
      <c r="DO30" s="684"/>
      <c r="DP30" s="684"/>
      <c r="DQ30" s="684"/>
      <c r="DR30" s="684"/>
      <c r="DS30" s="684"/>
      <c r="DT30" s="684"/>
      <c r="DU30" s="684"/>
      <c r="DV30" s="685"/>
      <c r="DW30" s="688">
        <v>12.9</v>
      </c>
      <c r="DX30" s="717"/>
      <c r="DY30" s="717"/>
      <c r="DZ30" s="717"/>
      <c r="EA30" s="717"/>
      <c r="EB30" s="717"/>
      <c r="EC30" s="718"/>
    </row>
    <row r="31" spans="2:133" ht="11.25" customHeight="1">
      <c r="B31" s="680" t="s">
        <v>307</v>
      </c>
      <c r="C31" s="681"/>
      <c r="D31" s="681"/>
      <c r="E31" s="681"/>
      <c r="F31" s="681"/>
      <c r="G31" s="681"/>
      <c r="H31" s="681"/>
      <c r="I31" s="681"/>
      <c r="J31" s="681"/>
      <c r="K31" s="681"/>
      <c r="L31" s="681"/>
      <c r="M31" s="681"/>
      <c r="N31" s="681"/>
      <c r="O31" s="681"/>
      <c r="P31" s="681"/>
      <c r="Q31" s="682"/>
      <c r="R31" s="683">
        <v>15158647</v>
      </c>
      <c r="S31" s="684"/>
      <c r="T31" s="684"/>
      <c r="U31" s="684"/>
      <c r="V31" s="684"/>
      <c r="W31" s="684"/>
      <c r="X31" s="684"/>
      <c r="Y31" s="685"/>
      <c r="Z31" s="686">
        <v>15.1</v>
      </c>
      <c r="AA31" s="686"/>
      <c r="AB31" s="686"/>
      <c r="AC31" s="686"/>
      <c r="AD31" s="687" t="s">
        <v>241</v>
      </c>
      <c r="AE31" s="687"/>
      <c r="AF31" s="687"/>
      <c r="AG31" s="687"/>
      <c r="AH31" s="687"/>
      <c r="AI31" s="687"/>
      <c r="AJ31" s="687"/>
      <c r="AK31" s="687"/>
      <c r="AL31" s="688" t="s">
        <v>127</v>
      </c>
      <c r="AM31" s="689"/>
      <c r="AN31" s="689"/>
      <c r="AO31" s="690"/>
      <c r="AP31" s="740" t="s">
        <v>308</v>
      </c>
      <c r="AQ31" s="741"/>
      <c r="AR31" s="741"/>
      <c r="AS31" s="741"/>
      <c r="AT31" s="746" t="s">
        <v>309</v>
      </c>
      <c r="AU31" s="231"/>
      <c r="AV31" s="231"/>
      <c r="AW31" s="231"/>
      <c r="AX31" s="669" t="s">
        <v>185</v>
      </c>
      <c r="AY31" s="670"/>
      <c r="AZ31" s="670"/>
      <c r="BA31" s="670"/>
      <c r="BB31" s="670"/>
      <c r="BC31" s="670"/>
      <c r="BD31" s="670"/>
      <c r="BE31" s="670"/>
      <c r="BF31" s="671"/>
      <c r="BG31" s="751">
        <v>99.3</v>
      </c>
      <c r="BH31" s="738"/>
      <c r="BI31" s="738"/>
      <c r="BJ31" s="738"/>
      <c r="BK31" s="738"/>
      <c r="BL31" s="738"/>
      <c r="BM31" s="678">
        <v>97.8</v>
      </c>
      <c r="BN31" s="738"/>
      <c r="BO31" s="738"/>
      <c r="BP31" s="738"/>
      <c r="BQ31" s="739"/>
      <c r="BR31" s="751">
        <v>99.3</v>
      </c>
      <c r="BS31" s="738"/>
      <c r="BT31" s="738"/>
      <c r="BU31" s="738"/>
      <c r="BV31" s="738"/>
      <c r="BW31" s="738"/>
      <c r="BX31" s="678">
        <v>97.4</v>
      </c>
      <c r="BY31" s="738"/>
      <c r="BZ31" s="738"/>
      <c r="CA31" s="738"/>
      <c r="CB31" s="739"/>
      <c r="CD31" s="725"/>
      <c r="CE31" s="726"/>
      <c r="CF31" s="698" t="s">
        <v>310</v>
      </c>
      <c r="CG31" s="699"/>
      <c r="CH31" s="699"/>
      <c r="CI31" s="699"/>
      <c r="CJ31" s="699"/>
      <c r="CK31" s="699"/>
      <c r="CL31" s="699"/>
      <c r="CM31" s="699"/>
      <c r="CN31" s="699"/>
      <c r="CO31" s="699"/>
      <c r="CP31" s="699"/>
      <c r="CQ31" s="700"/>
      <c r="CR31" s="683">
        <v>494732</v>
      </c>
      <c r="CS31" s="719"/>
      <c r="CT31" s="719"/>
      <c r="CU31" s="719"/>
      <c r="CV31" s="719"/>
      <c r="CW31" s="719"/>
      <c r="CX31" s="719"/>
      <c r="CY31" s="720"/>
      <c r="CZ31" s="688">
        <v>0.5</v>
      </c>
      <c r="DA31" s="717"/>
      <c r="DB31" s="717"/>
      <c r="DC31" s="721"/>
      <c r="DD31" s="692">
        <v>494732</v>
      </c>
      <c r="DE31" s="719"/>
      <c r="DF31" s="719"/>
      <c r="DG31" s="719"/>
      <c r="DH31" s="719"/>
      <c r="DI31" s="719"/>
      <c r="DJ31" s="719"/>
      <c r="DK31" s="720"/>
      <c r="DL31" s="692">
        <v>494732</v>
      </c>
      <c r="DM31" s="719"/>
      <c r="DN31" s="719"/>
      <c r="DO31" s="719"/>
      <c r="DP31" s="719"/>
      <c r="DQ31" s="719"/>
      <c r="DR31" s="719"/>
      <c r="DS31" s="719"/>
      <c r="DT31" s="719"/>
      <c r="DU31" s="719"/>
      <c r="DV31" s="720"/>
      <c r="DW31" s="688">
        <v>0.8</v>
      </c>
      <c r="DX31" s="717"/>
      <c r="DY31" s="717"/>
      <c r="DZ31" s="717"/>
      <c r="EA31" s="717"/>
      <c r="EB31" s="717"/>
      <c r="EC31" s="718"/>
    </row>
    <row r="32" spans="2:133" ht="11.25" customHeight="1">
      <c r="B32" s="729" t="s">
        <v>311</v>
      </c>
      <c r="C32" s="730"/>
      <c r="D32" s="730"/>
      <c r="E32" s="730"/>
      <c r="F32" s="730"/>
      <c r="G32" s="730"/>
      <c r="H32" s="730"/>
      <c r="I32" s="730"/>
      <c r="J32" s="730"/>
      <c r="K32" s="730"/>
      <c r="L32" s="730"/>
      <c r="M32" s="730"/>
      <c r="N32" s="730"/>
      <c r="O32" s="730"/>
      <c r="P32" s="730"/>
      <c r="Q32" s="731"/>
      <c r="R32" s="683">
        <v>143971</v>
      </c>
      <c r="S32" s="684"/>
      <c r="T32" s="684"/>
      <c r="U32" s="684"/>
      <c r="V32" s="684"/>
      <c r="W32" s="684"/>
      <c r="X32" s="684"/>
      <c r="Y32" s="685"/>
      <c r="Z32" s="686">
        <v>0.1</v>
      </c>
      <c r="AA32" s="686"/>
      <c r="AB32" s="686"/>
      <c r="AC32" s="686"/>
      <c r="AD32" s="687">
        <v>143971</v>
      </c>
      <c r="AE32" s="687"/>
      <c r="AF32" s="687"/>
      <c r="AG32" s="687"/>
      <c r="AH32" s="687"/>
      <c r="AI32" s="687"/>
      <c r="AJ32" s="687"/>
      <c r="AK32" s="687"/>
      <c r="AL32" s="688">
        <v>0.2</v>
      </c>
      <c r="AM32" s="689"/>
      <c r="AN32" s="689"/>
      <c r="AO32" s="690"/>
      <c r="AP32" s="742"/>
      <c r="AQ32" s="743"/>
      <c r="AR32" s="743"/>
      <c r="AS32" s="743"/>
      <c r="AT32" s="747"/>
      <c r="AU32" s="230" t="s">
        <v>312</v>
      </c>
      <c r="AV32" s="230"/>
      <c r="AW32" s="230"/>
      <c r="AX32" s="680" t="s">
        <v>313</v>
      </c>
      <c r="AY32" s="681"/>
      <c r="AZ32" s="681"/>
      <c r="BA32" s="681"/>
      <c r="BB32" s="681"/>
      <c r="BC32" s="681"/>
      <c r="BD32" s="681"/>
      <c r="BE32" s="681"/>
      <c r="BF32" s="682"/>
      <c r="BG32" s="752">
        <v>99</v>
      </c>
      <c r="BH32" s="719"/>
      <c r="BI32" s="719"/>
      <c r="BJ32" s="719"/>
      <c r="BK32" s="719"/>
      <c r="BL32" s="719"/>
      <c r="BM32" s="689">
        <v>96.8</v>
      </c>
      <c r="BN32" s="749"/>
      <c r="BO32" s="749"/>
      <c r="BP32" s="749"/>
      <c r="BQ32" s="750"/>
      <c r="BR32" s="752">
        <v>99</v>
      </c>
      <c r="BS32" s="719"/>
      <c r="BT32" s="719"/>
      <c r="BU32" s="719"/>
      <c r="BV32" s="719"/>
      <c r="BW32" s="719"/>
      <c r="BX32" s="689">
        <v>96.2</v>
      </c>
      <c r="BY32" s="749"/>
      <c r="BZ32" s="749"/>
      <c r="CA32" s="749"/>
      <c r="CB32" s="750"/>
      <c r="CD32" s="727"/>
      <c r="CE32" s="728"/>
      <c r="CF32" s="698" t="s">
        <v>314</v>
      </c>
      <c r="CG32" s="699"/>
      <c r="CH32" s="699"/>
      <c r="CI32" s="699"/>
      <c r="CJ32" s="699"/>
      <c r="CK32" s="699"/>
      <c r="CL32" s="699"/>
      <c r="CM32" s="699"/>
      <c r="CN32" s="699"/>
      <c r="CO32" s="699"/>
      <c r="CP32" s="699"/>
      <c r="CQ32" s="700"/>
      <c r="CR32" s="683">
        <v>120</v>
      </c>
      <c r="CS32" s="684"/>
      <c r="CT32" s="684"/>
      <c r="CU32" s="684"/>
      <c r="CV32" s="684"/>
      <c r="CW32" s="684"/>
      <c r="CX32" s="684"/>
      <c r="CY32" s="685"/>
      <c r="CZ32" s="688">
        <v>0</v>
      </c>
      <c r="DA32" s="717"/>
      <c r="DB32" s="717"/>
      <c r="DC32" s="721"/>
      <c r="DD32" s="692">
        <v>120</v>
      </c>
      <c r="DE32" s="684"/>
      <c r="DF32" s="684"/>
      <c r="DG32" s="684"/>
      <c r="DH32" s="684"/>
      <c r="DI32" s="684"/>
      <c r="DJ32" s="684"/>
      <c r="DK32" s="685"/>
      <c r="DL32" s="692">
        <v>120</v>
      </c>
      <c r="DM32" s="684"/>
      <c r="DN32" s="684"/>
      <c r="DO32" s="684"/>
      <c r="DP32" s="684"/>
      <c r="DQ32" s="684"/>
      <c r="DR32" s="684"/>
      <c r="DS32" s="684"/>
      <c r="DT32" s="684"/>
      <c r="DU32" s="684"/>
      <c r="DV32" s="685"/>
      <c r="DW32" s="688">
        <v>0</v>
      </c>
      <c r="DX32" s="717"/>
      <c r="DY32" s="717"/>
      <c r="DZ32" s="717"/>
      <c r="EA32" s="717"/>
      <c r="EB32" s="717"/>
      <c r="EC32" s="718"/>
    </row>
    <row r="33" spans="2:133" ht="11.25" customHeight="1">
      <c r="B33" s="680" t="s">
        <v>315</v>
      </c>
      <c r="C33" s="681"/>
      <c r="D33" s="681"/>
      <c r="E33" s="681"/>
      <c r="F33" s="681"/>
      <c r="G33" s="681"/>
      <c r="H33" s="681"/>
      <c r="I33" s="681"/>
      <c r="J33" s="681"/>
      <c r="K33" s="681"/>
      <c r="L33" s="681"/>
      <c r="M33" s="681"/>
      <c r="N33" s="681"/>
      <c r="O33" s="681"/>
      <c r="P33" s="681"/>
      <c r="Q33" s="682"/>
      <c r="R33" s="683">
        <v>6671179</v>
      </c>
      <c r="S33" s="684"/>
      <c r="T33" s="684"/>
      <c r="U33" s="684"/>
      <c r="V33" s="684"/>
      <c r="W33" s="684"/>
      <c r="X33" s="684"/>
      <c r="Y33" s="685"/>
      <c r="Z33" s="686">
        <v>6.6</v>
      </c>
      <c r="AA33" s="686"/>
      <c r="AB33" s="686"/>
      <c r="AC33" s="686"/>
      <c r="AD33" s="687" t="s">
        <v>241</v>
      </c>
      <c r="AE33" s="687"/>
      <c r="AF33" s="687"/>
      <c r="AG33" s="687"/>
      <c r="AH33" s="687"/>
      <c r="AI33" s="687"/>
      <c r="AJ33" s="687"/>
      <c r="AK33" s="687"/>
      <c r="AL33" s="688" t="s">
        <v>127</v>
      </c>
      <c r="AM33" s="689"/>
      <c r="AN33" s="689"/>
      <c r="AO33" s="690"/>
      <c r="AP33" s="744"/>
      <c r="AQ33" s="745"/>
      <c r="AR33" s="745"/>
      <c r="AS33" s="745"/>
      <c r="AT33" s="748"/>
      <c r="AU33" s="232"/>
      <c r="AV33" s="232"/>
      <c r="AW33" s="232"/>
      <c r="AX33" s="733" t="s">
        <v>316</v>
      </c>
      <c r="AY33" s="734"/>
      <c r="AZ33" s="734"/>
      <c r="BA33" s="734"/>
      <c r="BB33" s="734"/>
      <c r="BC33" s="734"/>
      <c r="BD33" s="734"/>
      <c r="BE33" s="734"/>
      <c r="BF33" s="735"/>
      <c r="BG33" s="753">
        <v>99.5</v>
      </c>
      <c r="BH33" s="754"/>
      <c r="BI33" s="754"/>
      <c r="BJ33" s="754"/>
      <c r="BK33" s="754"/>
      <c r="BL33" s="754"/>
      <c r="BM33" s="755">
        <v>98.5</v>
      </c>
      <c r="BN33" s="754"/>
      <c r="BO33" s="754"/>
      <c r="BP33" s="754"/>
      <c r="BQ33" s="756"/>
      <c r="BR33" s="753">
        <v>99.5</v>
      </c>
      <c r="BS33" s="754"/>
      <c r="BT33" s="754"/>
      <c r="BU33" s="754"/>
      <c r="BV33" s="754"/>
      <c r="BW33" s="754"/>
      <c r="BX33" s="755">
        <v>98.2</v>
      </c>
      <c r="BY33" s="754"/>
      <c r="BZ33" s="754"/>
      <c r="CA33" s="754"/>
      <c r="CB33" s="756"/>
      <c r="CD33" s="698" t="s">
        <v>317</v>
      </c>
      <c r="CE33" s="699"/>
      <c r="CF33" s="699"/>
      <c r="CG33" s="699"/>
      <c r="CH33" s="699"/>
      <c r="CI33" s="699"/>
      <c r="CJ33" s="699"/>
      <c r="CK33" s="699"/>
      <c r="CL33" s="699"/>
      <c r="CM33" s="699"/>
      <c r="CN33" s="699"/>
      <c r="CO33" s="699"/>
      <c r="CP33" s="699"/>
      <c r="CQ33" s="700"/>
      <c r="CR33" s="683">
        <v>38073388</v>
      </c>
      <c r="CS33" s="719"/>
      <c r="CT33" s="719"/>
      <c r="CU33" s="719"/>
      <c r="CV33" s="719"/>
      <c r="CW33" s="719"/>
      <c r="CX33" s="719"/>
      <c r="CY33" s="720"/>
      <c r="CZ33" s="688">
        <v>38.799999999999997</v>
      </c>
      <c r="DA33" s="717"/>
      <c r="DB33" s="717"/>
      <c r="DC33" s="721"/>
      <c r="DD33" s="692">
        <v>30852584</v>
      </c>
      <c r="DE33" s="719"/>
      <c r="DF33" s="719"/>
      <c r="DG33" s="719"/>
      <c r="DH33" s="719"/>
      <c r="DI33" s="719"/>
      <c r="DJ33" s="719"/>
      <c r="DK33" s="720"/>
      <c r="DL33" s="692">
        <v>25333143</v>
      </c>
      <c r="DM33" s="719"/>
      <c r="DN33" s="719"/>
      <c r="DO33" s="719"/>
      <c r="DP33" s="719"/>
      <c r="DQ33" s="719"/>
      <c r="DR33" s="719"/>
      <c r="DS33" s="719"/>
      <c r="DT33" s="719"/>
      <c r="DU33" s="719"/>
      <c r="DV33" s="720"/>
      <c r="DW33" s="688">
        <v>42.2</v>
      </c>
      <c r="DX33" s="717"/>
      <c r="DY33" s="717"/>
      <c r="DZ33" s="717"/>
      <c r="EA33" s="717"/>
      <c r="EB33" s="717"/>
      <c r="EC33" s="718"/>
    </row>
    <row r="34" spans="2:133" ht="11.25" customHeight="1">
      <c r="B34" s="680" t="s">
        <v>318</v>
      </c>
      <c r="C34" s="681"/>
      <c r="D34" s="681"/>
      <c r="E34" s="681"/>
      <c r="F34" s="681"/>
      <c r="G34" s="681"/>
      <c r="H34" s="681"/>
      <c r="I34" s="681"/>
      <c r="J34" s="681"/>
      <c r="K34" s="681"/>
      <c r="L34" s="681"/>
      <c r="M34" s="681"/>
      <c r="N34" s="681"/>
      <c r="O34" s="681"/>
      <c r="P34" s="681"/>
      <c r="Q34" s="682"/>
      <c r="R34" s="683">
        <v>626828</v>
      </c>
      <c r="S34" s="684"/>
      <c r="T34" s="684"/>
      <c r="U34" s="684"/>
      <c r="V34" s="684"/>
      <c r="W34" s="684"/>
      <c r="X34" s="684"/>
      <c r="Y34" s="685"/>
      <c r="Z34" s="686">
        <v>0.6</v>
      </c>
      <c r="AA34" s="686"/>
      <c r="AB34" s="686"/>
      <c r="AC34" s="686"/>
      <c r="AD34" s="687">
        <v>136409</v>
      </c>
      <c r="AE34" s="687"/>
      <c r="AF34" s="687"/>
      <c r="AG34" s="687"/>
      <c r="AH34" s="687"/>
      <c r="AI34" s="687"/>
      <c r="AJ34" s="687"/>
      <c r="AK34" s="687"/>
      <c r="AL34" s="688">
        <v>0.2</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319</v>
      </c>
      <c r="CE34" s="699"/>
      <c r="CF34" s="699"/>
      <c r="CG34" s="699"/>
      <c r="CH34" s="699"/>
      <c r="CI34" s="699"/>
      <c r="CJ34" s="699"/>
      <c r="CK34" s="699"/>
      <c r="CL34" s="699"/>
      <c r="CM34" s="699"/>
      <c r="CN34" s="699"/>
      <c r="CO34" s="699"/>
      <c r="CP34" s="699"/>
      <c r="CQ34" s="700"/>
      <c r="CR34" s="683">
        <v>14928701</v>
      </c>
      <c r="CS34" s="684"/>
      <c r="CT34" s="684"/>
      <c r="CU34" s="684"/>
      <c r="CV34" s="684"/>
      <c r="CW34" s="684"/>
      <c r="CX34" s="684"/>
      <c r="CY34" s="685"/>
      <c r="CZ34" s="688">
        <v>15.2</v>
      </c>
      <c r="DA34" s="717"/>
      <c r="DB34" s="717"/>
      <c r="DC34" s="721"/>
      <c r="DD34" s="692">
        <v>11001545</v>
      </c>
      <c r="DE34" s="684"/>
      <c r="DF34" s="684"/>
      <c r="DG34" s="684"/>
      <c r="DH34" s="684"/>
      <c r="DI34" s="684"/>
      <c r="DJ34" s="684"/>
      <c r="DK34" s="685"/>
      <c r="DL34" s="692">
        <v>10757554</v>
      </c>
      <c r="DM34" s="684"/>
      <c r="DN34" s="684"/>
      <c r="DO34" s="684"/>
      <c r="DP34" s="684"/>
      <c r="DQ34" s="684"/>
      <c r="DR34" s="684"/>
      <c r="DS34" s="684"/>
      <c r="DT34" s="684"/>
      <c r="DU34" s="684"/>
      <c r="DV34" s="685"/>
      <c r="DW34" s="688">
        <v>17.899999999999999</v>
      </c>
      <c r="DX34" s="717"/>
      <c r="DY34" s="717"/>
      <c r="DZ34" s="717"/>
      <c r="EA34" s="717"/>
      <c r="EB34" s="717"/>
      <c r="EC34" s="718"/>
    </row>
    <row r="35" spans="2:133" ht="11.25" customHeight="1">
      <c r="B35" s="680" t="s">
        <v>320</v>
      </c>
      <c r="C35" s="681"/>
      <c r="D35" s="681"/>
      <c r="E35" s="681"/>
      <c r="F35" s="681"/>
      <c r="G35" s="681"/>
      <c r="H35" s="681"/>
      <c r="I35" s="681"/>
      <c r="J35" s="681"/>
      <c r="K35" s="681"/>
      <c r="L35" s="681"/>
      <c r="M35" s="681"/>
      <c r="N35" s="681"/>
      <c r="O35" s="681"/>
      <c r="P35" s="681"/>
      <c r="Q35" s="682"/>
      <c r="R35" s="683">
        <v>232245</v>
      </c>
      <c r="S35" s="684"/>
      <c r="T35" s="684"/>
      <c r="U35" s="684"/>
      <c r="V35" s="684"/>
      <c r="W35" s="684"/>
      <c r="X35" s="684"/>
      <c r="Y35" s="685"/>
      <c r="Z35" s="686">
        <v>0.2</v>
      </c>
      <c r="AA35" s="686"/>
      <c r="AB35" s="686"/>
      <c r="AC35" s="686"/>
      <c r="AD35" s="687" t="s">
        <v>127</v>
      </c>
      <c r="AE35" s="687"/>
      <c r="AF35" s="687"/>
      <c r="AG35" s="687"/>
      <c r="AH35" s="687"/>
      <c r="AI35" s="687"/>
      <c r="AJ35" s="687"/>
      <c r="AK35" s="687"/>
      <c r="AL35" s="688" t="s">
        <v>127</v>
      </c>
      <c r="AM35" s="689"/>
      <c r="AN35" s="689"/>
      <c r="AO35" s="690"/>
      <c r="AP35" s="235"/>
      <c r="AQ35" s="662" t="s">
        <v>321</v>
      </c>
      <c r="AR35" s="663"/>
      <c r="AS35" s="663"/>
      <c r="AT35" s="663"/>
      <c r="AU35" s="663"/>
      <c r="AV35" s="663"/>
      <c r="AW35" s="663"/>
      <c r="AX35" s="663"/>
      <c r="AY35" s="663"/>
      <c r="AZ35" s="663"/>
      <c r="BA35" s="663"/>
      <c r="BB35" s="663"/>
      <c r="BC35" s="663"/>
      <c r="BD35" s="663"/>
      <c r="BE35" s="663"/>
      <c r="BF35" s="664"/>
      <c r="BG35" s="662" t="s">
        <v>322</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323</v>
      </c>
      <c r="CE35" s="699"/>
      <c r="CF35" s="699"/>
      <c r="CG35" s="699"/>
      <c r="CH35" s="699"/>
      <c r="CI35" s="699"/>
      <c r="CJ35" s="699"/>
      <c r="CK35" s="699"/>
      <c r="CL35" s="699"/>
      <c r="CM35" s="699"/>
      <c r="CN35" s="699"/>
      <c r="CO35" s="699"/>
      <c r="CP35" s="699"/>
      <c r="CQ35" s="700"/>
      <c r="CR35" s="683">
        <v>2069244</v>
      </c>
      <c r="CS35" s="719"/>
      <c r="CT35" s="719"/>
      <c r="CU35" s="719"/>
      <c r="CV35" s="719"/>
      <c r="CW35" s="719"/>
      <c r="CX35" s="719"/>
      <c r="CY35" s="720"/>
      <c r="CZ35" s="688">
        <v>2.1</v>
      </c>
      <c r="DA35" s="717"/>
      <c r="DB35" s="717"/>
      <c r="DC35" s="721"/>
      <c r="DD35" s="692">
        <v>2023838</v>
      </c>
      <c r="DE35" s="719"/>
      <c r="DF35" s="719"/>
      <c r="DG35" s="719"/>
      <c r="DH35" s="719"/>
      <c r="DI35" s="719"/>
      <c r="DJ35" s="719"/>
      <c r="DK35" s="720"/>
      <c r="DL35" s="692">
        <v>2022803</v>
      </c>
      <c r="DM35" s="719"/>
      <c r="DN35" s="719"/>
      <c r="DO35" s="719"/>
      <c r="DP35" s="719"/>
      <c r="DQ35" s="719"/>
      <c r="DR35" s="719"/>
      <c r="DS35" s="719"/>
      <c r="DT35" s="719"/>
      <c r="DU35" s="719"/>
      <c r="DV35" s="720"/>
      <c r="DW35" s="688">
        <v>3.4</v>
      </c>
      <c r="DX35" s="717"/>
      <c r="DY35" s="717"/>
      <c r="DZ35" s="717"/>
      <c r="EA35" s="717"/>
      <c r="EB35" s="717"/>
      <c r="EC35" s="718"/>
    </row>
    <row r="36" spans="2:133" ht="11.25" customHeight="1">
      <c r="B36" s="680" t="s">
        <v>324</v>
      </c>
      <c r="C36" s="681"/>
      <c r="D36" s="681"/>
      <c r="E36" s="681"/>
      <c r="F36" s="681"/>
      <c r="G36" s="681"/>
      <c r="H36" s="681"/>
      <c r="I36" s="681"/>
      <c r="J36" s="681"/>
      <c r="K36" s="681"/>
      <c r="L36" s="681"/>
      <c r="M36" s="681"/>
      <c r="N36" s="681"/>
      <c r="O36" s="681"/>
      <c r="P36" s="681"/>
      <c r="Q36" s="682"/>
      <c r="R36" s="683">
        <v>1101340</v>
      </c>
      <c r="S36" s="684"/>
      <c r="T36" s="684"/>
      <c r="U36" s="684"/>
      <c r="V36" s="684"/>
      <c r="W36" s="684"/>
      <c r="X36" s="684"/>
      <c r="Y36" s="685"/>
      <c r="Z36" s="686">
        <v>1.1000000000000001</v>
      </c>
      <c r="AA36" s="686"/>
      <c r="AB36" s="686"/>
      <c r="AC36" s="686"/>
      <c r="AD36" s="687" t="s">
        <v>241</v>
      </c>
      <c r="AE36" s="687"/>
      <c r="AF36" s="687"/>
      <c r="AG36" s="687"/>
      <c r="AH36" s="687"/>
      <c r="AI36" s="687"/>
      <c r="AJ36" s="687"/>
      <c r="AK36" s="687"/>
      <c r="AL36" s="688" t="s">
        <v>241</v>
      </c>
      <c r="AM36" s="689"/>
      <c r="AN36" s="689"/>
      <c r="AO36" s="690"/>
      <c r="AP36" s="235"/>
      <c r="AQ36" s="757" t="s">
        <v>325</v>
      </c>
      <c r="AR36" s="758"/>
      <c r="AS36" s="758"/>
      <c r="AT36" s="758"/>
      <c r="AU36" s="758"/>
      <c r="AV36" s="758"/>
      <c r="AW36" s="758"/>
      <c r="AX36" s="758"/>
      <c r="AY36" s="759"/>
      <c r="AZ36" s="672">
        <v>14085782</v>
      </c>
      <c r="BA36" s="673"/>
      <c r="BB36" s="673"/>
      <c r="BC36" s="673"/>
      <c r="BD36" s="673"/>
      <c r="BE36" s="673"/>
      <c r="BF36" s="760"/>
      <c r="BG36" s="694" t="s">
        <v>326</v>
      </c>
      <c r="BH36" s="695"/>
      <c r="BI36" s="695"/>
      <c r="BJ36" s="695"/>
      <c r="BK36" s="695"/>
      <c r="BL36" s="695"/>
      <c r="BM36" s="695"/>
      <c r="BN36" s="695"/>
      <c r="BO36" s="695"/>
      <c r="BP36" s="695"/>
      <c r="BQ36" s="695"/>
      <c r="BR36" s="695"/>
      <c r="BS36" s="695"/>
      <c r="BT36" s="695"/>
      <c r="BU36" s="696"/>
      <c r="BV36" s="672">
        <v>76010</v>
      </c>
      <c r="BW36" s="673"/>
      <c r="BX36" s="673"/>
      <c r="BY36" s="673"/>
      <c r="BZ36" s="673"/>
      <c r="CA36" s="673"/>
      <c r="CB36" s="760"/>
      <c r="CD36" s="698" t="s">
        <v>327</v>
      </c>
      <c r="CE36" s="699"/>
      <c r="CF36" s="699"/>
      <c r="CG36" s="699"/>
      <c r="CH36" s="699"/>
      <c r="CI36" s="699"/>
      <c r="CJ36" s="699"/>
      <c r="CK36" s="699"/>
      <c r="CL36" s="699"/>
      <c r="CM36" s="699"/>
      <c r="CN36" s="699"/>
      <c r="CO36" s="699"/>
      <c r="CP36" s="699"/>
      <c r="CQ36" s="700"/>
      <c r="CR36" s="683">
        <v>8791049</v>
      </c>
      <c r="CS36" s="684"/>
      <c r="CT36" s="684"/>
      <c r="CU36" s="684"/>
      <c r="CV36" s="684"/>
      <c r="CW36" s="684"/>
      <c r="CX36" s="684"/>
      <c r="CY36" s="685"/>
      <c r="CZ36" s="688">
        <v>8.9</v>
      </c>
      <c r="DA36" s="717"/>
      <c r="DB36" s="717"/>
      <c r="DC36" s="721"/>
      <c r="DD36" s="692">
        <v>8261522</v>
      </c>
      <c r="DE36" s="684"/>
      <c r="DF36" s="684"/>
      <c r="DG36" s="684"/>
      <c r="DH36" s="684"/>
      <c r="DI36" s="684"/>
      <c r="DJ36" s="684"/>
      <c r="DK36" s="685"/>
      <c r="DL36" s="692">
        <v>5600173</v>
      </c>
      <c r="DM36" s="684"/>
      <c r="DN36" s="684"/>
      <c r="DO36" s="684"/>
      <c r="DP36" s="684"/>
      <c r="DQ36" s="684"/>
      <c r="DR36" s="684"/>
      <c r="DS36" s="684"/>
      <c r="DT36" s="684"/>
      <c r="DU36" s="684"/>
      <c r="DV36" s="685"/>
      <c r="DW36" s="688">
        <v>9.3000000000000007</v>
      </c>
      <c r="DX36" s="717"/>
      <c r="DY36" s="717"/>
      <c r="DZ36" s="717"/>
      <c r="EA36" s="717"/>
      <c r="EB36" s="717"/>
      <c r="EC36" s="718"/>
    </row>
    <row r="37" spans="2:133" ht="11.25" customHeight="1">
      <c r="B37" s="680" t="s">
        <v>328</v>
      </c>
      <c r="C37" s="681"/>
      <c r="D37" s="681"/>
      <c r="E37" s="681"/>
      <c r="F37" s="681"/>
      <c r="G37" s="681"/>
      <c r="H37" s="681"/>
      <c r="I37" s="681"/>
      <c r="J37" s="681"/>
      <c r="K37" s="681"/>
      <c r="L37" s="681"/>
      <c r="M37" s="681"/>
      <c r="N37" s="681"/>
      <c r="O37" s="681"/>
      <c r="P37" s="681"/>
      <c r="Q37" s="682"/>
      <c r="R37" s="683">
        <v>2152026</v>
      </c>
      <c r="S37" s="684"/>
      <c r="T37" s="684"/>
      <c r="U37" s="684"/>
      <c r="V37" s="684"/>
      <c r="W37" s="684"/>
      <c r="X37" s="684"/>
      <c r="Y37" s="685"/>
      <c r="Z37" s="686">
        <v>2.1</v>
      </c>
      <c r="AA37" s="686"/>
      <c r="AB37" s="686"/>
      <c r="AC37" s="686"/>
      <c r="AD37" s="687" t="s">
        <v>127</v>
      </c>
      <c r="AE37" s="687"/>
      <c r="AF37" s="687"/>
      <c r="AG37" s="687"/>
      <c r="AH37" s="687"/>
      <c r="AI37" s="687"/>
      <c r="AJ37" s="687"/>
      <c r="AK37" s="687"/>
      <c r="AL37" s="688" t="s">
        <v>127</v>
      </c>
      <c r="AM37" s="689"/>
      <c r="AN37" s="689"/>
      <c r="AO37" s="690"/>
      <c r="AQ37" s="761" t="s">
        <v>329</v>
      </c>
      <c r="AR37" s="762"/>
      <c r="AS37" s="762"/>
      <c r="AT37" s="762"/>
      <c r="AU37" s="762"/>
      <c r="AV37" s="762"/>
      <c r="AW37" s="762"/>
      <c r="AX37" s="762"/>
      <c r="AY37" s="763"/>
      <c r="AZ37" s="683">
        <v>3213455</v>
      </c>
      <c r="BA37" s="684"/>
      <c r="BB37" s="684"/>
      <c r="BC37" s="684"/>
      <c r="BD37" s="719"/>
      <c r="BE37" s="719"/>
      <c r="BF37" s="750"/>
      <c r="BG37" s="698" t="s">
        <v>330</v>
      </c>
      <c r="BH37" s="699"/>
      <c r="BI37" s="699"/>
      <c r="BJ37" s="699"/>
      <c r="BK37" s="699"/>
      <c r="BL37" s="699"/>
      <c r="BM37" s="699"/>
      <c r="BN37" s="699"/>
      <c r="BO37" s="699"/>
      <c r="BP37" s="699"/>
      <c r="BQ37" s="699"/>
      <c r="BR37" s="699"/>
      <c r="BS37" s="699"/>
      <c r="BT37" s="699"/>
      <c r="BU37" s="700"/>
      <c r="BV37" s="683">
        <v>-573990</v>
      </c>
      <c r="BW37" s="684"/>
      <c r="BX37" s="684"/>
      <c r="BY37" s="684"/>
      <c r="BZ37" s="684"/>
      <c r="CA37" s="684"/>
      <c r="CB37" s="693"/>
      <c r="CD37" s="698" t="s">
        <v>331</v>
      </c>
      <c r="CE37" s="699"/>
      <c r="CF37" s="699"/>
      <c r="CG37" s="699"/>
      <c r="CH37" s="699"/>
      <c r="CI37" s="699"/>
      <c r="CJ37" s="699"/>
      <c r="CK37" s="699"/>
      <c r="CL37" s="699"/>
      <c r="CM37" s="699"/>
      <c r="CN37" s="699"/>
      <c r="CO37" s="699"/>
      <c r="CP37" s="699"/>
      <c r="CQ37" s="700"/>
      <c r="CR37" s="683">
        <v>224599</v>
      </c>
      <c r="CS37" s="719"/>
      <c r="CT37" s="719"/>
      <c r="CU37" s="719"/>
      <c r="CV37" s="719"/>
      <c r="CW37" s="719"/>
      <c r="CX37" s="719"/>
      <c r="CY37" s="720"/>
      <c r="CZ37" s="688">
        <v>0.2</v>
      </c>
      <c r="DA37" s="717"/>
      <c r="DB37" s="717"/>
      <c r="DC37" s="721"/>
      <c r="DD37" s="692">
        <v>224599</v>
      </c>
      <c r="DE37" s="719"/>
      <c r="DF37" s="719"/>
      <c r="DG37" s="719"/>
      <c r="DH37" s="719"/>
      <c r="DI37" s="719"/>
      <c r="DJ37" s="719"/>
      <c r="DK37" s="720"/>
      <c r="DL37" s="692">
        <v>224599</v>
      </c>
      <c r="DM37" s="719"/>
      <c r="DN37" s="719"/>
      <c r="DO37" s="719"/>
      <c r="DP37" s="719"/>
      <c r="DQ37" s="719"/>
      <c r="DR37" s="719"/>
      <c r="DS37" s="719"/>
      <c r="DT37" s="719"/>
      <c r="DU37" s="719"/>
      <c r="DV37" s="720"/>
      <c r="DW37" s="688">
        <v>0.4</v>
      </c>
      <c r="DX37" s="717"/>
      <c r="DY37" s="717"/>
      <c r="DZ37" s="717"/>
      <c r="EA37" s="717"/>
      <c r="EB37" s="717"/>
      <c r="EC37" s="718"/>
    </row>
    <row r="38" spans="2:133" ht="11.25" customHeight="1">
      <c r="B38" s="680" t="s">
        <v>332</v>
      </c>
      <c r="C38" s="681"/>
      <c r="D38" s="681"/>
      <c r="E38" s="681"/>
      <c r="F38" s="681"/>
      <c r="G38" s="681"/>
      <c r="H38" s="681"/>
      <c r="I38" s="681"/>
      <c r="J38" s="681"/>
      <c r="K38" s="681"/>
      <c r="L38" s="681"/>
      <c r="M38" s="681"/>
      <c r="N38" s="681"/>
      <c r="O38" s="681"/>
      <c r="P38" s="681"/>
      <c r="Q38" s="682"/>
      <c r="R38" s="683">
        <v>3803937</v>
      </c>
      <c r="S38" s="684"/>
      <c r="T38" s="684"/>
      <c r="U38" s="684"/>
      <c r="V38" s="684"/>
      <c r="W38" s="684"/>
      <c r="X38" s="684"/>
      <c r="Y38" s="685"/>
      <c r="Z38" s="686">
        <v>3.8</v>
      </c>
      <c r="AA38" s="686"/>
      <c r="AB38" s="686"/>
      <c r="AC38" s="686"/>
      <c r="AD38" s="687">
        <v>533918</v>
      </c>
      <c r="AE38" s="687"/>
      <c r="AF38" s="687"/>
      <c r="AG38" s="687"/>
      <c r="AH38" s="687"/>
      <c r="AI38" s="687"/>
      <c r="AJ38" s="687"/>
      <c r="AK38" s="687"/>
      <c r="AL38" s="688">
        <v>0.9</v>
      </c>
      <c r="AM38" s="689"/>
      <c r="AN38" s="689"/>
      <c r="AO38" s="690"/>
      <c r="AQ38" s="761" t="s">
        <v>333</v>
      </c>
      <c r="AR38" s="762"/>
      <c r="AS38" s="762"/>
      <c r="AT38" s="762"/>
      <c r="AU38" s="762"/>
      <c r="AV38" s="762"/>
      <c r="AW38" s="762"/>
      <c r="AX38" s="762"/>
      <c r="AY38" s="763"/>
      <c r="AZ38" s="683">
        <v>1522570</v>
      </c>
      <c r="BA38" s="684"/>
      <c r="BB38" s="684"/>
      <c r="BC38" s="684"/>
      <c r="BD38" s="719"/>
      <c r="BE38" s="719"/>
      <c r="BF38" s="750"/>
      <c r="BG38" s="698" t="s">
        <v>334</v>
      </c>
      <c r="BH38" s="699"/>
      <c r="BI38" s="699"/>
      <c r="BJ38" s="699"/>
      <c r="BK38" s="699"/>
      <c r="BL38" s="699"/>
      <c r="BM38" s="699"/>
      <c r="BN38" s="699"/>
      <c r="BO38" s="699"/>
      <c r="BP38" s="699"/>
      <c r="BQ38" s="699"/>
      <c r="BR38" s="699"/>
      <c r="BS38" s="699"/>
      <c r="BT38" s="699"/>
      <c r="BU38" s="700"/>
      <c r="BV38" s="683">
        <v>37952</v>
      </c>
      <c r="BW38" s="684"/>
      <c r="BX38" s="684"/>
      <c r="BY38" s="684"/>
      <c r="BZ38" s="684"/>
      <c r="CA38" s="684"/>
      <c r="CB38" s="693"/>
      <c r="CD38" s="698" t="s">
        <v>335</v>
      </c>
      <c r="CE38" s="699"/>
      <c r="CF38" s="699"/>
      <c r="CG38" s="699"/>
      <c r="CH38" s="699"/>
      <c r="CI38" s="699"/>
      <c r="CJ38" s="699"/>
      <c r="CK38" s="699"/>
      <c r="CL38" s="699"/>
      <c r="CM38" s="699"/>
      <c r="CN38" s="699"/>
      <c r="CO38" s="699"/>
      <c r="CP38" s="699"/>
      <c r="CQ38" s="700"/>
      <c r="CR38" s="683">
        <v>9135568</v>
      </c>
      <c r="CS38" s="684"/>
      <c r="CT38" s="684"/>
      <c r="CU38" s="684"/>
      <c r="CV38" s="684"/>
      <c r="CW38" s="684"/>
      <c r="CX38" s="684"/>
      <c r="CY38" s="685"/>
      <c r="CZ38" s="688">
        <v>9.3000000000000007</v>
      </c>
      <c r="DA38" s="717"/>
      <c r="DB38" s="717"/>
      <c r="DC38" s="721"/>
      <c r="DD38" s="692">
        <v>7517102</v>
      </c>
      <c r="DE38" s="684"/>
      <c r="DF38" s="684"/>
      <c r="DG38" s="684"/>
      <c r="DH38" s="684"/>
      <c r="DI38" s="684"/>
      <c r="DJ38" s="684"/>
      <c r="DK38" s="685"/>
      <c r="DL38" s="692">
        <v>6585054</v>
      </c>
      <c r="DM38" s="684"/>
      <c r="DN38" s="684"/>
      <c r="DO38" s="684"/>
      <c r="DP38" s="684"/>
      <c r="DQ38" s="684"/>
      <c r="DR38" s="684"/>
      <c r="DS38" s="684"/>
      <c r="DT38" s="684"/>
      <c r="DU38" s="684"/>
      <c r="DV38" s="685"/>
      <c r="DW38" s="688">
        <v>11</v>
      </c>
      <c r="DX38" s="717"/>
      <c r="DY38" s="717"/>
      <c r="DZ38" s="717"/>
      <c r="EA38" s="717"/>
      <c r="EB38" s="717"/>
      <c r="EC38" s="718"/>
    </row>
    <row r="39" spans="2:133" ht="11.25" customHeight="1">
      <c r="B39" s="680" t="s">
        <v>336</v>
      </c>
      <c r="C39" s="681"/>
      <c r="D39" s="681"/>
      <c r="E39" s="681"/>
      <c r="F39" s="681"/>
      <c r="G39" s="681"/>
      <c r="H39" s="681"/>
      <c r="I39" s="681"/>
      <c r="J39" s="681"/>
      <c r="K39" s="681"/>
      <c r="L39" s="681"/>
      <c r="M39" s="681"/>
      <c r="N39" s="681"/>
      <c r="O39" s="681"/>
      <c r="P39" s="681"/>
      <c r="Q39" s="682"/>
      <c r="R39" s="683">
        <v>6359400</v>
      </c>
      <c r="S39" s="684"/>
      <c r="T39" s="684"/>
      <c r="U39" s="684"/>
      <c r="V39" s="684"/>
      <c r="W39" s="684"/>
      <c r="X39" s="684"/>
      <c r="Y39" s="685"/>
      <c r="Z39" s="686">
        <v>6.3</v>
      </c>
      <c r="AA39" s="686"/>
      <c r="AB39" s="686"/>
      <c r="AC39" s="686"/>
      <c r="AD39" s="687" t="s">
        <v>241</v>
      </c>
      <c r="AE39" s="687"/>
      <c r="AF39" s="687"/>
      <c r="AG39" s="687"/>
      <c r="AH39" s="687"/>
      <c r="AI39" s="687"/>
      <c r="AJ39" s="687"/>
      <c r="AK39" s="687"/>
      <c r="AL39" s="688" t="s">
        <v>241</v>
      </c>
      <c r="AM39" s="689"/>
      <c r="AN39" s="689"/>
      <c r="AO39" s="690"/>
      <c r="AQ39" s="761" t="s">
        <v>337</v>
      </c>
      <c r="AR39" s="762"/>
      <c r="AS39" s="762"/>
      <c r="AT39" s="762"/>
      <c r="AU39" s="762"/>
      <c r="AV39" s="762"/>
      <c r="AW39" s="762"/>
      <c r="AX39" s="762"/>
      <c r="AY39" s="763"/>
      <c r="AZ39" s="683">
        <v>214189</v>
      </c>
      <c r="BA39" s="684"/>
      <c r="BB39" s="684"/>
      <c r="BC39" s="684"/>
      <c r="BD39" s="719"/>
      <c r="BE39" s="719"/>
      <c r="BF39" s="750"/>
      <c r="BG39" s="698" t="s">
        <v>338</v>
      </c>
      <c r="BH39" s="699"/>
      <c r="BI39" s="699"/>
      <c r="BJ39" s="699"/>
      <c r="BK39" s="699"/>
      <c r="BL39" s="699"/>
      <c r="BM39" s="699"/>
      <c r="BN39" s="699"/>
      <c r="BO39" s="699"/>
      <c r="BP39" s="699"/>
      <c r="BQ39" s="699"/>
      <c r="BR39" s="699"/>
      <c r="BS39" s="699"/>
      <c r="BT39" s="699"/>
      <c r="BU39" s="700"/>
      <c r="BV39" s="683">
        <v>59198</v>
      </c>
      <c r="BW39" s="684"/>
      <c r="BX39" s="684"/>
      <c r="BY39" s="684"/>
      <c r="BZ39" s="684"/>
      <c r="CA39" s="684"/>
      <c r="CB39" s="693"/>
      <c r="CD39" s="698" t="s">
        <v>339</v>
      </c>
      <c r="CE39" s="699"/>
      <c r="CF39" s="699"/>
      <c r="CG39" s="699"/>
      <c r="CH39" s="699"/>
      <c r="CI39" s="699"/>
      <c r="CJ39" s="699"/>
      <c r="CK39" s="699"/>
      <c r="CL39" s="699"/>
      <c r="CM39" s="699"/>
      <c r="CN39" s="699"/>
      <c r="CO39" s="699"/>
      <c r="CP39" s="699"/>
      <c r="CQ39" s="700"/>
      <c r="CR39" s="683">
        <v>1157475</v>
      </c>
      <c r="CS39" s="719"/>
      <c r="CT39" s="719"/>
      <c r="CU39" s="719"/>
      <c r="CV39" s="719"/>
      <c r="CW39" s="719"/>
      <c r="CX39" s="719"/>
      <c r="CY39" s="720"/>
      <c r="CZ39" s="688">
        <v>1.2</v>
      </c>
      <c r="DA39" s="717"/>
      <c r="DB39" s="717"/>
      <c r="DC39" s="721"/>
      <c r="DD39" s="692">
        <v>922226</v>
      </c>
      <c r="DE39" s="719"/>
      <c r="DF39" s="719"/>
      <c r="DG39" s="719"/>
      <c r="DH39" s="719"/>
      <c r="DI39" s="719"/>
      <c r="DJ39" s="719"/>
      <c r="DK39" s="720"/>
      <c r="DL39" s="692" t="s">
        <v>241</v>
      </c>
      <c r="DM39" s="719"/>
      <c r="DN39" s="719"/>
      <c r="DO39" s="719"/>
      <c r="DP39" s="719"/>
      <c r="DQ39" s="719"/>
      <c r="DR39" s="719"/>
      <c r="DS39" s="719"/>
      <c r="DT39" s="719"/>
      <c r="DU39" s="719"/>
      <c r="DV39" s="720"/>
      <c r="DW39" s="688" t="s">
        <v>241</v>
      </c>
      <c r="DX39" s="717"/>
      <c r="DY39" s="717"/>
      <c r="DZ39" s="717"/>
      <c r="EA39" s="717"/>
      <c r="EB39" s="717"/>
      <c r="EC39" s="718"/>
    </row>
    <row r="40" spans="2:133" ht="11.25" customHeight="1">
      <c r="B40" s="680" t="s">
        <v>340</v>
      </c>
      <c r="C40" s="681"/>
      <c r="D40" s="681"/>
      <c r="E40" s="681"/>
      <c r="F40" s="681"/>
      <c r="G40" s="681"/>
      <c r="H40" s="681"/>
      <c r="I40" s="681"/>
      <c r="J40" s="681"/>
      <c r="K40" s="681"/>
      <c r="L40" s="681"/>
      <c r="M40" s="681"/>
      <c r="N40" s="681"/>
      <c r="O40" s="681"/>
      <c r="P40" s="681"/>
      <c r="Q40" s="682"/>
      <c r="R40" s="683" t="s">
        <v>241</v>
      </c>
      <c r="S40" s="684"/>
      <c r="T40" s="684"/>
      <c r="U40" s="684"/>
      <c r="V40" s="684"/>
      <c r="W40" s="684"/>
      <c r="X40" s="684"/>
      <c r="Y40" s="685"/>
      <c r="Z40" s="686" t="s">
        <v>241</v>
      </c>
      <c r="AA40" s="686"/>
      <c r="AB40" s="686"/>
      <c r="AC40" s="686"/>
      <c r="AD40" s="687" t="s">
        <v>241</v>
      </c>
      <c r="AE40" s="687"/>
      <c r="AF40" s="687"/>
      <c r="AG40" s="687"/>
      <c r="AH40" s="687"/>
      <c r="AI40" s="687"/>
      <c r="AJ40" s="687"/>
      <c r="AK40" s="687"/>
      <c r="AL40" s="688" t="s">
        <v>127</v>
      </c>
      <c r="AM40" s="689"/>
      <c r="AN40" s="689"/>
      <c r="AO40" s="690"/>
      <c r="AQ40" s="761" t="s">
        <v>341</v>
      </c>
      <c r="AR40" s="762"/>
      <c r="AS40" s="762"/>
      <c r="AT40" s="762"/>
      <c r="AU40" s="762"/>
      <c r="AV40" s="762"/>
      <c r="AW40" s="762"/>
      <c r="AX40" s="762"/>
      <c r="AY40" s="763"/>
      <c r="AZ40" s="683">
        <v>42996</v>
      </c>
      <c r="BA40" s="684"/>
      <c r="BB40" s="684"/>
      <c r="BC40" s="684"/>
      <c r="BD40" s="719"/>
      <c r="BE40" s="719"/>
      <c r="BF40" s="750"/>
      <c r="BG40" s="764" t="s">
        <v>342</v>
      </c>
      <c r="BH40" s="765"/>
      <c r="BI40" s="765"/>
      <c r="BJ40" s="765"/>
      <c r="BK40" s="765"/>
      <c r="BL40" s="236"/>
      <c r="BM40" s="699" t="s">
        <v>343</v>
      </c>
      <c r="BN40" s="699"/>
      <c r="BO40" s="699"/>
      <c r="BP40" s="699"/>
      <c r="BQ40" s="699"/>
      <c r="BR40" s="699"/>
      <c r="BS40" s="699"/>
      <c r="BT40" s="699"/>
      <c r="BU40" s="700"/>
      <c r="BV40" s="683">
        <v>104</v>
      </c>
      <c r="BW40" s="684"/>
      <c r="BX40" s="684"/>
      <c r="BY40" s="684"/>
      <c r="BZ40" s="684"/>
      <c r="CA40" s="684"/>
      <c r="CB40" s="693"/>
      <c r="CD40" s="698" t="s">
        <v>344</v>
      </c>
      <c r="CE40" s="699"/>
      <c r="CF40" s="699"/>
      <c r="CG40" s="699"/>
      <c r="CH40" s="699"/>
      <c r="CI40" s="699"/>
      <c r="CJ40" s="699"/>
      <c r="CK40" s="699"/>
      <c r="CL40" s="699"/>
      <c r="CM40" s="699"/>
      <c r="CN40" s="699"/>
      <c r="CO40" s="699"/>
      <c r="CP40" s="699"/>
      <c r="CQ40" s="700"/>
      <c r="CR40" s="683">
        <v>1991351</v>
      </c>
      <c r="CS40" s="684"/>
      <c r="CT40" s="684"/>
      <c r="CU40" s="684"/>
      <c r="CV40" s="684"/>
      <c r="CW40" s="684"/>
      <c r="CX40" s="684"/>
      <c r="CY40" s="685"/>
      <c r="CZ40" s="688">
        <v>2</v>
      </c>
      <c r="DA40" s="717"/>
      <c r="DB40" s="717"/>
      <c r="DC40" s="721"/>
      <c r="DD40" s="692">
        <v>1126351</v>
      </c>
      <c r="DE40" s="684"/>
      <c r="DF40" s="684"/>
      <c r="DG40" s="684"/>
      <c r="DH40" s="684"/>
      <c r="DI40" s="684"/>
      <c r="DJ40" s="684"/>
      <c r="DK40" s="685"/>
      <c r="DL40" s="692">
        <v>367559</v>
      </c>
      <c r="DM40" s="684"/>
      <c r="DN40" s="684"/>
      <c r="DO40" s="684"/>
      <c r="DP40" s="684"/>
      <c r="DQ40" s="684"/>
      <c r="DR40" s="684"/>
      <c r="DS40" s="684"/>
      <c r="DT40" s="684"/>
      <c r="DU40" s="684"/>
      <c r="DV40" s="685"/>
      <c r="DW40" s="688">
        <v>0.6</v>
      </c>
      <c r="DX40" s="717"/>
      <c r="DY40" s="717"/>
      <c r="DZ40" s="717"/>
      <c r="EA40" s="717"/>
      <c r="EB40" s="717"/>
      <c r="EC40" s="718"/>
    </row>
    <row r="41" spans="2:133" ht="11.25" customHeight="1">
      <c r="B41" s="680" t="s">
        <v>345</v>
      </c>
      <c r="C41" s="681"/>
      <c r="D41" s="681"/>
      <c r="E41" s="681"/>
      <c r="F41" s="681"/>
      <c r="G41" s="681"/>
      <c r="H41" s="681"/>
      <c r="I41" s="681"/>
      <c r="J41" s="681"/>
      <c r="K41" s="681"/>
      <c r="L41" s="681"/>
      <c r="M41" s="681"/>
      <c r="N41" s="681"/>
      <c r="O41" s="681"/>
      <c r="P41" s="681"/>
      <c r="Q41" s="682"/>
      <c r="R41" s="683">
        <v>1907900</v>
      </c>
      <c r="S41" s="684"/>
      <c r="T41" s="684"/>
      <c r="U41" s="684"/>
      <c r="V41" s="684"/>
      <c r="W41" s="684"/>
      <c r="X41" s="684"/>
      <c r="Y41" s="685"/>
      <c r="Z41" s="686">
        <v>1.9</v>
      </c>
      <c r="AA41" s="686"/>
      <c r="AB41" s="686"/>
      <c r="AC41" s="686"/>
      <c r="AD41" s="687" t="s">
        <v>241</v>
      </c>
      <c r="AE41" s="687"/>
      <c r="AF41" s="687"/>
      <c r="AG41" s="687"/>
      <c r="AH41" s="687"/>
      <c r="AI41" s="687"/>
      <c r="AJ41" s="687"/>
      <c r="AK41" s="687"/>
      <c r="AL41" s="688" t="s">
        <v>241</v>
      </c>
      <c r="AM41" s="689"/>
      <c r="AN41" s="689"/>
      <c r="AO41" s="690"/>
      <c r="AQ41" s="761" t="s">
        <v>346</v>
      </c>
      <c r="AR41" s="762"/>
      <c r="AS41" s="762"/>
      <c r="AT41" s="762"/>
      <c r="AU41" s="762"/>
      <c r="AV41" s="762"/>
      <c r="AW41" s="762"/>
      <c r="AX41" s="762"/>
      <c r="AY41" s="763"/>
      <c r="AZ41" s="683">
        <v>2465451</v>
      </c>
      <c r="BA41" s="684"/>
      <c r="BB41" s="684"/>
      <c r="BC41" s="684"/>
      <c r="BD41" s="719"/>
      <c r="BE41" s="719"/>
      <c r="BF41" s="750"/>
      <c r="BG41" s="764"/>
      <c r="BH41" s="765"/>
      <c r="BI41" s="765"/>
      <c r="BJ41" s="765"/>
      <c r="BK41" s="765"/>
      <c r="BL41" s="236"/>
      <c r="BM41" s="699" t="s">
        <v>347</v>
      </c>
      <c r="BN41" s="699"/>
      <c r="BO41" s="699"/>
      <c r="BP41" s="699"/>
      <c r="BQ41" s="699"/>
      <c r="BR41" s="699"/>
      <c r="BS41" s="699"/>
      <c r="BT41" s="699"/>
      <c r="BU41" s="700"/>
      <c r="BV41" s="683" t="s">
        <v>127</v>
      </c>
      <c r="BW41" s="684"/>
      <c r="BX41" s="684"/>
      <c r="BY41" s="684"/>
      <c r="BZ41" s="684"/>
      <c r="CA41" s="684"/>
      <c r="CB41" s="693"/>
      <c r="CD41" s="698" t="s">
        <v>348</v>
      </c>
      <c r="CE41" s="699"/>
      <c r="CF41" s="699"/>
      <c r="CG41" s="699"/>
      <c r="CH41" s="699"/>
      <c r="CI41" s="699"/>
      <c r="CJ41" s="699"/>
      <c r="CK41" s="699"/>
      <c r="CL41" s="699"/>
      <c r="CM41" s="699"/>
      <c r="CN41" s="699"/>
      <c r="CO41" s="699"/>
      <c r="CP41" s="699"/>
      <c r="CQ41" s="700"/>
      <c r="CR41" s="683" t="s">
        <v>127</v>
      </c>
      <c r="CS41" s="719"/>
      <c r="CT41" s="719"/>
      <c r="CU41" s="719"/>
      <c r="CV41" s="719"/>
      <c r="CW41" s="719"/>
      <c r="CX41" s="719"/>
      <c r="CY41" s="720"/>
      <c r="CZ41" s="688" t="s">
        <v>127</v>
      </c>
      <c r="DA41" s="717"/>
      <c r="DB41" s="717"/>
      <c r="DC41" s="721"/>
      <c r="DD41" s="692" t="s">
        <v>241</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c r="B42" s="733" t="s">
        <v>349</v>
      </c>
      <c r="C42" s="734"/>
      <c r="D42" s="734"/>
      <c r="E42" s="734"/>
      <c r="F42" s="734"/>
      <c r="G42" s="734"/>
      <c r="H42" s="734"/>
      <c r="I42" s="734"/>
      <c r="J42" s="734"/>
      <c r="K42" s="734"/>
      <c r="L42" s="734"/>
      <c r="M42" s="734"/>
      <c r="N42" s="734"/>
      <c r="O42" s="734"/>
      <c r="P42" s="734"/>
      <c r="Q42" s="735"/>
      <c r="R42" s="768">
        <v>100432767</v>
      </c>
      <c r="S42" s="769"/>
      <c r="T42" s="769"/>
      <c r="U42" s="769"/>
      <c r="V42" s="769"/>
      <c r="W42" s="769"/>
      <c r="X42" s="769"/>
      <c r="Y42" s="777"/>
      <c r="Z42" s="778">
        <v>100</v>
      </c>
      <c r="AA42" s="778"/>
      <c r="AB42" s="778"/>
      <c r="AC42" s="778"/>
      <c r="AD42" s="779">
        <v>58088716</v>
      </c>
      <c r="AE42" s="779"/>
      <c r="AF42" s="779"/>
      <c r="AG42" s="779"/>
      <c r="AH42" s="779"/>
      <c r="AI42" s="779"/>
      <c r="AJ42" s="779"/>
      <c r="AK42" s="779"/>
      <c r="AL42" s="780">
        <v>100</v>
      </c>
      <c r="AM42" s="755"/>
      <c r="AN42" s="755"/>
      <c r="AO42" s="781"/>
      <c r="AQ42" s="782" t="s">
        <v>350</v>
      </c>
      <c r="AR42" s="783"/>
      <c r="AS42" s="783"/>
      <c r="AT42" s="783"/>
      <c r="AU42" s="783"/>
      <c r="AV42" s="783"/>
      <c r="AW42" s="783"/>
      <c r="AX42" s="783"/>
      <c r="AY42" s="784"/>
      <c r="AZ42" s="768">
        <v>6627121</v>
      </c>
      <c r="BA42" s="769"/>
      <c r="BB42" s="769"/>
      <c r="BC42" s="769"/>
      <c r="BD42" s="754"/>
      <c r="BE42" s="754"/>
      <c r="BF42" s="756"/>
      <c r="BG42" s="766"/>
      <c r="BH42" s="767"/>
      <c r="BI42" s="767"/>
      <c r="BJ42" s="767"/>
      <c r="BK42" s="767"/>
      <c r="BL42" s="237"/>
      <c r="BM42" s="709" t="s">
        <v>351</v>
      </c>
      <c r="BN42" s="709"/>
      <c r="BO42" s="709"/>
      <c r="BP42" s="709"/>
      <c r="BQ42" s="709"/>
      <c r="BR42" s="709"/>
      <c r="BS42" s="709"/>
      <c r="BT42" s="709"/>
      <c r="BU42" s="710"/>
      <c r="BV42" s="768">
        <v>291</v>
      </c>
      <c r="BW42" s="769"/>
      <c r="BX42" s="769"/>
      <c r="BY42" s="769"/>
      <c r="BZ42" s="769"/>
      <c r="CA42" s="769"/>
      <c r="CB42" s="776"/>
      <c r="CD42" s="680" t="s">
        <v>352</v>
      </c>
      <c r="CE42" s="681"/>
      <c r="CF42" s="681"/>
      <c r="CG42" s="681"/>
      <c r="CH42" s="681"/>
      <c r="CI42" s="681"/>
      <c r="CJ42" s="681"/>
      <c r="CK42" s="681"/>
      <c r="CL42" s="681"/>
      <c r="CM42" s="681"/>
      <c r="CN42" s="681"/>
      <c r="CO42" s="681"/>
      <c r="CP42" s="681"/>
      <c r="CQ42" s="682"/>
      <c r="CR42" s="683">
        <v>10636911</v>
      </c>
      <c r="CS42" s="684"/>
      <c r="CT42" s="684"/>
      <c r="CU42" s="684"/>
      <c r="CV42" s="684"/>
      <c r="CW42" s="684"/>
      <c r="CX42" s="684"/>
      <c r="CY42" s="685"/>
      <c r="CZ42" s="688">
        <v>10.8</v>
      </c>
      <c r="DA42" s="689"/>
      <c r="DB42" s="689"/>
      <c r="DC42" s="701"/>
      <c r="DD42" s="692">
        <v>4041017</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c r="BV43" s="238"/>
      <c r="BW43" s="238"/>
      <c r="BX43" s="238"/>
      <c r="BY43" s="238"/>
      <c r="BZ43" s="238"/>
      <c r="CA43" s="238"/>
      <c r="CB43" s="238"/>
      <c r="CD43" s="680" t="s">
        <v>353</v>
      </c>
      <c r="CE43" s="681"/>
      <c r="CF43" s="681"/>
      <c r="CG43" s="681"/>
      <c r="CH43" s="681"/>
      <c r="CI43" s="681"/>
      <c r="CJ43" s="681"/>
      <c r="CK43" s="681"/>
      <c r="CL43" s="681"/>
      <c r="CM43" s="681"/>
      <c r="CN43" s="681"/>
      <c r="CO43" s="681"/>
      <c r="CP43" s="681"/>
      <c r="CQ43" s="682"/>
      <c r="CR43" s="683">
        <v>573233</v>
      </c>
      <c r="CS43" s="719"/>
      <c r="CT43" s="719"/>
      <c r="CU43" s="719"/>
      <c r="CV43" s="719"/>
      <c r="CW43" s="719"/>
      <c r="CX43" s="719"/>
      <c r="CY43" s="720"/>
      <c r="CZ43" s="688">
        <v>0.6</v>
      </c>
      <c r="DA43" s="717"/>
      <c r="DB43" s="717"/>
      <c r="DC43" s="721"/>
      <c r="DD43" s="692">
        <v>573233</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c r="CD44" s="795" t="s">
        <v>301</v>
      </c>
      <c r="CE44" s="796"/>
      <c r="CF44" s="680" t="s">
        <v>354</v>
      </c>
      <c r="CG44" s="681"/>
      <c r="CH44" s="681"/>
      <c r="CI44" s="681"/>
      <c r="CJ44" s="681"/>
      <c r="CK44" s="681"/>
      <c r="CL44" s="681"/>
      <c r="CM44" s="681"/>
      <c r="CN44" s="681"/>
      <c r="CO44" s="681"/>
      <c r="CP44" s="681"/>
      <c r="CQ44" s="682"/>
      <c r="CR44" s="683">
        <v>10636911</v>
      </c>
      <c r="CS44" s="684"/>
      <c r="CT44" s="684"/>
      <c r="CU44" s="684"/>
      <c r="CV44" s="684"/>
      <c r="CW44" s="684"/>
      <c r="CX44" s="684"/>
      <c r="CY44" s="685"/>
      <c r="CZ44" s="688">
        <v>10.8</v>
      </c>
      <c r="DA44" s="689"/>
      <c r="DB44" s="689"/>
      <c r="DC44" s="701"/>
      <c r="DD44" s="692">
        <v>4041017</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c r="CD45" s="797"/>
      <c r="CE45" s="798"/>
      <c r="CF45" s="680" t="s">
        <v>355</v>
      </c>
      <c r="CG45" s="681"/>
      <c r="CH45" s="681"/>
      <c r="CI45" s="681"/>
      <c r="CJ45" s="681"/>
      <c r="CK45" s="681"/>
      <c r="CL45" s="681"/>
      <c r="CM45" s="681"/>
      <c r="CN45" s="681"/>
      <c r="CO45" s="681"/>
      <c r="CP45" s="681"/>
      <c r="CQ45" s="682"/>
      <c r="CR45" s="683">
        <v>2751378</v>
      </c>
      <c r="CS45" s="719"/>
      <c r="CT45" s="719"/>
      <c r="CU45" s="719"/>
      <c r="CV45" s="719"/>
      <c r="CW45" s="719"/>
      <c r="CX45" s="719"/>
      <c r="CY45" s="720"/>
      <c r="CZ45" s="688">
        <v>2.8</v>
      </c>
      <c r="DA45" s="717"/>
      <c r="DB45" s="717"/>
      <c r="DC45" s="721"/>
      <c r="DD45" s="692">
        <v>216982</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357</v>
      </c>
      <c r="CG46" s="681"/>
      <c r="CH46" s="681"/>
      <c r="CI46" s="681"/>
      <c r="CJ46" s="681"/>
      <c r="CK46" s="681"/>
      <c r="CL46" s="681"/>
      <c r="CM46" s="681"/>
      <c r="CN46" s="681"/>
      <c r="CO46" s="681"/>
      <c r="CP46" s="681"/>
      <c r="CQ46" s="682"/>
      <c r="CR46" s="683">
        <v>7635232</v>
      </c>
      <c r="CS46" s="684"/>
      <c r="CT46" s="684"/>
      <c r="CU46" s="684"/>
      <c r="CV46" s="684"/>
      <c r="CW46" s="684"/>
      <c r="CX46" s="684"/>
      <c r="CY46" s="685"/>
      <c r="CZ46" s="688">
        <v>7.8</v>
      </c>
      <c r="DA46" s="689"/>
      <c r="DB46" s="689"/>
      <c r="DC46" s="701"/>
      <c r="DD46" s="692">
        <v>3795761</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359</v>
      </c>
      <c r="CG47" s="681"/>
      <c r="CH47" s="681"/>
      <c r="CI47" s="681"/>
      <c r="CJ47" s="681"/>
      <c r="CK47" s="681"/>
      <c r="CL47" s="681"/>
      <c r="CM47" s="681"/>
      <c r="CN47" s="681"/>
      <c r="CO47" s="681"/>
      <c r="CP47" s="681"/>
      <c r="CQ47" s="682"/>
      <c r="CR47" s="683" t="s">
        <v>241</v>
      </c>
      <c r="CS47" s="719"/>
      <c r="CT47" s="719"/>
      <c r="CU47" s="719"/>
      <c r="CV47" s="719"/>
      <c r="CW47" s="719"/>
      <c r="CX47" s="719"/>
      <c r="CY47" s="720"/>
      <c r="CZ47" s="688" t="s">
        <v>127</v>
      </c>
      <c r="DA47" s="717"/>
      <c r="DB47" s="717"/>
      <c r="DC47" s="721"/>
      <c r="DD47" s="692" t="s">
        <v>127</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c r="B48" s="241" t="s">
        <v>360</v>
      </c>
      <c r="CD48" s="799"/>
      <c r="CE48" s="800"/>
      <c r="CF48" s="680" t="s">
        <v>361</v>
      </c>
      <c r="CG48" s="681"/>
      <c r="CH48" s="681"/>
      <c r="CI48" s="681"/>
      <c r="CJ48" s="681"/>
      <c r="CK48" s="681"/>
      <c r="CL48" s="681"/>
      <c r="CM48" s="681"/>
      <c r="CN48" s="681"/>
      <c r="CO48" s="681"/>
      <c r="CP48" s="681"/>
      <c r="CQ48" s="682"/>
      <c r="CR48" s="683" t="s">
        <v>241</v>
      </c>
      <c r="CS48" s="684"/>
      <c r="CT48" s="684"/>
      <c r="CU48" s="684"/>
      <c r="CV48" s="684"/>
      <c r="CW48" s="684"/>
      <c r="CX48" s="684"/>
      <c r="CY48" s="685"/>
      <c r="CZ48" s="688" t="s">
        <v>127</v>
      </c>
      <c r="DA48" s="689"/>
      <c r="DB48" s="689"/>
      <c r="DC48" s="701"/>
      <c r="DD48" s="692" t="s">
        <v>241</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c r="CD49" s="733" t="s">
        <v>362</v>
      </c>
      <c r="CE49" s="734"/>
      <c r="CF49" s="734"/>
      <c r="CG49" s="734"/>
      <c r="CH49" s="734"/>
      <c r="CI49" s="734"/>
      <c r="CJ49" s="734"/>
      <c r="CK49" s="734"/>
      <c r="CL49" s="734"/>
      <c r="CM49" s="734"/>
      <c r="CN49" s="734"/>
      <c r="CO49" s="734"/>
      <c r="CP49" s="734"/>
      <c r="CQ49" s="735"/>
      <c r="CR49" s="768">
        <v>98238936</v>
      </c>
      <c r="CS49" s="754"/>
      <c r="CT49" s="754"/>
      <c r="CU49" s="754"/>
      <c r="CV49" s="754"/>
      <c r="CW49" s="754"/>
      <c r="CX49" s="754"/>
      <c r="CY49" s="785"/>
      <c r="CZ49" s="780">
        <v>100</v>
      </c>
      <c r="DA49" s="786"/>
      <c r="DB49" s="786"/>
      <c r="DC49" s="787"/>
      <c r="DD49" s="788">
        <v>66209762</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D7MwIc6EJZIlWtxEX/6VxS+wyiudmLUpj0FG7yjDp+0oxqjX84aEFdoH/LcCPdG3I0oHJrpqX3DxIxYnwG/hzA==" saltValue="XkQ30o0YFP/LgsCs6ZfBv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364</v>
      </c>
      <c r="DK2" s="831"/>
      <c r="DL2" s="831"/>
      <c r="DM2" s="831"/>
      <c r="DN2" s="831"/>
      <c r="DO2" s="832"/>
      <c r="DP2" s="250"/>
      <c r="DQ2" s="830" t="s">
        <v>365</v>
      </c>
      <c r="DR2" s="831"/>
      <c r="DS2" s="831"/>
      <c r="DT2" s="831"/>
      <c r="DU2" s="831"/>
      <c r="DV2" s="831"/>
      <c r="DW2" s="831"/>
      <c r="DX2" s="831"/>
      <c r="DY2" s="831"/>
      <c r="DZ2" s="832"/>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833" t="s">
        <v>366</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824" t="s">
        <v>368</v>
      </c>
      <c r="B5" s="825"/>
      <c r="C5" s="825"/>
      <c r="D5" s="825"/>
      <c r="E5" s="825"/>
      <c r="F5" s="825"/>
      <c r="G5" s="825"/>
      <c r="H5" s="825"/>
      <c r="I5" s="825"/>
      <c r="J5" s="825"/>
      <c r="K5" s="825"/>
      <c r="L5" s="825"/>
      <c r="M5" s="825"/>
      <c r="N5" s="825"/>
      <c r="O5" s="825"/>
      <c r="P5" s="826"/>
      <c r="Q5" s="801" t="s">
        <v>369</v>
      </c>
      <c r="R5" s="802"/>
      <c r="S5" s="802"/>
      <c r="T5" s="802"/>
      <c r="U5" s="803"/>
      <c r="V5" s="801" t="s">
        <v>370</v>
      </c>
      <c r="W5" s="802"/>
      <c r="X5" s="802"/>
      <c r="Y5" s="802"/>
      <c r="Z5" s="803"/>
      <c r="AA5" s="801" t="s">
        <v>371</v>
      </c>
      <c r="AB5" s="802"/>
      <c r="AC5" s="802"/>
      <c r="AD5" s="802"/>
      <c r="AE5" s="802"/>
      <c r="AF5" s="834" t="s">
        <v>372</v>
      </c>
      <c r="AG5" s="802"/>
      <c r="AH5" s="802"/>
      <c r="AI5" s="802"/>
      <c r="AJ5" s="813"/>
      <c r="AK5" s="802" t="s">
        <v>373</v>
      </c>
      <c r="AL5" s="802"/>
      <c r="AM5" s="802"/>
      <c r="AN5" s="802"/>
      <c r="AO5" s="803"/>
      <c r="AP5" s="801" t="s">
        <v>374</v>
      </c>
      <c r="AQ5" s="802"/>
      <c r="AR5" s="802"/>
      <c r="AS5" s="802"/>
      <c r="AT5" s="803"/>
      <c r="AU5" s="801" t="s">
        <v>375</v>
      </c>
      <c r="AV5" s="802"/>
      <c r="AW5" s="802"/>
      <c r="AX5" s="802"/>
      <c r="AY5" s="813"/>
      <c r="AZ5" s="257"/>
      <c r="BA5" s="257"/>
      <c r="BB5" s="257"/>
      <c r="BC5" s="257"/>
      <c r="BD5" s="257"/>
      <c r="BE5" s="258"/>
      <c r="BF5" s="258"/>
      <c r="BG5" s="258"/>
      <c r="BH5" s="258"/>
      <c r="BI5" s="258"/>
      <c r="BJ5" s="258"/>
      <c r="BK5" s="258"/>
      <c r="BL5" s="258"/>
      <c r="BM5" s="258"/>
      <c r="BN5" s="258"/>
      <c r="BO5" s="258"/>
      <c r="BP5" s="258"/>
      <c r="BQ5" s="824" t="s">
        <v>376</v>
      </c>
      <c r="BR5" s="825"/>
      <c r="BS5" s="825"/>
      <c r="BT5" s="825"/>
      <c r="BU5" s="825"/>
      <c r="BV5" s="825"/>
      <c r="BW5" s="825"/>
      <c r="BX5" s="825"/>
      <c r="BY5" s="825"/>
      <c r="BZ5" s="825"/>
      <c r="CA5" s="825"/>
      <c r="CB5" s="825"/>
      <c r="CC5" s="825"/>
      <c r="CD5" s="825"/>
      <c r="CE5" s="825"/>
      <c r="CF5" s="825"/>
      <c r="CG5" s="826"/>
      <c r="CH5" s="801" t="s">
        <v>377</v>
      </c>
      <c r="CI5" s="802"/>
      <c r="CJ5" s="802"/>
      <c r="CK5" s="802"/>
      <c r="CL5" s="803"/>
      <c r="CM5" s="801" t="s">
        <v>378</v>
      </c>
      <c r="CN5" s="802"/>
      <c r="CO5" s="802"/>
      <c r="CP5" s="802"/>
      <c r="CQ5" s="803"/>
      <c r="CR5" s="801" t="s">
        <v>379</v>
      </c>
      <c r="CS5" s="802"/>
      <c r="CT5" s="802"/>
      <c r="CU5" s="802"/>
      <c r="CV5" s="803"/>
      <c r="CW5" s="801" t="s">
        <v>380</v>
      </c>
      <c r="CX5" s="802"/>
      <c r="CY5" s="802"/>
      <c r="CZ5" s="802"/>
      <c r="DA5" s="803"/>
      <c r="DB5" s="801" t="s">
        <v>381</v>
      </c>
      <c r="DC5" s="802"/>
      <c r="DD5" s="802"/>
      <c r="DE5" s="802"/>
      <c r="DF5" s="803"/>
      <c r="DG5" s="807" t="s">
        <v>382</v>
      </c>
      <c r="DH5" s="808"/>
      <c r="DI5" s="808"/>
      <c r="DJ5" s="808"/>
      <c r="DK5" s="809"/>
      <c r="DL5" s="807" t="s">
        <v>383</v>
      </c>
      <c r="DM5" s="808"/>
      <c r="DN5" s="808"/>
      <c r="DO5" s="808"/>
      <c r="DP5" s="809"/>
      <c r="DQ5" s="801" t="s">
        <v>384</v>
      </c>
      <c r="DR5" s="802"/>
      <c r="DS5" s="802"/>
      <c r="DT5" s="802"/>
      <c r="DU5" s="803"/>
      <c r="DV5" s="801" t="s">
        <v>375</v>
      </c>
      <c r="DW5" s="802"/>
      <c r="DX5" s="802"/>
      <c r="DY5" s="802"/>
      <c r="DZ5" s="813"/>
      <c r="EA5" s="255"/>
    </row>
    <row r="6" spans="1:131" s="256" customFormat="1" ht="26.25" customHeight="1" thickBot="1">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c r="A7" s="259">
        <v>1</v>
      </c>
      <c r="B7" s="815" t="s">
        <v>385</v>
      </c>
      <c r="C7" s="816"/>
      <c r="D7" s="816"/>
      <c r="E7" s="816"/>
      <c r="F7" s="816"/>
      <c r="G7" s="816"/>
      <c r="H7" s="816"/>
      <c r="I7" s="816"/>
      <c r="J7" s="816"/>
      <c r="K7" s="816"/>
      <c r="L7" s="816"/>
      <c r="M7" s="816"/>
      <c r="N7" s="816"/>
      <c r="O7" s="816"/>
      <c r="P7" s="817"/>
      <c r="Q7" s="818">
        <v>100347</v>
      </c>
      <c r="R7" s="819"/>
      <c r="S7" s="819"/>
      <c r="T7" s="819"/>
      <c r="U7" s="819"/>
      <c r="V7" s="819">
        <v>98153</v>
      </c>
      <c r="W7" s="819"/>
      <c r="X7" s="819"/>
      <c r="Y7" s="819"/>
      <c r="Z7" s="819"/>
      <c r="AA7" s="819">
        <v>2194</v>
      </c>
      <c r="AB7" s="819"/>
      <c r="AC7" s="819"/>
      <c r="AD7" s="819"/>
      <c r="AE7" s="820"/>
      <c r="AF7" s="821">
        <v>2026</v>
      </c>
      <c r="AG7" s="822"/>
      <c r="AH7" s="822"/>
      <c r="AI7" s="822"/>
      <c r="AJ7" s="823"/>
      <c r="AK7" s="858">
        <v>1018</v>
      </c>
      <c r="AL7" s="859"/>
      <c r="AM7" s="859"/>
      <c r="AN7" s="859"/>
      <c r="AO7" s="859"/>
      <c r="AP7" s="859">
        <v>77696</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584</v>
      </c>
      <c r="BT7" s="863"/>
      <c r="BU7" s="863"/>
      <c r="BV7" s="863"/>
      <c r="BW7" s="863"/>
      <c r="BX7" s="863"/>
      <c r="BY7" s="863"/>
      <c r="BZ7" s="863"/>
      <c r="CA7" s="863"/>
      <c r="CB7" s="863"/>
      <c r="CC7" s="863"/>
      <c r="CD7" s="863"/>
      <c r="CE7" s="863"/>
      <c r="CF7" s="863"/>
      <c r="CG7" s="864"/>
      <c r="CH7" s="855" t="s">
        <v>516</v>
      </c>
      <c r="CI7" s="856"/>
      <c r="CJ7" s="856"/>
      <c r="CK7" s="856"/>
      <c r="CL7" s="857"/>
      <c r="CM7" s="855">
        <v>182</v>
      </c>
      <c r="CN7" s="856"/>
      <c r="CO7" s="856"/>
      <c r="CP7" s="856"/>
      <c r="CQ7" s="857"/>
      <c r="CR7" s="855">
        <v>100</v>
      </c>
      <c r="CS7" s="856"/>
      <c r="CT7" s="856"/>
      <c r="CU7" s="856"/>
      <c r="CV7" s="857"/>
      <c r="CW7" s="855">
        <v>192</v>
      </c>
      <c r="CX7" s="856"/>
      <c r="CY7" s="856"/>
      <c r="CZ7" s="856"/>
      <c r="DA7" s="857"/>
      <c r="DB7" s="855">
        <v>35</v>
      </c>
      <c r="DC7" s="856"/>
      <c r="DD7" s="856"/>
      <c r="DE7" s="856"/>
      <c r="DF7" s="857"/>
      <c r="DG7" s="855" t="s">
        <v>516</v>
      </c>
      <c r="DH7" s="856"/>
      <c r="DI7" s="856"/>
      <c r="DJ7" s="856"/>
      <c r="DK7" s="857"/>
      <c r="DL7" s="855" t="s">
        <v>516</v>
      </c>
      <c r="DM7" s="856"/>
      <c r="DN7" s="856"/>
      <c r="DO7" s="856"/>
      <c r="DP7" s="857"/>
      <c r="DQ7" s="855" t="s">
        <v>516</v>
      </c>
      <c r="DR7" s="856"/>
      <c r="DS7" s="856"/>
      <c r="DT7" s="856"/>
      <c r="DU7" s="857"/>
      <c r="DV7" s="836"/>
      <c r="DW7" s="837"/>
      <c r="DX7" s="837"/>
      <c r="DY7" s="837"/>
      <c r="DZ7" s="838"/>
      <c r="EA7" s="255"/>
    </row>
    <row r="8" spans="1:131" s="256" customFormat="1" ht="26.25" customHeight="1">
      <c r="A8" s="262">
        <v>2</v>
      </c>
      <c r="B8" s="839" t="s">
        <v>386</v>
      </c>
      <c r="C8" s="840"/>
      <c r="D8" s="840"/>
      <c r="E8" s="840"/>
      <c r="F8" s="840"/>
      <c r="G8" s="840"/>
      <c r="H8" s="840"/>
      <c r="I8" s="840"/>
      <c r="J8" s="840"/>
      <c r="K8" s="840"/>
      <c r="L8" s="840"/>
      <c r="M8" s="840"/>
      <c r="N8" s="840"/>
      <c r="O8" s="840"/>
      <c r="P8" s="841"/>
      <c r="Q8" s="842">
        <v>280</v>
      </c>
      <c r="R8" s="843"/>
      <c r="S8" s="843"/>
      <c r="T8" s="843"/>
      <c r="U8" s="843"/>
      <c r="V8" s="843">
        <v>280</v>
      </c>
      <c r="W8" s="843"/>
      <c r="X8" s="843"/>
      <c r="Y8" s="843"/>
      <c r="Z8" s="843"/>
      <c r="AA8" s="843" t="s">
        <v>582</v>
      </c>
      <c r="AB8" s="843"/>
      <c r="AC8" s="843"/>
      <c r="AD8" s="843"/>
      <c r="AE8" s="844"/>
      <c r="AF8" s="845" t="s">
        <v>127</v>
      </c>
      <c r="AG8" s="846"/>
      <c r="AH8" s="846"/>
      <c r="AI8" s="846"/>
      <c r="AJ8" s="847"/>
      <c r="AK8" s="848">
        <v>280</v>
      </c>
      <c r="AL8" s="849"/>
      <c r="AM8" s="849"/>
      <c r="AN8" s="849"/>
      <c r="AO8" s="849"/>
      <c r="AP8" s="849">
        <v>631</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585</v>
      </c>
      <c r="BT8" s="853"/>
      <c r="BU8" s="853"/>
      <c r="BV8" s="853"/>
      <c r="BW8" s="853"/>
      <c r="BX8" s="853"/>
      <c r="BY8" s="853"/>
      <c r="BZ8" s="853"/>
      <c r="CA8" s="853"/>
      <c r="CB8" s="853"/>
      <c r="CC8" s="853"/>
      <c r="CD8" s="853"/>
      <c r="CE8" s="853"/>
      <c r="CF8" s="853"/>
      <c r="CG8" s="854"/>
      <c r="CH8" s="865" t="s">
        <v>516</v>
      </c>
      <c r="CI8" s="866"/>
      <c r="CJ8" s="866"/>
      <c r="CK8" s="866"/>
      <c r="CL8" s="867"/>
      <c r="CM8" s="865">
        <v>61</v>
      </c>
      <c r="CN8" s="866"/>
      <c r="CO8" s="866"/>
      <c r="CP8" s="866"/>
      <c r="CQ8" s="867"/>
      <c r="CR8" s="865">
        <v>10</v>
      </c>
      <c r="CS8" s="866"/>
      <c r="CT8" s="866"/>
      <c r="CU8" s="866"/>
      <c r="CV8" s="867"/>
      <c r="CW8" s="865" t="s">
        <v>516</v>
      </c>
      <c r="CX8" s="866"/>
      <c r="CY8" s="866"/>
      <c r="CZ8" s="866"/>
      <c r="DA8" s="867"/>
      <c r="DB8" s="865" t="s">
        <v>516</v>
      </c>
      <c r="DC8" s="866"/>
      <c r="DD8" s="866"/>
      <c r="DE8" s="866"/>
      <c r="DF8" s="867"/>
      <c r="DG8" s="865">
        <v>5455</v>
      </c>
      <c r="DH8" s="866"/>
      <c r="DI8" s="866"/>
      <c r="DJ8" s="866"/>
      <c r="DK8" s="867"/>
      <c r="DL8" s="865" t="s">
        <v>516</v>
      </c>
      <c r="DM8" s="866"/>
      <c r="DN8" s="866"/>
      <c r="DO8" s="866"/>
      <c r="DP8" s="867"/>
      <c r="DQ8" s="865">
        <v>5444</v>
      </c>
      <c r="DR8" s="866"/>
      <c r="DS8" s="866"/>
      <c r="DT8" s="866"/>
      <c r="DU8" s="867"/>
      <c r="DV8" s="868"/>
      <c r="DW8" s="869"/>
      <c r="DX8" s="869"/>
      <c r="DY8" s="869"/>
      <c r="DZ8" s="870"/>
      <c r="EA8" s="255"/>
    </row>
    <row r="9" spans="1:131" s="256" customFormat="1" ht="26.25" customHeight="1">
      <c r="A9" s="262">
        <v>3</v>
      </c>
      <c r="B9" s="839" t="s">
        <v>387</v>
      </c>
      <c r="C9" s="840"/>
      <c r="D9" s="840"/>
      <c r="E9" s="840"/>
      <c r="F9" s="840"/>
      <c r="G9" s="840"/>
      <c r="H9" s="840"/>
      <c r="I9" s="840"/>
      <c r="J9" s="840"/>
      <c r="K9" s="840"/>
      <c r="L9" s="840"/>
      <c r="M9" s="840"/>
      <c r="N9" s="840"/>
      <c r="O9" s="840"/>
      <c r="P9" s="841"/>
      <c r="Q9" s="842">
        <v>21</v>
      </c>
      <c r="R9" s="843"/>
      <c r="S9" s="843"/>
      <c r="T9" s="843"/>
      <c r="U9" s="843"/>
      <c r="V9" s="843">
        <v>21</v>
      </c>
      <c r="W9" s="843"/>
      <c r="X9" s="843"/>
      <c r="Y9" s="843"/>
      <c r="Z9" s="843"/>
      <c r="AA9" s="843" t="s">
        <v>582</v>
      </c>
      <c r="AB9" s="843"/>
      <c r="AC9" s="843"/>
      <c r="AD9" s="843"/>
      <c r="AE9" s="844"/>
      <c r="AF9" s="845" t="s">
        <v>388</v>
      </c>
      <c r="AG9" s="846"/>
      <c r="AH9" s="846"/>
      <c r="AI9" s="846"/>
      <c r="AJ9" s="847"/>
      <c r="AK9" s="848">
        <v>16</v>
      </c>
      <c r="AL9" s="849"/>
      <c r="AM9" s="849"/>
      <c r="AN9" s="849"/>
      <c r="AO9" s="849"/>
      <c r="AP9" s="849" t="s">
        <v>582</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586</v>
      </c>
      <c r="BT9" s="853"/>
      <c r="BU9" s="853"/>
      <c r="BV9" s="853"/>
      <c r="BW9" s="853"/>
      <c r="BX9" s="853"/>
      <c r="BY9" s="853"/>
      <c r="BZ9" s="853"/>
      <c r="CA9" s="853"/>
      <c r="CB9" s="853"/>
      <c r="CC9" s="853"/>
      <c r="CD9" s="853"/>
      <c r="CE9" s="853"/>
      <c r="CF9" s="853"/>
      <c r="CG9" s="854"/>
      <c r="CH9" s="865">
        <v>0</v>
      </c>
      <c r="CI9" s="866"/>
      <c r="CJ9" s="866"/>
      <c r="CK9" s="866"/>
      <c r="CL9" s="867"/>
      <c r="CM9" s="865">
        <v>31</v>
      </c>
      <c r="CN9" s="866"/>
      <c r="CO9" s="866"/>
      <c r="CP9" s="866"/>
      <c r="CQ9" s="867"/>
      <c r="CR9" s="865">
        <v>8</v>
      </c>
      <c r="CS9" s="866"/>
      <c r="CT9" s="866"/>
      <c r="CU9" s="866"/>
      <c r="CV9" s="867"/>
      <c r="CW9" s="865">
        <v>94</v>
      </c>
      <c r="CX9" s="866"/>
      <c r="CY9" s="866"/>
      <c r="CZ9" s="866"/>
      <c r="DA9" s="867"/>
      <c r="DB9" s="865" t="s">
        <v>516</v>
      </c>
      <c r="DC9" s="866"/>
      <c r="DD9" s="866"/>
      <c r="DE9" s="866"/>
      <c r="DF9" s="867"/>
      <c r="DG9" s="865" t="s">
        <v>516</v>
      </c>
      <c r="DH9" s="866"/>
      <c r="DI9" s="866"/>
      <c r="DJ9" s="866"/>
      <c r="DK9" s="867"/>
      <c r="DL9" s="865" t="s">
        <v>516</v>
      </c>
      <c r="DM9" s="866"/>
      <c r="DN9" s="866"/>
      <c r="DO9" s="866"/>
      <c r="DP9" s="867"/>
      <c r="DQ9" s="865" t="s">
        <v>516</v>
      </c>
      <c r="DR9" s="866"/>
      <c r="DS9" s="866"/>
      <c r="DT9" s="866"/>
      <c r="DU9" s="867"/>
      <c r="DV9" s="868"/>
      <c r="DW9" s="869"/>
      <c r="DX9" s="869"/>
      <c r="DY9" s="869"/>
      <c r="DZ9" s="870"/>
      <c r="EA9" s="255"/>
    </row>
    <row r="10" spans="1:131" s="256" customFormat="1" ht="26.25" customHeight="1">
      <c r="A10" s="262">
        <v>4</v>
      </c>
      <c r="B10" s="839" t="s">
        <v>389</v>
      </c>
      <c r="C10" s="840"/>
      <c r="D10" s="840"/>
      <c r="E10" s="840"/>
      <c r="F10" s="840"/>
      <c r="G10" s="840"/>
      <c r="H10" s="840"/>
      <c r="I10" s="840"/>
      <c r="J10" s="840"/>
      <c r="K10" s="840"/>
      <c r="L10" s="840"/>
      <c r="M10" s="840"/>
      <c r="N10" s="840"/>
      <c r="O10" s="840"/>
      <c r="P10" s="841"/>
      <c r="Q10" s="842">
        <v>155</v>
      </c>
      <c r="R10" s="843"/>
      <c r="S10" s="843"/>
      <c r="T10" s="843"/>
      <c r="U10" s="843"/>
      <c r="V10" s="843">
        <v>155</v>
      </c>
      <c r="W10" s="843"/>
      <c r="X10" s="843"/>
      <c r="Y10" s="843"/>
      <c r="Z10" s="843"/>
      <c r="AA10" s="843" t="s">
        <v>582</v>
      </c>
      <c r="AB10" s="843"/>
      <c r="AC10" s="843"/>
      <c r="AD10" s="843"/>
      <c r="AE10" s="844"/>
      <c r="AF10" s="845" t="s">
        <v>127</v>
      </c>
      <c r="AG10" s="846"/>
      <c r="AH10" s="846"/>
      <c r="AI10" s="846"/>
      <c r="AJ10" s="847"/>
      <c r="AK10" s="848">
        <v>89</v>
      </c>
      <c r="AL10" s="849"/>
      <c r="AM10" s="849"/>
      <c r="AN10" s="849"/>
      <c r="AO10" s="849"/>
      <c r="AP10" s="849" t="s">
        <v>582</v>
      </c>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587</v>
      </c>
      <c r="BT10" s="853"/>
      <c r="BU10" s="853"/>
      <c r="BV10" s="853"/>
      <c r="BW10" s="853"/>
      <c r="BX10" s="853"/>
      <c r="BY10" s="853"/>
      <c r="BZ10" s="853"/>
      <c r="CA10" s="853"/>
      <c r="CB10" s="853"/>
      <c r="CC10" s="853"/>
      <c r="CD10" s="853"/>
      <c r="CE10" s="853"/>
      <c r="CF10" s="853"/>
      <c r="CG10" s="854"/>
      <c r="CH10" s="865">
        <v>0</v>
      </c>
      <c r="CI10" s="866"/>
      <c r="CJ10" s="866"/>
      <c r="CK10" s="866"/>
      <c r="CL10" s="867"/>
      <c r="CM10" s="865">
        <v>5</v>
      </c>
      <c r="CN10" s="866"/>
      <c r="CO10" s="866"/>
      <c r="CP10" s="866"/>
      <c r="CQ10" s="867"/>
      <c r="CR10" s="865">
        <v>3</v>
      </c>
      <c r="CS10" s="866"/>
      <c r="CT10" s="866"/>
      <c r="CU10" s="866"/>
      <c r="CV10" s="867"/>
      <c r="CW10" s="865">
        <v>589</v>
      </c>
      <c r="CX10" s="866"/>
      <c r="CY10" s="866"/>
      <c r="CZ10" s="866"/>
      <c r="DA10" s="867"/>
      <c r="DB10" s="865" t="s">
        <v>516</v>
      </c>
      <c r="DC10" s="866"/>
      <c r="DD10" s="866"/>
      <c r="DE10" s="866"/>
      <c r="DF10" s="867"/>
      <c r="DG10" s="865" t="s">
        <v>516</v>
      </c>
      <c r="DH10" s="866"/>
      <c r="DI10" s="866"/>
      <c r="DJ10" s="866"/>
      <c r="DK10" s="867"/>
      <c r="DL10" s="865" t="s">
        <v>516</v>
      </c>
      <c r="DM10" s="866"/>
      <c r="DN10" s="866"/>
      <c r="DO10" s="866"/>
      <c r="DP10" s="867"/>
      <c r="DQ10" s="865" t="s">
        <v>516</v>
      </c>
      <c r="DR10" s="866"/>
      <c r="DS10" s="866"/>
      <c r="DT10" s="866"/>
      <c r="DU10" s="867"/>
      <c r="DV10" s="868"/>
      <c r="DW10" s="869"/>
      <c r="DX10" s="869"/>
      <c r="DY10" s="869"/>
      <c r="DZ10" s="870"/>
      <c r="EA10" s="255"/>
    </row>
    <row r="11" spans="1:131" s="256" customFormat="1" ht="26.25" customHeight="1">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t="s">
        <v>588</v>
      </c>
      <c r="BT11" s="853"/>
      <c r="BU11" s="853"/>
      <c r="BV11" s="853"/>
      <c r="BW11" s="853"/>
      <c r="BX11" s="853"/>
      <c r="BY11" s="853"/>
      <c r="BZ11" s="853"/>
      <c r="CA11" s="853"/>
      <c r="CB11" s="853"/>
      <c r="CC11" s="853"/>
      <c r="CD11" s="853"/>
      <c r="CE11" s="853"/>
      <c r="CF11" s="853"/>
      <c r="CG11" s="854"/>
      <c r="CH11" s="865" t="s">
        <v>516</v>
      </c>
      <c r="CI11" s="866"/>
      <c r="CJ11" s="866"/>
      <c r="CK11" s="866"/>
      <c r="CL11" s="867"/>
      <c r="CM11" s="865">
        <v>10</v>
      </c>
      <c r="CN11" s="866"/>
      <c r="CO11" s="866"/>
      <c r="CP11" s="866"/>
      <c r="CQ11" s="867"/>
      <c r="CR11" s="865">
        <v>10</v>
      </c>
      <c r="CS11" s="866"/>
      <c r="CT11" s="866"/>
      <c r="CU11" s="866"/>
      <c r="CV11" s="867"/>
      <c r="CW11" s="865">
        <v>758</v>
      </c>
      <c r="CX11" s="866"/>
      <c r="CY11" s="866"/>
      <c r="CZ11" s="866"/>
      <c r="DA11" s="867"/>
      <c r="DB11" s="865" t="s">
        <v>516</v>
      </c>
      <c r="DC11" s="866"/>
      <c r="DD11" s="866"/>
      <c r="DE11" s="866"/>
      <c r="DF11" s="867"/>
      <c r="DG11" s="865" t="s">
        <v>516</v>
      </c>
      <c r="DH11" s="866"/>
      <c r="DI11" s="866"/>
      <c r="DJ11" s="866"/>
      <c r="DK11" s="867"/>
      <c r="DL11" s="865" t="s">
        <v>516</v>
      </c>
      <c r="DM11" s="866"/>
      <c r="DN11" s="866"/>
      <c r="DO11" s="866"/>
      <c r="DP11" s="867"/>
      <c r="DQ11" s="865" t="s">
        <v>516</v>
      </c>
      <c r="DR11" s="866"/>
      <c r="DS11" s="866"/>
      <c r="DT11" s="866"/>
      <c r="DU11" s="867"/>
      <c r="DV11" s="868"/>
      <c r="DW11" s="869"/>
      <c r="DX11" s="869"/>
      <c r="DY11" s="869"/>
      <c r="DZ11" s="870"/>
      <c r="EA11" s="255"/>
    </row>
    <row r="12" spans="1:131" s="256" customFormat="1" ht="26.25" customHeight="1">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t="s">
        <v>589</v>
      </c>
      <c r="BT12" s="853"/>
      <c r="BU12" s="853"/>
      <c r="BV12" s="853"/>
      <c r="BW12" s="853"/>
      <c r="BX12" s="853"/>
      <c r="BY12" s="853"/>
      <c r="BZ12" s="853"/>
      <c r="CA12" s="853"/>
      <c r="CB12" s="853"/>
      <c r="CC12" s="853"/>
      <c r="CD12" s="853"/>
      <c r="CE12" s="853"/>
      <c r="CF12" s="853"/>
      <c r="CG12" s="854"/>
      <c r="CH12" s="865">
        <v>63</v>
      </c>
      <c r="CI12" s="866"/>
      <c r="CJ12" s="866"/>
      <c r="CK12" s="866"/>
      <c r="CL12" s="867"/>
      <c r="CM12" s="865">
        <v>522</v>
      </c>
      <c r="CN12" s="866"/>
      <c r="CO12" s="866"/>
      <c r="CP12" s="866"/>
      <c r="CQ12" s="867"/>
      <c r="CR12" s="865">
        <v>206</v>
      </c>
      <c r="CS12" s="866"/>
      <c r="CT12" s="866"/>
      <c r="CU12" s="866"/>
      <c r="CV12" s="867"/>
      <c r="CW12" s="865" t="s">
        <v>516</v>
      </c>
      <c r="CX12" s="866"/>
      <c r="CY12" s="866"/>
      <c r="CZ12" s="866"/>
      <c r="DA12" s="867"/>
      <c r="DB12" s="865">
        <v>902</v>
      </c>
      <c r="DC12" s="866"/>
      <c r="DD12" s="866"/>
      <c r="DE12" s="866"/>
      <c r="DF12" s="867"/>
      <c r="DG12" s="865" t="s">
        <v>516</v>
      </c>
      <c r="DH12" s="866"/>
      <c r="DI12" s="866"/>
      <c r="DJ12" s="866"/>
      <c r="DK12" s="867"/>
      <c r="DL12" s="865" t="s">
        <v>516</v>
      </c>
      <c r="DM12" s="866"/>
      <c r="DN12" s="866"/>
      <c r="DO12" s="866"/>
      <c r="DP12" s="867"/>
      <c r="DQ12" s="865" t="s">
        <v>516</v>
      </c>
      <c r="DR12" s="866"/>
      <c r="DS12" s="866"/>
      <c r="DT12" s="866"/>
      <c r="DU12" s="867"/>
      <c r="DV12" s="868"/>
      <c r="DW12" s="869"/>
      <c r="DX12" s="869"/>
      <c r="DY12" s="869"/>
      <c r="DZ12" s="870"/>
      <c r="EA12" s="255"/>
    </row>
    <row r="13" spans="1:131" s="256" customFormat="1" ht="26.25" customHeight="1">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t="s">
        <v>590</v>
      </c>
      <c r="BT13" s="853"/>
      <c r="BU13" s="853"/>
      <c r="BV13" s="853"/>
      <c r="BW13" s="853"/>
      <c r="BX13" s="853"/>
      <c r="BY13" s="853"/>
      <c r="BZ13" s="853"/>
      <c r="CA13" s="853"/>
      <c r="CB13" s="853"/>
      <c r="CC13" s="853"/>
      <c r="CD13" s="853"/>
      <c r="CE13" s="853"/>
      <c r="CF13" s="853"/>
      <c r="CG13" s="854"/>
      <c r="CH13" s="865">
        <v>14</v>
      </c>
      <c r="CI13" s="866"/>
      <c r="CJ13" s="866"/>
      <c r="CK13" s="866"/>
      <c r="CL13" s="867"/>
      <c r="CM13" s="865">
        <v>37</v>
      </c>
      <c r="CN13" s="866"/>
      <c r="CO13" s="866"/>
      <c r="CP13" s="866"/>
      <c r="CQ13" s="867"/>
      <c r="CR13" s="865">
        <v>10</v>
      </c>
      <c r="CS13" s="866"/>
      <c r="CT13" s="866"/>
      <c r="CU13" s="866"/>
      <c r="CV13" s="867"/>
      <c r="CW13" s="865" t="s">
        <v>516</v>
      </c>
      <c r="CX13" s="866"/>
      <c r="CY13" s="866"/>
      <c r="CZ13" s="866"/>
      <c r="DA13" s="867"/>
      <c r="DB13" s="865" t="s">
        <v>516</v>
      </c>
      <c r="DC13" s="866"/>
      <c r="DD13" s="866"/>
      <c r="DE13" s="866"/>
      <c r="DF13" s="867"/>
      <c r="DG13" s="865" t="s">
        <v>516</v>
      </c>
      <c r="DH13" s="866"/>
      <c r="DI13" s="866"/>
      <c r="DJ13" s="866"/>
      <c r="DK13" s="867"/>
      <c r="DL13" s="865" t="s">
        <v>516</v>
      </c>
      <c r="DM13" s="866"/>
      <c r="DN13" s="866"/>
      <c r="DO13" s="866"/>
      <c r="DP13" s="867"/>
      <c r="DQ13" s="865" t="s">
        <v>516</v>
      </c>
      <c r="DR13" s="866"/>
      <c r="DS13" s="866"/>
      <c r="DT13" s="866"/>
      <c r="DU13" s="867"/>
      <c r="DV13" s="868"/>
      <c r="DW13" s="869"/>
      <c r="DX13" s="869"/>
      <c r="DY13" s="869"/>
      <c r="DZ13" s="870"/>
      <c r="EA13" s="255"/>
    </row>
    <row r="14" spans="1:131" s="256" customFormat="1" ht="26.25" customHeight="1">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390</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c r="A23" s="265" t="s">
        <v>391</v>
      </c>
      <c r="B23" s="874" t="s">
        <v>392</v>
      </c>
      <c r="C23" s="875"/>
      <c r="D23" s="875"/>
      <c r="E23" s="875"/>
      <c r="F23" s="875"/>
      <c r="G23" s="875"/>
      <c r="H23" s="875"/>
      <c r="I23" s="875"/>
      <c r="J23" s="875"/>
      <c r="K23" s="875"/>
      <c r="L23" s="875"/>
      <c r="M23" s="875"/>
      <c r="N23" s="875"/>
      <c r="O23" s="875"/>
      <c r="P23" s="876"/>
      <c r="Q23" s="877">
        <v>100499</v>
      </c>
      <c r="R23" s="878"/>
      <c r="S23" s="878"/>
      <c r="T23" s="878"/>
      <c r="U23" s="878"/>
      <c r="V23" s="878">
        <v>98305</v>
      </c>
      <c r="W23" s="878"/>
      <c r="X23" s="878"/>
      <c r="Y23" s="878"/>
      <c r="Z23" s="878"/>
      <c r="AA23" s="878">
        <v>2194</v>
      </c>
      <c r="AB23" s="878"/>
      <c r="AC23" s="878"/>
      <c r="AD23" s="878"/>
      <c r="AE23" s="879"/>
      <c r="AF23" s="880">
        <v>2026</v>
      </c>
      <c r="AG23" s="878"/>
      <c r="AH23" s="878"/>
      <c r="AI23" s="878"/>
      <c r="AJ23" s="881"/>
      <c r="AK23" s="882"/>
      <c r="AL23" s="883"/>
      <c r="AM23" s="883"/>
      <c r="AN23" s="883"/>
      <c r="AO23" s="883"/>
      <c r="AP23" s="878">
        <v>78327</v>
      </c>
      <c r="AQ23" s="878"/>
      <c r="AR23" s="878"/>
      <c r="AS23" s="878"/>
      <c r="AT23" s="878"/>
      <c r="AU23" s="884"/>
      <c r="AV23" s="884"/>
      <c r="AW23" s="884"/>
      <c r="AX23" s="884"/>
      <c r="AY23" s="885"/>
      <c r="AZ23" s="893" t="s">
        <v>127</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c r="A24" s="892" t="s">
        <v>393</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c r="A25" s="833" t="s">
        <v>394</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c r="A26" s="824" t="s">
        <v>368</v>
      </c>
      <c r="B26" s="825"/>
      <c r="C26" s="825"/>
      <c r="D26" s="825"/>
      <c r="E26" s="825"/>
      <c r="F26" s="825"/>
      <c r="G26" s="825"/>
      <c r="H26" s="825"/>
      <c r="I26" s="825"/>
      <c r="J26" s="825"/>
      <c r="K26" s="825"/>
      <c r="L26" s="825"/>
      <c r="M26" s="825"/>
      <c r="N26" s="825"/>
      <c r="O26" s="825"/>
      <c r="P26" s="826"/>
      <c r="Q26" s="801" t="s">
        <v>395</v>
      </c>
      <c r="R26" s="802"/>
      <c r="S26" s="802"/>
      <c r="T26" s="802"/>
      <c r="U26" s="803"/>
      <c r="V26" s="801" t="s">
        <v>396</v>
      </c>
      <c r="W26" s="802"/>
      <c r="X26" s="802"/>
      <c r="Y26" s="802"/>
      <c r="Z26" s="803"/>
      <c r="AA26" s="801" t="s">
        <v>397</v>
      </c>
      <c r="AB26" s="802"/>
      <c r="AC26" s="802"/>
      <c r="AD26" s="802"/>
      <c r="AE26" s="802"/>
      <c r="AF26" s="896" t="s">
        <v>398</v>
      </c>
      <c r="AG26" s="897"/>
      <c r="AH26" s="897"/>
      <c r="AI26" s="897"/>
      <c r="AJ26" s="898"/>
      <c r="AK26" s="802" t="s">
        <v>399</v>
      </c>
      <c r="AL26" s="802"/>
      <c r="AM26" s="802"/>
      <c r="AN26" s="802"/>
      <c r="AO26" s="803"/>
      <c r="AP26" s="801" t="s">
        <v>400</v>
      </c>
      <c r="AQ26" s="802"/>
      <c r="AR26" s="802"/>
      <c r="AS26" s="802"/>
      <c r="AT26" s="803"/>
      <c r="AU26" s="801" t="s">
        <v>401</v>
      </c>
      <c r="AV26" s="802"/>
      <c r="AW26" s="802"/>
      <c r="AX26" s="802"/>
      <c r="AY26" s="803"/>
      <c r="AZ26" s="801" t="s">
        <v>402</v>
      </c>
      <c r="BA26" s="802"/>
      <c r="BB26" s="802"/>
      <c r="BC26" s="802"/>
      <c r="BD26" s="803"/>
      <c r="BE26" s="801" t="s">
        <v>375</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c r="A28" s="267">
        <v>1</v>
      </c>
      <c r="B28" s="815" t="s">
        <v>403</v>
      </c>
      <c r="C28" s="816"/>
      <c r="D28" s="816"/>
      <c r="E28" s="816"/>
      <c r="F28" s="816"/>
      <c r="G28" s="816"/>
      <c r="H28" s="816"/>
      <c r="I28" s="816"/>
      <c r="J28" s="816"/>
      <c r="K28" s="816"/>
      <c r="L28" s="816"/>
      <c r="M28" s="816"/>
      <c r="N28" s="816"/>
      <c r="O28" s="816"/>
      <c r="P28" s="817"/>
      <c r="Q28" s="906">
        <v>26059</v>
      </c>
      <c r="R28" s="907"/>
      <c r="S28" s="907"/>
      <c r="T28" s="907"/>
      <c r="U28" s="907"/>
      <c r="V28" s="907">
        <v>25983</v>
      </c>
      <c r="W28" s="907"/>
      <c r="X28" s="907"/>
      <c r="Y28" s="907"/>
      <c r="Z28" s="907"/>
      <c r="AA28" s="907">
        <v>76</v>
      </c>
      <c r="AB28" s="907"/>
      <c r="AC28" s="907"/>
      <c r="AD28" s="907"/>
      <c r="AE28" s="908"/>
      <c r="AF28" s="909">
        <v>76</v>
      </c>
      <c r="AG28" s="907"/>
      <c r="AH28" s="907"/>
      <c r="AI28" s="907"/>
      <c r="AJ28" s="910"/>
      <c r="AK28" s="911">
        <v>2330</v>
      </c>
      <c r="AL28" s="902"/>
      <c r="AM28" s="902"/>
      <c r="AN28" s="902"/>
      <c r="AO28" s="902"/>
      <c r="AP28" s="902" t="s">
        <v>582</v>
      </c>
      <c r="AQ28" s="902"/>
      <c r="AR28" s="902"/>
      <c r="AS28" s="902"/>
      <c r="AT28" s="902"/>
      <c r="AU28" s="902" t="s">
        <v>582</v>
      </c>
      <c r="AV28" s="902"/>
      <c r="AW28" s="902"/>
      <c r="AX28" s="902"/>
      <c r="AY28" s="902"/>
      <c r="AZ28" s="903" t="s">
        <v>582</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c r="A29" s="267">
        <v>2</v>
      </c>
      <c r="B29" s="839" t="s">
        <v>404</v>
      </c>
      <c r="C29" s="840"/>
      <c r="D29" s="840"/>
      <c r="E29" s="840"/>
      <c r="F29" s="840"/>
      <c r="G29" s="840"/>
      <c r="H29" s="840"/>
      <c r="I29" s="840"/>
      <c r="J29" s="840"/>
      <c r="K29" s="840"/>
      <c r="L29" s="840"/>
      <c r="M29" s="840"/>
      <c r="N29" s="840"/>
      <c r="O29" s="840"/>
      <c r="P29" s="841"/>
      <c r="Q29" s="842">
        <v>4596</v>
      </c>
      <c r="R29" s="843"/>
      <c r="S29" s="843"/>
      <c r="T29" s="843"/>
      <c r="U29" s="843"/>
      <c r="V29" s="843">
        <v>4492</v>
      </c>
      <c r="W29" s="843"/>
      <c r="X29" s="843"/>
      <c r="Y29" s="843"/>
      <c r="Z29" s="843"/>
      <c r="AA29" s="843">
        <v>103</v>
      </c>
      <c r="AB29" s="843"/>
      <c r="AC29" s="843"/>
      <c r="AD29" s="843"/>
      <c r="AE29" s="844"/>
      <c r="AF29" s="845">
        <v>103</v>
      </c>
      <c r="AG29" s="846"/>
      <c r="AH29" s="846"/>
      <c r="AI29" s="846"/>
      <c r="AJ29" s="847"/>
      <c r="AK29" s="914">
        <v>652</v>
      </c>
      <c r="AL29" s="915"/>
      <c r="AM29" s="915"/>
      <c r="AN29" s="915"/>
      <c r="AO29" s="915"/>
      <c r="AP29" s="915" t="s">
        <v>582</v>
      </c>
      <c r="AQ29" s="915"/>
      <c r="AR29" s="915"/>
      <c r="AS29" s="915"/>
      <c r="AT29" s="915"/>
      <c r="AU29" s="915" t="s">
        <v>582</v>
      </c>
      <c r="AV29" s="915"/>
      <c r="AW29" s="915"/>
      <c r="AX29" s="915"/>
      <c r="AY29" s="915"/>
      <c r="AZ29" s="916" t="s">
        <v>582</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c r="A30" s="267">
        <v>3</v>
      </c>
      <c r="B30" s="839" t="s">
        <v>405</v>
      </c>
      <c r="C30" s="840"/>
      <c r="D30" s="840"/>
      <c r="E30" s="840"/>
      <c r="F30" s="840"/>
      <c r="G30" s="840"/>
      <c r="H30" s="840"/>
      <c r="I30" s="840"/>
      <c r="J30" s="840"/>
      <c r="K30" s="840"/>
      <c r="L30" s="840"/>
      <c r="M30" s="840"/>
      <c r="N30" s="840"/>
      <c r="O30" s="840"/>
      <c r="P30" s="841"/>
      <c r="Q30" s="842">
        <v>22483</v>
      </c>
      <c r="R30" s="843"/>
      <c r="S30" s="843"/>
      <c r="T30" s="843"/>
      <c r="U30" s="843"/>
      <c r="V30" s="843">
        <v>21442</v>
      </c>
      <c r="W30" s="843"/>
      <c r="X30" s="843"/>
      <c r="Y30" s="843"/>
      <c r="Z30" s="843"/>
      <c r="AA30" s="843">
        <v>1042</v>
      </c>
      <c r="AB30" s="843"/>
      <c r="AC30" s="843"/>
      <c r="AD30" s="843"/>
      <c r="AE30" s="844"/>
      <c r="AF30" s="845">
        <v>1042</v>
      </c>
      <c r="AG30" s="846"/>
      <c r="AH30" s="846"/>
      <c r="AI30" s="846"/>
      <c r="AJ30" s="847"/>
      <c r="AK30" s="914">
        <v>2896</v>
      </c>
      <c r="AL30" s="915"/>
      <c r="AM30" s="915"/>
      <c r="AN30" s="915"/>
      <c r="AO30" s="915"/>
      <c r="AP30" s="915" t="s">
        <v>582</v>
      </c>
      <c r="AQ30" s="915"/>
      <c r="AR30" s="915"/>
      <c r="AS30" s="915"/>
      <c r="AT30" s="915"/>
      <c r="AU30" s="915" t="s">
        <v>582</v>
      </c>
      <c r="AV30" s="915"/>
      <c r="AW30" s="915"/>
      <c r="AX30" s="915"/>
      <c r="AY30" s="915"/>
      <c r="AZ30" s="916" t="s">
        <v>582</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c r="A31" s="267">
        <v>4</v>
      </c>
      <c r="B31" s="839" t="s">
        <v>406</v>
      </c>
      <c r="C31" s="840"/>
      <c r="D31" s="840"/>
      <c r="E31" s="840"/>
      <c r="F31" s="840"/>
      <c r="G31" s="840"/>
      <c r="H31" s="840"/>
      <c r="I31" s="840"/>
      <c r="J31" s="840"/>
      <c r="K31" s="840"/>
      <c r="L31" s="840"/>
      <c r="M31" s="840"/>
      <c r="N31" s="840"/>
      <c r="O31" s="840"/>
      <c r="P31" s="841"/>
      <c r="Q31" s="842">
        <v>82</v>
      </c>
      <c r="R31" s="843"/>
      <c r="S31" s="843"/>
      <c r="T31" s="843"/>
      <c r="U31" s="843"/>
      <c r="V31" s="843">
        <v>82</v>
      </c>
      <c r="W31" s="843"/>
      <c r="X31" s="843"/>
      <c r="Y31" s="843"/>
      <c r="Z31" s="843"/>
      <c r="AA31" s="843" t="s">
        <v>591</v>
      </c>
      <c r="AB31" s="843"/>
      <c r="AC31" s="843"/>
      <c r="AD31" s="843"/>
      <c r="AE31" s="844"/>
      <c r="AF31" s="845" t="s">
        <v>127</v>
      </c>
      <c r="AG31" s="846"/>
      <c r="AH31" s="846"/>
      <c r="AI31" s="846"/>
      <c r="AJ31" s="847"/>
      <c r="AK31" s="914">
        <v>14</v>
      </c>
      <c r="AL31" s="915"/>
      <c r="AM31" s="915"/>
      <c r="AN31" s="915"/>
      <c r="AO31" s="915"/>
      <c r="AP31" s="915" t="s">
        <v>582</v>
      </c>
      <c r="AQ31" s="915"/>
      <c r="AR31" s="915"/>
      <c r="AS31" s="915"/>
      <c r="AT31" s="915"/>
      <c r="AU31" s="915" t="s">
        <v>582</v>
      </c>
      <c r="AV31" s="915"/>
      <c r="AW31" s="915"/>
      <c r="AX31" s="915"/>
      <c r="AY31" s="915"/>
      <c r="AZ31" s="916" t="s">
        <v>582</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c r="A32" s="267">
        <v>5</v>
      </c>
      <c r="B32" s="839" t="s">
        <v>407</v>
      </c>
      <c r="C32" s="840"/>
      <c r="D32" s="840"/>
      <c r="E32" s="840"/>
      <c r="F32" s="840"/>
      <c r="G32" s="840"/>
      <c r="H32" s="840"/>
      <c r="I32" s="840"/>
      <c r="J32" s="840"/>
      <c r="K32" s="840"/>
      <c r="L32" s="840"/>
      <c r="M32" s="840"/>
      <c r="N32" s="840"/>
      <c r="O32" s="840"/>
      <c r="P32" s="841"/>
      <c r="Q32" s="842">
        <v>5570</v>
      </c>
      <c r="R32" s="843"/>
      <c r="S32" s="843"/>
      <c r="T32" s="843"/>
      <c r="U32" s="843"/>
      <c r="V32" s="843">
        <v>5020</v>
      </c>
      <c r="W32" s="843"/>
      <c r="X32" s="843"/>
      <c r="Y32" s="843"/>
      <c r="Z32" s="843"/>
      <c r="AA32" s="843">
        <v>550</v>
      </c>
      <c r="AB32" s="843"/>
      <c r="AC32" s="843"/>
      <c r="AD32" s="843"/>
      <c r="AE32" s="844"/>
      <c r="AF32" s="845">
        <v>4934</v>
      </c>
      <c r="AG32" s="846"/>
      <c r="AH32" s="846"/>
      <c r="AI32" s="846"/>
      <c r="AJ32" s="847"/>
      <c r="AK32" s="914">
        <v>14</v>
      </c>
      <c r="AL32" s="915"/>
      <c r="AM32" s="915"/>
      <c r="AN32" s="915"/>
      <c r="AO32" s="915"/>
      <c r="AP32" s="915">
        <v>2371</v>
      </c>
      <c r="AQ32" s="915"/>
      <c r="AR32" s="915"/>
      <c r="AS32" s="915"/>
      <c r="AT32" s="915"/>
      <c r="AU32" s="915">
        <v>202</v>
      </c>
      <c r="AV32" s="915"/>
      <c r="AW32" s="915"/>
      <c r="AX32" s="915"/>
      <c r="AY32" s="915"/>
      <c r="AZ32" s="916" t="s">
        <v>582</v>
      </c>
      <c r="BA32" s="916"/>
      <c r="BB32" s="916"/>
      <c r="BC32" s="916"/>
      <c r="BD32" s="916"/>
      <c r="BE32" s="912" t="s">
        <v>408</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c r="A33" s="267">
        <v>6</v>
      </c>
      <c r="B33" s="839" t="s">
        <v>409</v>
      </c>
      <c r="C33" s="840"/>
      <c r="D33" s="840"/>
      <c r="E33" s="840"/>
      <c r="F33" s="840"/>
      <c r="G33" s="840"/>
      <c r="H33" s="840"/>
      <c r="I33" s="840"/>
      <c r="J33" s="840"/>
      <c r="K33" s="840"/>
      <c r="L33" s="840"/>
      <c r="M33" s="840"/>
      <c r="N33" s="840"/>
      <c r="O33" s="840"/>
      <c r="P33" s="841"/>
      <c r="Q33" s="842">
        <v>18039</v>
      </c>
      <c r="R33" s="843"/>
      <c r="S33" s="843"/>
      <c r="T33" s="843"/>
      <c r="U33" s="843"/>
      <c r="V33" s="843">
        <v>17199</v>
      </c>
      <c r="W33" s="843"/>
      <c r="X33" s="843"/>
      <c r="Y33" s="843"/>
      <c r="Z33" s="843"/>
      <c r="AA33" s="843">
        <v>840</v>
      </c>
      <c r="AB33" s="843"/>
      <c r="AC33" s="843"/>
      <c r="AD33" s="843"/>
      <c r="AE33" s="844"/>
      <c r="AF33" s="845">
        <v>9561</v>
      </c>
      <c r="AG33" s="846"/>
      <c r="AH33" s="846"/>
      <c r="AI33" s="846"/>
      <c r="AJ33" s="847"/>
      <c r="AK33" s="914">
        <v>666</v>
      </c>
      <c r="AL33" s="915"/>
      <c r="AM33" s="915"/>
      <c r="AN33" s="915"/>
      <c r="AO33" s="915"/>
      <c r="AP33" s="915">
        <v>7107</v>
      </c>
      <c r="AQ33" s="915"/>
      <c r="AR33" s="915"/>
      <c r="AS33" s="915"/>
      <c r="AT33" s="915"/>
      <c r="AU33" s="915">
        <v>4990</v>
      </c>
      <c r="AV33" s="915"/>
      <c r="AW33" s="915"/>
      <c r="AX33" s="915"/>
      <c r="AY33" s="915"/>
      <c r="AZ33" s="916" t="s">
        <v>582</v>
      </c>
      <c r="BA33" s="916"/>
      <c r="BB33" s="916"/>
      <c r="BC33" s="916"/>
      <c r="BD33" s="916"/>
      <c r="BE33" s="912" t="s">
        <v>410</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c r="A34" s="267">
        <v>7</v>
      </c>
      <c r="B34" s="839" t="s">
        <v>411</v>
      </c>
      <c r="C34" s="840"/>
      <c r="D34" s="840"/>
      <c r="E34" s="840"/>
      <c r="F34" s="840"/>
      <c r="G34" s="840"/>
      <c r="H34" s="840"/>
      <c r="I34" s="840"/>
      <c r="J34" s="840"/>
      <c r="K34" s="840"/>
      <c r="L34" s="840"/>
      <c r="M34" s="840"/>
      <c r="N34" s="840"/>
      <c r="O34" s="840"/>
      <c r="P34" s="841"/>
      <c r="Q34" s="842">
        <v>6401</v>
      </c>
      <c r="R34" s="843"/>
      <c r="S34" s="843"/>
      <c r="T34" s="843"/>
      <c r="U34" s="843"/>
      <c r="V34" s="843">
        <v>6401</v>
      </c>
      <c r="W34" s="843"/>
      <c r="X34" s="843"/>
      <c r="Y34" s="843"/>
      <c r="Z34" s="843"/>
      <c r="AA34" s="843" t="s">
        <v>592</v>
      </c>
      <c r="AB34" s="843"/>
      <c r="AC34" s="843"/>
      <c r="AD34" s="843"/>
      <c r="AE34" s="844"/>
      <c r="AF34" s="845">
        <v>44</v>
      </c>
      <c r="AG34" s="846"/>
      <c r="AH34" s="846"/>
      <c r="AI34" s="846"/>
      <c r="AJ34" s="847"/>
      <c r="AK34" s="914">
        <v>3219</v>
      </c>
      <c r="AL34" s="915"/>
      <c r="AM34" s="915"/>
      <c r="AN34" s="915"/>
      <c r="AO34" s="915"/>
      <c r="AP34" s="915">
        <v>46690</v>
      </c>
      <c r="AQ34" s="915"/>
      <c r="AR34" s="915"/>
      <c r="AS34" s="915"/>
      <c r="AT34" s="915"/>
      <c r="AU34" s="915">
        <v>29649</v>
      </c>
      <c r="AV34" s="915"/>
      <c r="AW34" s="915"/>
      <c r="AX34" s="915"/>
      <c r="AY34" s="915"/>
      <c r="AZ34" s="916" t="s">
        <v>582</v>
      </c>
      <c r="BA34" s="916"/>
      <c r="BB34" s="916"/>
      <c r="BC34" s="916"/>
      <c r="BD34" s="916"/>
      <c r="BE34" s="912" t="s">
        <v>410</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c r="A35" s="267">
        <v>8</v>
      </c>
      <c r="B35" s="839" t="s">
        <v>412</v>
      </c>
      <c r="C35" s="840"/>
      <c r="D35" s="840"/>
      <c r="E35" s="840"/>
      <c r="F35" s="840"/>
      <c r="G35" s="840"/>
      <c r="H35" s="840"/>
      <c r="I35" s="840"/>
      <c r="J35" s="840"/>
      <c r="K35" s="840"/>
      <c r="L35" s="840"/>
      <c r="M35" s="840"/>
      <c r="N35" s="840"/>
      <c r="O35" s="840"/>
      <c r="P35" s="841"/>
      <c r="Q35" s="842">
        <v>3040</v>
      </c>
      <c r="R35" s="843"/>
      <c r="S35" s="843"/>
      <c r="T35" s="843"/>
      <c r="U35" s="843"/>
      <c r="V35" s="843">
        <v>2217</v>
      </c>
      <c r="W35" s="843"/>
      <c r="X35" s="843"/>
      <c r="Y35" s="843"/>
      <c r="Z35" s="843"/>
      <c r="AA35" s="843">
        <v>823</v>
      </c>
      <c r="AB35" s="843"/>
      <c r="AC35" s="843"/>
      <c r="AD35" s="843"/>
      <c r="AE35" s="844"/>
      <c r="AF35" s="845">
        <v>823</v>
      </c>
      <c r="AG35" s="846"/>
      <c r="AH35" s="846"/>
      <c r="AI35" s="846"/>
      <c r="AJ35" s="847"/>
      <c r="AK35" s="914" t="s">
        <v>592</v>
      </c>
      <c r="AL35" s="915"/>
      <c r="AM35" s="915"/>
      <c r="AN35" s="915"/>
      <c r="AO35" s="915"/>
      <c r="AP35" s="915" t="s">
        <v>592</v>
      </c>
      <c r="AQ35" s="915"/>
      <c r="AR35" s="915"/>
      <c r="AS35" s="915"/>
      <c r="AT35" s="915"/>
      <c r="AU35" s="915" t="s">
        <v>582</v>
      </c>
      <c r="AV35" s="915"/>
      <c r="AW35" s="915"/>
      <c r="AX35" s="915"/>
      <c r="AY35" s="915"/>
      <c r="AZ35" s="916" t="s">
        <v>582</v>
      </c>
      <c r="BA35" s="916"/>
      <c r="BB35" s="916"/>
      <c r="BC35" s="916"/>
      <c r="BD35" s="916"/>
      <c r="BE35" s="912" t="s">
        <v>413</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414</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c r="A63" s="265" t="s">
        <v>391</v>
      </c>
      <c r="B63" s="874" t="s">
        <v>415</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16583</v>
      </c>
      <c r="AG63" s="926"/>
      <c r="AH63" s="926"/>
      <c r="AI63" s="926"/>
      <c r="AJ63" s="927"/>
      <c r="AK63" s="928"/>
      <c r="AL63" s="923"/>
      <c r="AM63" s="923"/>
      <c r="AN63" s="923"/>
      <c r="AO63" s="923"/>
      <c r="AP63" s="926">
        <v>56168</v>
      </c>
      <c r="AQ63" s="926"/>
      <c r="AR63" s="926"/>
      <c r="AS63" s="926"/>
      <c r="AT63" s="926"/>
      <c r="AU63" s="926">
        <v>34841</v>
      </c>
      <c r="AV63" s="926"/>
      <c r="AW63" s="926"/>
      <c r="AX63" s="926"/>
      <c r="AY63" s="926"/>
      <c r="AZ63" s="930"/>
      <c r="BA63" s="930"/>
      <c r="BB63" s="930"/>
      <c r="BC63" s="930"/>
      <c r="BD63" s="930"/>
      <c r="BE63" s="931"/>
      <c r="BF63" s="931"/>
      <c r="BG63" s="931"/>
      <c r="BH63" s="931"/>
      <c r="BI63" s="932"/>
      <c r="BJ63" s="933" t="s">
        <v>416</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c r="A65" s="253" t="s">
        <v>417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c r="A66" s="824" t="s">
        <v>418</v>
      </c>
      <c r="B66" s="825"/>
      <c r="C66" s="825"/>
      <c r="D66" s="825"/>
      <c r="E66" s="825"/>
      <c r="F66" s="825"/>
      <c r="G66" s="825"/>
      <c r="H66" s="825"/>
      <c r="I66" s="825"/>
      <c r="J66" s="825"/>
      <c r="K66" s="825"/>
      <c r="L66" s="825"/>
      <c r="M66" s="825"/>
      <c r="N66" s="825"/>
      <c r="O66" s="825"/>
      <c r="P66" s="826"/>
      <c r="Q66" s="801" t="s">
        <v>419</v>
      </c>
      <c r="R66" s="802"/>
      <c r="S66" s="802"/>
      <c r="T66" s="802"/>
      <c r="U66" s="803"/>
      <c r="V66" s="801" t="s">
        <v>396</v>
      </c>
      <c r="W66" s="802"/>
      <c r="X66" s="802"/>
      <c r="Y66" s="802"/>
      <c r="Z66" s="803"/>
      <c r="AA66" s="801" t="s">
        <v>420</v>
      </c>
      <c r="AB66" s="802"/>
      <c r="AC66" s="802"/>
      <c r="AD66" s="802"/>
      <c r="AE66" s="803"/>
      <c r="AF66" s="936" t="s">
        <v>398</v>
      </c>
      <c r="AG66" s="897"/>
      <c r="AH66" s="897"/>
      <c r="AI66" s="897"/>
      <c r="AJ66" s="937"/>
      <c r="AK66" s="801" t="s">
        <v>421</v>
      </c>
      <c r="AL66" s="825"/>
      <c r="AM66" s="825"/>
      <c r="AN66" s="825"/>
      <c r="AO66" s="826"/>
      <c r="AP66" s="801" t="s">
        <v>400</v>
      </c>
      <c r="AQ66" s="802"/>
      <c r="AR66" s="802"/>
      <c r="AS66" s="802"/>
      <c r="AT66" s="803"/>
      <c r="AU66" s="801" t="s">
        <v>422</v>
      </c>
      <c r="AV66" s="802"/>
      <c r="AW66" s="802"/>
      <c r="AX66" s="802"/>
      <c r="AY66" s="803"/>
      <c r="AZ66" s="801" t="s">
        <v>375</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c r="A68" s="259">
        <v>1</v>
      </c>
      <c r="B68" s="953" t="s">
        <v>578</v>
      </c>
      <c r="C68" s="954"/>
      <c r="D68" s="954"/>
      <c r="E68" s="954"/>
      <c r="F68" s="954"/>
      <c r="G68" s="954"/>
      <c r="H68" s="954"/>
      <c r="I68" s="954"/>
      <c r="J68" s="954"/>
      <c r="K68" s="954"/>
      <c r="L68" s="954"/>
      <c r="M68" s="954"/>
      <c r="N68" s="954"/>
      <c r="O68" s="954"/>
      <c r="P68" s="955"/>
      <c r="Q68" s="956">
        <v>212</v>
      </c>
      <c r="R68" s="950"/>
      <c r="S68" s="950"/>
      <c r="T68" s="950"/>
      <c r="U68" s="950"/>
      <c r="V68" s="950">
        <v>184</v>
      </c>
      <c r="W68" s="950"/>
      <c r="X68" s="950"/>
      <c r="Y68" s="950"/>
      <c r="Z68" s="950"/>
      <c r="AA68" s="950">
        <v>28</v>
      </c>
      <c r="AB68" s="950"/>
      <c r="AC68" s="950"/>
      <c r="AD68" s="950"/>
      <c r="AE68" s="950"/>
      <c r="AF68" s="950">
        <v>28</v>
      </c>
      <c r="AG68" s="950"/>
      <c r="AH68" s="950"/>
      <c r="AI68" s="950"/>
      <c r="AJ68" s="950"/>
      <c r="AK68" s="950" t="s">
        <v>593</v>
      </c>
      <c r="AL68" s="950"/>
      <c r="AM68" s="950"/>
      <c r="AN68" s="950"/>
      <c r="AO68" s="950"/>
      <c r="AP68" s="950">
        <v>48</v>
      </c>
      <c r="AQ68" s="950"/>
      <c r="AR68" s="950"/>
      <c r="AS68" s="950"/>
      <c r="AT68" s="950"/>
      <c r="AU68" s="950">
        <v>30</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c r="A69" s="262">
        <v>2</v>
      </c>
      <c r="B69" s="957" t="s">
        <v>579</v>
      </c>
      <c r="C69" s="958"/>
      <c r="D69" s="958"/>
      <c r="E69" s="958"/>
      <c r="F69" s="958"/>
      <c r="G69" s="958"/>
      <c r="H69" s="958"/>
      <c r="I69" s="958"/>
      <c r="J69" s="958"/>
      <c r="K69" s="958"/>
      <c r="L69" s="958"/>
      <c r="M69" s="958"/>
      <c r="N69" s="958"/>
      <c r="O69" s="958"/>
      <c r="P69" s="959"/>
      <c r="Q69" s="960">
        <v>249</v>
      </c>
      <c r="R69" s="915"/>
      <c r="S69" s="915"/>
      <c r="T69" s="915"/>
      <c r="U69" s="915"/>
      <c r="V69" s="915">
        <v>233</v>
      </c>
      <c r="W69" s="915"/>
      <c r="X69" s="915"/>
      <c r="Y69" s="915"/>
      <c r="Z69" s="915"/>
      <c r="AA69" s="915">
        <v>16</v>
      </c>
      <c r="AB69" s="915"/>
      <c r="AC69" s="915"/>
      <c r="AD69" s="915"/>
      <c r="AE69" s="915"/>
      <c r="AF69" s="915">
        <v>16</v>
      </c>
      <c r="AG69" s="915"/>
      <c r="AH69" s="915"/>
      <c r="AI69" s="915"/>
      <c r="AJ69" s="915"/>
      <c r="AK69" s="915" t="s">
        <v>593</v>
      </c>
      <c r="AL69" s="915"/>
      <c r="AM69" s="915"/>
      <c r="AN69" s="915"/>
      <c r="AO69" s="915"/>
      <c r="AP69" s="915" t="s">
        <v>593</v>
      </c>
      <c r="AQ69" s="915"/>
      <c r="AR69" s="915"/>
      <c r="AS69" s="915"/>
      <c r="AT69" s="915"/>
      <c r="AU69" s="915" t="s">
        <v>593</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c r="A70" s="262">
        <v>3</v>
      </c>
      <c r="B70" s="957" t="s">
        <v>580</v>
      </c>
      <c r="C70" s="958"/>
      <c r="D70" s="958"/>
      <c r="E70" s="958"/>
      <c r="F70" s="958"/>
      <c r="G70" s="958"/>
      <c r="H70" s="958"/>
      <c r="I70" s="958"/>
      <c r="J70" s="958"/>
      <c r="K70" s="958"/>
      <c r="L70" s="958"/>
      <c r="M70" s="958"/>
      <c r="N70" s="958"/>
      <c r="O70" s="958"/>
      <c r="P70" s="959"/>
      <c r="Q70" s="960">
        <v>1637</v>
      </c>
      <c r="R70" s="915"/>
      <c r="S70" s="915"/>
      <c r="T70" s="915"/>
      <c r="U70" s="915"/>
      <c r="V70" s="915">
        <v>1542</v>
      </c>
      <c r="W70" s="915"/>
      <c r="X70" s="915"/>
      <c r="Y70" s="915"/>
      <c r="Z70" s="915"/>
      <c r="AA70" s="915">
        <v>95</v>
      </c>
      <c r="AB70" s="915"/>
      <c r="AC70" s="915"/>
      <c r="AD70" s="915"/>
      <c r="AE70" s="915"/>
      <c r="AF70" s="915">
        <v>95</v>
      </c>
      <c r="AG70" s="915"/>
      <c r="AH70" s="915"/>
      <c r="AI70" s="915"/>
      <c r="AJ70" s="915"/>
      <c r="AK70" s="915" t="s">
        <v>583</v>
      </c>
      <c r="AL70" s="915"/>
      <c r="AM70" s="915"/>
      <c r="AN70" s="915"/>
      <c r="AO70" s="915"/>
      <c r="AP70" s="915" t="s">
        <v>583</v>
      </c>
      <c r="AQ70" s="915"/>
      <c r="AR70" s="915"/>
      <c r="AS70" s="915"/>
      <c r="AT70" s="915"/>
      <c r="AU70" s="915" t="s">
        <v>583</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c r="A71" s="262">
        <v>4</v>
      </c>
      <c r="B71" s="957" t="s">
        <v>581</v>
      </c>
      <c r="C71" s="958"/>
      <c r="D71" s="958"/>
      <c r="E71" s="958"/>
      <c r="F71" s="958"/>
      <c r="G71" s="958"/>
      <c r="H71" s="958"/>
      <c r="I71" s="958"/>
      <c r="J71" s="958"/>
      <c r="K71" s="958"/>
      <c r="L71" s="958"/>
      <c r="M71" s="958"/>
      <c r="N71" s="958"/>
      <c r="O71" s="958"/>
      <c r="P71" s="959"/>
      <c r="Q71" s="960">
        <v>878811</v>
      </c>
      <c r="R71" s="915"/>
      <c r="S71" s="915"/>
      <c r="T71" s="915"/>
      <c r="U71" s="915"/>
      <c r="V71" s="915">
        <v>858109</v>
      </c>
      <c r="W71" s="915"/>
      <c r="X71" s="915"/>
      <c r="Y71" s="915"/>
      <c r="Z71" s="915"/>
      <c r="AA71" s="915">
        <v>20702</v>
      </c>
      <c r="AB71" s="915"/>
      <c r="AC71" s="915"/>
      <c r="AD71" s="915"/>
      <c r="AE71" s="915"/>
      <c r="AF71" s="915">
        <v>20702</v>
      </c>
      <c r="AG71" s="915"/>
      <c r="AH71" s="915"/>
      <c r="AI71" s="915"/>
      <c r="AJ71" s="915"/>
      <c r="AK71" s="915">
        <v>1</v>
      </c>
      <c r="AL71" s="915"/>
      <c r="AM71" s="915"/>
      <c r="AN71" s="915"/>
      <c r="AO71" s="915"/>
      <c r="AP71" s="915" t="s">
        <v>583</v>
      </c>
      <c r="AQ71" s="915"/>
      <c r="AR71" s="915"/>
      <c r="AS71" s="915"/>
      <c r="AT71" s="915"/>
      <c r="AU71" s="915" t="s">
        <v>583</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c r="A72" s="262">
        <v>5</v>
      </c>
      <c r="B72" s="957"/>
      <c r="C72" s="958"/>
      <c r="D72" s="958"/>
      <c r="E72" s="958"/>
      <c r="F72" s="958"/>
      <c r="G72" s="958"/>
      <c r="H72" s="958"/>
      <c r="I72" s="958"/>
      <c r="J72" s="958"/>
      <c r="K72" s="958"/>
      <c r="L72" s="958"/>
      <c r="M72" s="958"/>
      <c r="N72" s="958"/>
      <c r="O72" s="958"/>
      <c r="P72" s="959"/>
      <c r="Q72" s="960"/>
      <c r="R72" s="915"/>
      <c r="S72" s="915"/>
      <c r="T72" s="915"/>
      <c r="U72" s="915"/>
      <c r="V72" s="915"/>
      <c r="W72" s="915"/>
      <c r="X72" s="915"/>
      <c r="Y72" s="915"/>
      <c r="Z72" s="915"/>
      <c r="AA72" s="915"/>
      <c r="AB72" s="915"/>
      <c r="AC72" s="915"/>
      <c r="AD72" s="915"/>
      <c r="AE72" s="915"/>
      <c r="AF72" s="915"/>
      <c r="AG72" s="915"/>
      <c r="AH72" s="915"/>
      <c r="AI72" s="915"/>
      <c r="AJ72" s="915"/>
      <c r="AK72" s="915"/>
      <c r="AL72" s="915"/>
      <c r="AM72" s="915"/>
      <c r="AN72" s="915"/>
      <c r="AO72" s="915"/>
      <c r="AP72" s="915"/>
      <c r="AQ72" s="915"/>
      <c r="AR72" s="915"/>
      <c r="AS72" s="915"/>
      <c r="AT72" s="915"/>
      <c r="AU72" s="915"/>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c r="A73" s="262">
        <v>6</v>
      </c>
      <c r="B73" s="957"/>
      <c r="C73" s="958"/>
      <c r="D73" s="958"/>
      <c r="E73" s="958"/>
      <c r="F73" s="958"/>
      <c r="G73" s="958"/>
      <c r="H73" s="958"/>
      <c r="I73" s="958"/>
      <c r="J73" s="958"/>
      <c r="K73" s="958"/>
      <c r="L73" s="958"/>
      <c r="M73" s="958"/>
      <c r="N73" s="958"/>
      <c r="O73" s="958"/>
      <c r="P73" s="959"/>
      <c r="Q73" s="960"/>
      <c r="R73" s="915"/>
      <c r="S73" s="915"/>
      <c r="T73" s="915"/>
      <c r="U73" s="915"/>
      <c r="V73" s="915"/>
      <c r="W73" s="915"/>
      <c r="X73" s="915"/>
      <c r="Y73" s="915"/>
      <c r="Z73" s="915"/>
      <c r="AA73" s="915"/>
      <c r="AB73" s="915"/>
      <c r="AC73" s="915"/>
      <c r="AD73" s="915"/>
      <c r="AE73" s="915"/>
      <c r="AF73" s="915"/>
      <c r="AG73" s="915"/>
      <c r="AH73" s="915"/>
      <c r="AI73" s="915"/>
      <c r="AJ73" s="915"/>
      <c r="AK73" s="915"/>
      <c r="AL73" s="915"/>
      <c r="AM73" s="915"/>
      <c r="AN73" s="915"/>
      <c r="AO73" s="915"/>
      <c r="AP73" s="915"/>
      <c r="AQ73" s="915"/>
      <c r="AR73" s="915"/>
      <c r="AS73" s="915"/>
      <c r="AT73" s="915"/>
      <c r="AU73" s="915"/>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c r="A88" s="265" t="s">
        <v>391</v>
      </c>
      <c r="B88" s="874" t="s">
        <v>423</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20841</v>
      </c>
      <c r="AG88" s="926"/>
      <c r="AH88" s="926"/>
      <c r="AI88" s="926"/>
      <c r="AJ88" s="926"/>
      <c r="AK88" s="923"/>
      <c r="AL88" s="923"/>
      <c r="AM88" s="923"/>
      <c r="AN88" s="923"/>
      <c r="AO88" s="923"/>
      <c r="AP88" s="926">
        <v>48</v>
      </c>
      <c r="AQ88" s="926"/>
      <c r="AR88" s="926"/>
      <c r="AS88" s="926"/>
      <c r="AT88" s="926"/>
      <c r="AU88" s="926">
        <v>30</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874" t="s">
        <v>424</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347</v>
      </c>
      <c r="CS102" s="934"/>
      <c r="CT102" s="934"/>
      <c r="CU102" s="934"/>
      <c r="CV102" s="977"/>
      <c r="CW102" s="976">
        <v>1633</v>
      </c>
      <c r="CX102" s="934"/>
      <c r="CY102" s="934"/>
      <c r="CZ102" s="934"/>
      <c r="DA102" s="977"/>
      <c r="DB102" s="976">
        <v>937</v>
      </c>
      <c r="DC102" s="934"/>
      <c r="DD102" s="934"/>
      <c r="DE102" s="934"/>
      <c r="DF102" s="977"/>
      <c r="DG102" s="976">
        <v>5455</v>
      </c>
      <c r="DH102" s="934"/>
      <c r="DI102" s="934"/>
      <c r="DJ102" s="934"/>
      <c r="DK102" s="977"/>
      <c r="DL102" s="976" t="s">
        <v>593</v>
      </c>
      <c r="DM102" s="934"/>
      <c r="DN102" s="934"/>
      <c r="DO102" s="934"/>
      <c r="DP102" s="977"/>
      <c r="DQ102" s="976">
        <v>5444</v>
      </c>
      <c r="DR102" s="934"/>
      <c r="DS102" s="934"/>
      <c r="DT102" s="934"/>
      <c r="DU102" s="977"/>
      <c r="DV102" s="1000"/>
      <c r="DW102" s="1001"/>
      <c r="DX102" s="1001"/>
      <c r="DY102" s="1001"/>
      <c r="DZ102" s="1002"/>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425</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426</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05" t="s">
        <v>429</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430</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c r="A109" s="998" t="s">
        <v>431</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432</v>
      </c>
      <c r="AB109" s="979"/>
      <c r="AC109" s="979"/>
      <c r="AD109" s="979"/>
      <c r="AE109" s="980"/>
      <c r="AF109" s="978" t="s">
        <v>305</v>
      </c>
      <c r="AG109" s="979"/>
      <c r="AH109" s="979"/>
      <c r="AI109" s="979"/>
      <c r="AJ109" s="980"/>
      <c r="AK109" s="978" t="s">
        <v>304</v>
      </c>
      <c r="AL109" s="979"/>
      <c r="AM109" s="979"/>
      <c r="AN109" s="979"/>
      <c r="AO109" s="980"/>
      <c r="AP109" s="978" t="s">
        <v>433</v>
      </c>
      <c r="AQ109" s="979"/>
      <c r="AR109" s="979"/>
      <c r="AS109" s="979"/>
      <c r="AT109" s="981"/>
      <c r="AU109" s="998" t="s">
        <v>431</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432</v>
      </c>
      <c r="BR109" s="979"/>
      <c r="BS109" s="979"/>
      <c r="BT109" s="979"/>
      <c r="BU109" s="980"/>
      <c r="BV109" s="978" t="s">
        <v>305</v>
      </c>
      <c r="BW109" s="979"/>
      <c r="BX109" s="979"/>
      <c r="BY109" s="979"/>
      <c r="BZ109" s="980"/>
      <c r="CA109" s="978" t="s">
        <v>304</v>
      </c>
      <c r="CB109" s="979"/>
      <c r="CC109" s="979"/>
      <c r="CD109" s="979"/>
      <c r="CE109" s="980"/>
      <c r="CF109" s="999" t="s">
        <v>433</v>
      </c>
      <c r="CG109" s="999"/>
      <c r="CH109" s="999"/>
      <c r="CI109" s="999"/>
      <c r="CJ109" s="999"/>
      <c r="CK109" s="978" t="s">
        <v>434</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432</v>
      </c>
      <c r="DH109" s="979"/>
      <c r="DI109" s="979"/>
      <c r="DJ109" s="979"/>
      <c r="DK109" s="980"/>
      <c r="DL109" s="978" t="s">
        <v>305</v>
      </c>
      <c r="DM109" s="979"/>
      <c r="DN109" s="979"/>
      <c r="DO109" s="979"/>
      <c r="DP109" s="980"/>
      <c r="DQ109" s="978" t="s">
        <v>304</v>
      </c>
      <c r="DR109" s="979"/>
      <c r="DS109" s="979"/>
      <c r="DT109" s="979"/>
      <c r="DU109" s="980"/>
      <c r="DV109" s="978" t="s">
        <v>433</v>
      </c>
      <c r="DW109" s="979"/>
      <c r="DX109" s="979"/>
      <c r="DY109" s="979"/>
      <c r="DZ109" s="981"/>
    </row>
    <row r="110" spans="1:131" s="247" customFormat="1" ht="26.25" customHeight="1">
      <c r="A110" s="982" t="s">
        <v>435</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8043021</v>
      </c>
      <c r="AB110" s="986"/>
      <c r="AC110" s="986"/>
      <c r="AD110" s="986"/>
      <c r="AE110" s="987"/>
      <c r="AF110" s="988">
        <v>7983542</v>
      </c>
      <c r="AG110" s="986"/>
      <c r="AH110" s="986"/>
      <c r="AI110" s="986"/>
      <c r="AJ110" s="987"/>
      <c r="AK110" s="988">
        <v>8387542</v>
      </c>
      <c r="AL110" s="986"/>
      <c r="AM110" s="986"/>
      <c r="AN110" s="986"/>
      <c r="AO110" s="987"/>
      <c r="AP110" s="989">
        <v>16.2</v>
      </c>
      <c r="AQ110" s="990"/>
      <c r="AR110" s="990"/>
      <c r="AS110" s="990"/>
      <c r="AT110" s="991"/>
      <c r="AU110" s="992" t="s">
        <v>73</v>
      </c>
      <c r="AV110" s="993"/>
      <c r="AW110" s="993"/>
      <c r="AX110" s="993"/>
      <c r="AY110" s="993"/>
      <c r="AZ110" s="1034" t="s">
        <v>436</v>
      </c>
      <c r="BA110" s="983"/>
      <c r="BB110" s="983"/>
      <c r="BC110" s="983"/>
      <c r="BD110" s="983"/>
      <c r="BE110" s="983"/>
      <c r="BF110" s="983"/>
      <c r="BG110" s="983"/>
      <c r="BH110" s="983"/>
      <c r="BI110" s="983"/>
      <c r="BJ110" s="983"/>
      <c r="BK110" s="983"/>
      <c r="BL110" s="983"/>
      <c r="BM110" s="983"/>
      <c r="BN110" s="983"/>
      <c r="BO110" s="983"/>
      <c r="BP110" s="984"/>
      <c r="BQ110" s="1020">
        <v>80139054</v>
      </c>
      <c r="BR110" s="1021"/>
      <c r="BS110" s="1021"/>
      <c r="BT110" s="1021"/>
      <c r="BU110" s="1021"/>
      <c r="BV110" s="1021">
        <v>79859396</v>
      </c>
      <c r="BW110" s="1021"/>
      <c r="BX110" s="1021"/>
      <c r="BY110" s="1021"/>
      <c r="BZ110" s="1021"/>
      <c r="CA110" s="1021">
        <v>78326780</v>
      </c>
      <c r="CB110" s="1021"/>
      <c r="CC110" s="1021"/>
      <c r="CD110" s="1021"/>
      <c r="CE110" s="1021"/>
      <c r="CF110" s="1035">
        <v>151.1</v>
      </c>
      <c r="CG110" s="1036"/>
      <c r="CH110" s="1036"/>
      <c r="CI110" s="1036"/>
      <c r="CJ110" s="1036"/>
      <c r="CK110" s="1037" t="s">
        <v>437</v>
      </c>
      <c r="CL110" s="1038"/>
      <c r="CM110" s="1017" t="s">
        <v>438</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127</v>
      </c>
      <c r="DH110" s="1021"/>
      <c r="DI110" s="1021"/>
      <c r="DJ110" s="1021"/>
      <c r="DK110" s="1021"/>
      <c r="DL110" s="1021" t="s">
        <v>439</v>
      </c>
      <c r="DM110" s="1021"/>
      <c r="DN110" s="1021"/>
      <c r="DO110" s="1021"/>
      <c r="DP110" s="1021"/>
      <c r="DQ110" s="1021" t="s">
        <v>439</v>
      </c>
      <c r="DR110" s="1021"/>
      <c r="DS110" s="1021"/>
      <c r="DT110" s="1021"/>
      <c r="DU110" s="1021"/>
      <c r="DV110" s="1022" t="s">
        <v>416</v>
      </c>
      <c r="DW110" s="1022"/>
      <c r="DX110" s="1022"/>
      <c r="DY110" s="1022"/>
      <c r="DZ110" s="1023"/>
    </row>
    <row r="111" spans="1:131" s="247" customFormat="1" ht="26.25" customHeight="1">
      <c r="A111" s="1024" t="s">
        <v>440</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439</v>
      </c>
      <c r="AB111" s="1028"/>
      <c r="AC111" s="1028"/>
      <c r="AD111" s="1028"/>
      <c r="AE111" s="1029"/>
      <c r="AF111" s="1030" t="s">
        <v>439</v>
      </c>
      <c r="AG111" s="1028"/>
      <c r="AH111" s="1028"/>
      <c r="AI111" s="1028"/>
      <c r="AJ111" s="1029"/>
      <c r="AK111" s="1030" t="s">
        <v>439</v>
      </c>
      <c r="AL111" s="1028"/>
      <c r="AM111" s="1028"/>
      <c r="AN111" s="1028"/>
      <c r="AO111" s="1029"/>
      <c r="AP111" s="1031" t="s">
        <v>439</v>
      </c>
      <c r="AQ111" s="1032"/>
      <c r="AR111" s="1032"/>
      <c r="AS111" s="1032"/>
      <c r="AT111" s="1033"/>
      <c r="AU111" s="994"/>
      <c r="AV111" s="995"/>
      <c r="AW111" s="995"/>
      <c r="AX111" s="995"/>
      <c r="AY111" s="995"/>
      <c r="AZ111" s="1043" t="s">
        <v>441</v>
      </c>
      <c r="BA111" s="1044"/>
      <c r="BB111" s="1044"/>
      <c r="BC111" s="1044"/>
      <c r="BD111" s="1044"/>
      <c r="BE111" s="1044"/>
      <c r="BF111" s="1044"/>
      <c r="BG111" s="1044"/>
      <c r="BH111" s="1044"/>
      <c r="BI111" s="1044"/>
      <c r="BJ111" s="1044"/>
      <c r="BK111" s="1044"/>
      <c r="BL111" s="1044"/>
      <c r="BM111" s="1044"/>
      <c r="BN111" s="1044"/>
      <c r="BO111" s="1044"/>
      <c r="BP111" s="1045"/>
      <c r="BQ111" s="1013">
        <v>571274</v>
      </c>
      <c r="BR111" s="1014"/>
      <c r="BS111" s="1014"/>
      <c r="BT111" s="1014"/>
      <c r="BU111" s="1014"/>
      <c r="BV111" s="1014">
        <v>530873</v>
      </c>
      <c r="BW111" s="1014"/>
      <c r="BX111" s="1014"/>
      <c r="BY111" s="1014"/>
      <c r="BZ111" s="1014"/>
      <c r="CA111" s="1014">
        <v>490813</v>
      </c>
      <c r="CB111" s="1014"/>
      <c r="CC111" s="1014"/>
      <c r="CD111" s="1014"/>
      <c r="CE111" s="1014"/>
      <c r="CF111" s="1008">
        <v>0.9</v>
      </c>
      <c r="CG111" s="1009"/>
      <c r="CH111" s="1009"/>
      <c r="CI111" s="1009"/>
      <c r="CJ111" s="1009"/>
      <c r="CK111" s="1039"/>
      <c r="CL111" s="1040"/>
      <c r="CM111" s="1010" t="s">
        <v>442</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v>501762</v>
      </c>
      <c r="DH111" s="1014"/>
      <c r="DI111" s="1014"/>
      <c r="DJ111" s="1014"/>
      <c r="DK111" s="1014"/>
      <c r="DL111" s="1014">
        <v>474573</v>
      </c>
      <c r="DM111" s="1014"/>
      <c r="DN111" s="1014"/>
      <c r="DO111" s="1014"/>
      <c r="DP111" s="1014"/>
      <c r="DQ111" s="1014">
        <v>448014</v>
      </c>
      <c r="DR111" s="1014"/>
      <c r="DS111" s="1014"/>
      <c r="DT111" s="1014"/>
      <c r="DU111" s="1014"/>
      <c r="DV111" s="1015">
        <v>0.9</v>
      </c>
      <c r="DW111" s="1015"/>
      <c r="DX111" s="1015"/>
      <c r="DY111" s="1015"/>
      <c r="DZ111" s="1016"/>
    </row>
    <row r="112" spans="1:131" s="247" customFormat="1" ht="26.25" customHeight="1">
      <c r="A112" s="1046" t="s">
        <v>443</v>
      </c>
      <c r="B112" s="1047"/>
      <c r="C112" s="1044" t="s">
        <v>444</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445</v>
      </c>
      <c r="AB112" s="1053"/>
      <c r="AC112" s="1053"/>
      <c r="AD112" s="1053"/>
      <c r="AE112" s="1054"/>
      <c r="AF112" s="1055" t="s">
        <v>446</v>
      </c>
      <c r="AG112" s="1053"/>
      <c r="AH112" s="1053"/>
      <c r="AI112" s="1053"/>
      <c r="AJ112" s="1054"/>
      <c r="AK112" s="1055" t="s">
        <v>446</v>
      </c>
      <c r="AL112" s="1053"/>
      <c r="AM112" s="1053"/>
      <c r="AN112" s="1053"/>
      <c r="AO112" s="1054"/>
      <c r="AP112" s="1056" t="s">
        <v>446</v>
      </c>
      <c r="AQ112" s="1057"/>
      <c r="AR112" s="1057"/>
      <c r="AS112" s="1057"/>
      <c r="AT112" s="1058"/>
      <c r="AU112" s="994"/>
      <c r="AV112" s="995"/>
      <c r="AW112" s="995"/>
      <c r="AX112" s="995"/>
      <c r="AY112" s="995"/>
      <c r="AZ112" s="1043" t="s">
        <v>447</v>
      </c>
      <c r="BA112" s="1044"/>
      <c r="BB112" s="1044"/>
      <c r="BC112" s="1044"/>
      <c r="BD112" s="1044"/>
      <c r="BE112" s="1044"/>
      <c r="BF112" s="1044"/>
      <c r="BG112" s="1044"/>
      <c r="BH112" s="1044"/>
      <c r="BI112" s="1044"/>
      <c r="BJ112" s="1044"/>
      <c r="BK112" s="1044"/>
      <c r="BL112" s="1044"/>
      <c r="BM112" s="1044"/>
      <c r="BN112" s="1044"/>
      <c r="BO112" s="1044"/>
      <c r="BP112" s="1045"/>
      <c r="BQ112" s="1013">
        <v>38247745</v>
      </c>
      <c r="BR112" s="1014"/>
      <c r="BS112" s="1014"/>
      <c r="BT112" s="1014"/>
      <c r="BU112" s="1014"/>
      <c r="BV112" s="1014">
        <v>36244909</v>
      </c>
      <c r="BW112" s="1014"/>
      <c r="BX112" s="1014"/>
      <c r="BY112" s="1014"/>
      <c r="BZ112" s="1014"/>
      <c r="CA112" s="1014">
        <v>34840615</v>
      </c>
      <c r="CB112" s="1014"/>
      <c r="CC112" s="1014"/>
      <c r="CD112" s="1014"/>
      <c r="CE112" s="1014"/>
      <c r="CF112" s="1008">
        <v>67.2</v>
      </c>
      <c r="CG112" s="1009"/>
      <c r="CH112" s="1009"/>
      <c r="CI112" s="1009"/>
      <c r="CJ112" s="1009"/>
      <c r="CK112" s="1039"/>
      <c r="CL112" s="1040"/>
      <c r="CM112" s="1010" t="s">
        <v>448</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445</v>
      </c>
      <c r="DH112" s="1014"/>
      <c r="DI112" s="1014"/>
      <c r="DJ112" s="1014"/>
      <c r="DK112" s="1014"/>
      <c r="DL112" s="1014" t="s">
        <v>127</v>
      </c>
      <c r="DM112" s="1014"/>
      <c r="DN112" s="1014"/>
      <c r="DO112" s="1014"/>
      <c r="DP112" s="1014"/>
      <c r="DQ112" s="1014" t="s">
        <v>446</v>
      </c>
      <c r="DR112" s="1014"/>
      <c r="DS112" s="1014"/>
      <c r="DT112" s="1014"/>
      <c r="DU112" s="1014"/>
      <c r="DV112" s="1015" t="s">
        <v>446</v>
      </c>
      <c r="DW112" s="1015"/>
      <c r="DX112" s="1015"/>
      <c r="DY112" s="1015"/>
      <c r="DZ112" s="1016"/>
    </row>
    <row r="113" spans="1:130" s="247" customFormat="1" ht="26.25" customHeight="1">
      <c r="A113" s="1048"/>
      <c r="B113" s="1049"/>
      <c r="C113" s="1044" t="s">
        <v>449</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3199143</v>
      </c>
      <c r="AB113" s="1028"/>
      <c r="AC113" s="1028"/>
      <c r="AD113" s="1028"/>
      <c r="AE113" s="1029"/>
      <c r="AF113" s="1030">
        <v>3046051</v>
      </c>
      <c r="AG113" s="1028"/>
      <c r="AH113" s="1028"/>
      <c r="AI113" s="1028"/>
      <c r="AJ113" s="1029"/>
      <c r="AK113" s="1030">
        <v>2952117</v>
      </c>
      <c r="AL113" s="1028"/>
      <c r="AM113" s="1028"/>
      <c r="AN113" s="1028"/>
      <c r="AO113" s="1029"/>
      <c r="AP113" s="1031">
        <v>5.7</v>
      </c>
      <c r="AQ113" s="1032"/>
      <c r="AR113" s="1032"/>
      <c r="AS113" s="1032"/>
      <c r="AT113" s="1033"/>
      <c r="AU113" s="994"/>
      <c r="AV113" s="995"/>
      <c r="AW113" s="995"/>
      <c r="AX113" s="995"/>
      <c r="AY113" s="995"/>
      <c r="AZ113" s="1043" t="s">
        <v>450</v>
      </c>
      <c r="BA113" s="1044"/>
      <c r="BB113" s="1044"/>
      <c r="BC113" s="1044"/>
      <c r="BD113" s="1044"/>
      <c r="BE113" s="1044"/>
      <c r="BF113" s="1044"/>
      <c r="BG113" s="1044"/>
      <c r="BH113" s="1044"/>
      <c r="BI113" s="1044"/>
      <c r="BJ113" s="1044"/>
      <c r="BK113" s="1044"/>
      <c r="BL113" s="1044"/>
      <c r="BM113" s="1044"/>
      <c r="BN113" s="1044"/>
      <c r="BO113" s="1044"/>
      <c r="BP113" s="1045"/>
      <c r="BQ113" s="1013">
        <v>16403</v>
      </c>
      <c r="BR113" s="1014"/>
      <c r="BS113" s="1014"/>
      <c r="BT113" s="1014"/>
      <c r="BU113" s="1014"/>
      <c r="BV113" s="1014">
        <v>33715</v>
      </c>
      <c r="BW113" s="1014"/>
      <c r="BX113" s="1014"/>
      <c r="BY113" s="1014"/>
      <c r="BZ113" s="1014"/>
      <c r="CA113" s="1014">
        <v>29602</v>
      </c>
      <c r="CB113" s="1014"/>
      <c r="CC113" s="1014"/>
      <c r="CD113" s="1014"/>
      <c r="CE113" s="1014"/>
      <c r="CF113" s="1008">
        <v>0.1</v>
      </c>
      <c r="CG113" s="1009"/>
      <c r="CH113" s="1009"/>
      <c r="CI113" s="1009"/>
      <c r="CJ113" s="1009"/>
      <c r="CK113" s="1039"/>
      <c r="CL113" s="1040"/>
      <c r="CM113" s="1010" t="s">
        <v>451</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v>48119</v>
      </c>
      <c r="DH113" s="1053"/>
      <c r="DI113" s="1053"/>
      <c r="DJ113" s="1053"/>
      <c r="DK113" s="1054"/>
      <c r="DL113" s="1055">
        <v>36474</v>
      </c>
      <c r="DM113" s="1053"/>
      <c r="DN113" s="1053"/>
      <c r="DO113" s="1053"/>
      <c r="DP113" s="1054"/>
      <c r="DQ113" s="1055">
        <v>24576</v>
      </c>
      <c r="DR113" s="1053"/>
      <c r="DS113" s="1053"/>
      <c r="DT113" s="1053"/>
      <c r="DU113" s="1054"/>
      <c r="DV113" s="1056">
        <v>0</v>
      </c>
      <c r="DW113" s="1057"/>
      <c r="DX113" s="1057"/>
      <c r="DY113" s="1057"/>
      <c r="DZ113" s="1058"/>
    </row>
    <row r="114" spans="1:130" s="247" customFormat="1" ht="26.25" customHeight="1">
      <c r="A114" s="1048"/>
      <c r="B114" s="1049"/>
      <c r="C114" s="1044" t="s">
        <v>452</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4627</v>
      </c>
      <c r="AB114" s="1053"/>
      <c r="AC114" s="1053"/>
      <c r="AD114" s="1053"/>
      <c r="AE114" s="1054"/>
      <c r="AF114" s="1055">
        <v>4006</v>
      </c>
      <c r="AG114" s="1053"/>
      <c r="AH114" s="1053"/>
      <c r="AI114" s="1053"/>
      <c r="AJ114" s="1054"/>
      <c r="AK114" s="1055">
        <v>4468</v>
      </c>
      <c r="AL114" s="1053"/>
      <c r="AM114" s="1053"/>
      <c r="AN114" s="1053"/>
      <c r="AO114" s="1054"/>
      <c r="AP114" s="1056">
        <v>0</v>
      </c>
      <c r="AQ114" s="1057"/>
      <c r="AR114" s="1057"/>
      <c r="AS114" s="1057"/>
      <c r="AT114" s="1058"/>
      <c r="AU114" s="994"/>
      <c r="AV114" s="995"/>
      <c r="AW114" s="995"/>
      <c r="AX114" s="995"/>
      <c r="AY114" s="995"/>
      <c r="AZ114" s="1043" t="s">
        <v>453</v>
      </c>
      <c r="BA114" s="1044"/>
      <c r="BB114" s="1044"/>
      <c r="BC114" s="1044"/>
      <c r="BD114" s="1044"/>
      <c r="BE114" s="1044"/>
      <c r="BF114" s="1044"/>
      <c r="BG114" s="1044"/>
      <c r="BH114" s="1044"/>
      <c r="BI114" s="1044"/>
      <c r="BJ114" s="1044"/>
      <c r="BK114" s="1044"/>
      <c r="BL114" s="1044"/>
      <c r="BM114" s="1044"/>
      <c r="BN114" s="1044"/>
      <c r="BO114" s="1044"/>
      <c r="BP114" s="1045"/>
      <c r="BQ114" s="1013">
        <v>9613831</v>
      </c>
      <c r="BR114" s="1014"/>
      <c r="BS114" s="1014"/>
      <c r="BT114" s="1014"/>
      <c r="BU114" s="1014"/>
      <c r="BV114" s="1014">
        <v>9109986</v>
      </c>
      <c r="BW114" s="1014"/>
      <c r="BX114" s="1014"/>
      <c r="BY114" s="1014"/>
      <c r="BZ114" s="1014"/>
      <c r="CA114" s="1014">
        <v>8929262</v>
      </c>
      <c r="CB114" s="1014"/>
      <c r="CC114" s="1014"/>
      <c r="CD114" s="1014"/>
      <c r="CE114" s="1014"/>
      <c r="CF114" s="1008">
        <v>17.2</v>
      </c>
      <c r="CG114" s="1009"/>
      <c r="CH114" s="1009"/>
      <c r="CI114" s="1009"/>
      <c r="CJ114" s="1009"/>
      <c r="CK114" s="1039"/>
      <c r="CL114" s="1040"/>
      <c r="CM114" s="1010" t="s">
        <v>454</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446</v>
      </c>
      <c r="DH114" s="1053"/>
      <c r="DI114" s="1053"/>
      <c r="DJ114" s="1053"/>
      <c r="DK114" s="1054"/>
      <c r="DL114" s="1055" t="s">
        <v>446</v>
      </c>
      <c r="DM114" s="1053"/>
      <c r="DN114" s="1053"/>
      <c r="DO114" s="1053"/>
      <c r="DP114" s="1054"/>
      <c r="DQ114" s="1055" t="s">
        <v>445</v>
      </c>
      <c r="DR114" s="1053"/>
      <c r="DS114" s="1053"/>
      <c r="DT114" s="1053"/>
      <c r="DU114" s="1054"/>
      <c r="DV114" s="1056" t="s">
        <v>446</v>
      </c>
      <c r="DW114" s="1057"/>
      <c r="DX114" s="1057"/>
      <c r="DY114" s="1057"/>
      <c r="DZ114" s="1058"/>
    </row>
    <row r="115" spans="1:130" s="247" customFormat="1" ht="26.25" customHeight="1">
      <c r="A115" s="1048"/>
      <c r="B115" s="1049"/>
      <c r="C115" s="1044" t="s">
        <v>455</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66106</v>
      </c>
      <c r="AB115" s="1028"/>
      <c r="AC115" s="1028"/>
      <c r="AD115" s="1028"/>
      <c r="AE115" s="1029"/>
      <c r="AF115" s="1030">
        <v>58259</v>
      </c>
      <c r="AG115" s="1028"/>
      <c r="AH115" s="1028"/>
      <c r="AI115" s="1028"/>
      <c r="AJ115" s="1029"/>
      <c r="AK115" s="1030">
        <v>56078</v>
      </c>
      <c r="AL115" s="1028"/>
      <c r="AM115" s="1028"/>
      <c r="AN115" s="1028"/>
      <c r="AO115" s="1029"/>
      <c r="AP115" s="1031">
        <v>0.1</v>
      </c>
      <c r="AQ115" s="1032"/>
      <c r="AR115" s="1032"/>
      <c r="AS115" s="1032"/>
      <c r="AT115" s="1033"/>
      <c r="AU115" s="994"/>
      <c r="AV115" s="995"/>
      <c r="AW115" s="995"/>
      <c r="AX115" s="995"/>
      <c r="AY115" s="995"/>
      <c r="AZ115" s="1043" t="s">
        <v>456</v>
      </c>
      <c r="BA115" s="1044"/>
      <c r="BB115" s="1044"/>
      <c r="BC115" s="1044"/>
      <c r="BD115" s="1044"/>
      <c r="BE115" s="1044"/>
      <c r="BF115" s="1044"/>
      <c r="BG115" s="1044"/>
      <c r="BH115" s="1044"/>
      <c r="BI115" s="1044"/>
      <c r="BJ115" s="1044"/>
      <c r="BK115" s="1044"/>
      <c r="BL115" s="1044"/>
      <c r="BM115" s="1044"/>
      <c r="BN115" s="1044"/>
      <c r="BO115" s="1044"/>
      <c r="BP115" s="1045"/>
      <c r="BQ115" s="1013">
        <v>8199981</v>
      </c>
      <c r="BR115" s="1014"/>
      <c r="BS115" s="1014"/>
      <c r="BT115" s="1014"/>
      <c r="BU115" s="1014"/>
      <c r="BV115" s="1014">
        <v>6752888</v>
      </c>
      <c r="BW115" s="1014"/>
      <c r="BX115" s="1014"/>
      <c r="BY115" s="1014"/>
      <c r="BZ115" s="1014"/>
      <c r="CA115" s="1014">
        <v>5444034</v>
      </c>
      <c r="CB115" s="1014"/>
      <c r="CC115" s="1014"/>
      <c r="CD115" s="1014"/>
      <c r="CE115" s="1014"/>
      <c r="CF115" s="1008">
        <v>10.5</v>
      </c>
      <c r="CG115" s="1009"/>
      <c r="CH115" s="1009"/>
      <c r="CI115" s="1009"/>
      <c r="CJ115" s="1009"/>
      <c r="CK115" s="1039"/>
      <c r="CL115" s="1040"/>
      <c r="CM115" s="1043" t="s">
        <v>457</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127</v>
      </c>
      <c r="DH115" s="1053"/>
      <c r="DI115" s="1053"/>
      <c r="DJ115" s="1053"/>
      <c r="DK115" s="1054"/>
      <c r="DL115" s="1055" t="s">
        <v>446</v>
      </c>
      <c r="DM115" s="1053"/>
      <c r="DN115" s="1053"/>
      <c r="DO115" s="1053"/>
      <c r="DP115" s="1054"/>
      <c r="DQ115" s="1055" t="s">
        <v>446</v>
      </c>
      <c r="DR115" s="1053"/>
      <c r="DS115" s="1053"/>
      <c r="DT115" s="1053"/>
      <c r="DU115" s="1054"/>
      <c r="DV115" s="1056" t="s">
        <v>127</v>
      </c>
      <c r="DW115" s="1057"/>
      <c r="DX115" s="1057"/>
      <c r="DY115" s="1057"/>
      <c r="DZ115" s="1058"/>
    </row>
    <row r="116" spans="1:130" s="247" customFormat="1" ht="26.25" customHeight="1">
      <c r="A116" s="1050"/>
      <c r="B116" s="1051"/>
      <c r="C116" s="1059" t="s">
        <v>458</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446</v>
      </c>
      <c r="AB116" s="1053"/>
      <c r="AC116" s="1053"/>
      <c r="AD116" s="1053"/>
      <c r="AE116" s="1054"/>
      <c r="AF116" s="1055" t="s">
        <v>446</v>
      </c>
      <c r="AG116" s="1053"/>
      <c r="AH116" s="1053"/>
      <c r="AI116" s="1053"/>
      <c r="AJ116" s="1054"/>
      <c r="AK116" s="1055" t="s">
        <v>446</v>
      </c>
      <c r="AL116" s="1053"/>
      <c r="AM116" s="1053"/>
      <c r="AN116" s="1053"/>
      <c r="AO116" s="1054"/>
      <c r="AP116" s="1056" t="s">
        <v>127</v>
      </c>
      <c r="AQ116" s="1057"/>
      <c r="AR116" s="1057"/>
      <c r="AS116" s="1057"/>
      <c r="AT116" s="1058"/>
      <c r="AU116" s="994"/>
      <c r="AV116" s="995"/>
      <c r="AW116" s="995"/>
      <c r="AX116" s="995"/>
      <c r="AY116" s="995"/>
      <c r="AZ116" s="1061" t="s">
        <v>459</v>
      </c>
      <c r="BA116" s="1062"/>
      <c r="BB116" s="1062"/>
      <c r="BC116" s="1062"/>
      <c r="BD116" s="1062"/>
      <c r="BE116" s="1062"/>
      <c r="BF116" s="1062"/>
      <c r="BG116" s="1062"/>
      <c r="BH116" s="1062"/>
      <c r="BI116" s="1062"/>
      <c r="BJ116" s="1062"/>
      <c r="BK116" s="1062"/>
      <c r="BL116" s="1062"/>
      <c r="BM116" s="1062"/>
      <c r="BN116" s="1062"/>
      <c r="BO116" s="1062"/>
      <c r="BP116" s="1063"/>
      <c r="BQ116" s="1013" t="s">
        <v>446</v>
      </c>
      <c r="BR116" s="1014"/>
      <c r="BS116" s="1014"/>
      <c r="BT116" s="1014"/>
      <c r="BU116" s="1014"/>
      <c r="BV116" s="1014" t="s">
        <v>446</v>
      </c>
      <c r="BW116" s="1014"/>
      <c r="BX116" s="1014"/>
      <c r="BY116" s="1014"/>
      <c r="BZ116" s="1014"/>
      <c r="CA116" s="1014" t="s">
        <v>127</v>
      </c>
      <c r="CB116" s="1014"/>
      <c r="CC116" s="1014"/>
      <c r="CD116" s="1014"/>
      <c r="CE116" s="1014"/>
      <c r="CF116" s="1008" t="s">
        <v>446</v>
      </c>
      <c r="CG116" s="1009"/>
      <c r="CH116" s="1009"/>
      <c r="CI116" s="1009"/>
      <c r="CJ116" s="1009"/>
      <c r="CK116" s="1039"/>
      <c r="CL116" s="1040"/>
      <c r="CM116" s="1010" t="s">
        <v>460</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446</v>
      </c>
      <c r="DH116" s="1053"/>
      <c r="DI116" s="1053"/>
      <c r="DJ116" s="1053"/>
      <c r="DK116" s="1054"/>
      <c r="DL116" s="1055" t="s">
        <v>127</v>
      </c>
      <c r="DM116" s="1053"/>
      <c r="DN116" s="1053"/>
      <c r="DO116" s="1053"/>
      <c r="DP116" s="1054"/>
      <c r="DQ116" s="1055" t="s">
        <v>446</v>
      </c>
      <c r="DR116" s="1053"/>
      <c r="DS116" s="1053"/>
      <c r="DT116" s="1053"/>
      <c r="DU116" s="1054"/>
      <c r="DV116" s="1056" t="s">
        <v>446</v>
      </c>
      <c r="DW116" s="1057"/>
      <c r="DX116" s="1057"/>
      <c r="DY116" s="1057"/>
      <c r="DZ116" s="1058"/>
    </row>
    <row r="117" spans="1:130" s="247" customFormat="1" ht="26.25" customHeight="1">
      <c r="A117" s="998" t="s">
        <v>185</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461</v>
      </c>
      <c r="Z117" s="980"/>
      <c r="AA117" s="1070">
        <v>11312897</v>
      </c>
      <c r="AB117" s="1071"/>
      <c r="AC117" s="1071"/>
      <c r="AD117" s="1071"/>
      <c r="AE117" s="1072"/>
      <c r="AF117" s="1073">
        <v>11091858</v>
      </c>
      <c r="AG117" s="1071"/>
      <c r="AH117" s="1071"/>
      <c r="AI117" s="1071"/>
      <c r="AJ117" s="1072"/>
      <c r="AK117" s="1073">
        <v>11400205</v>
      </c>
      <c r="AL117" s="1071"/>
      <c r="AM117" s="1071"/>
      <c r="AN117" s="1071"/>
      <c r="AO117" s="1072"/>
      <c r="AP117" s="1074"/>
      <c r="AQ117" s="1075"/>
      <c r="AR117" s="1075"/>
      <c r="AS117" s="1075"/>
      <c r="AT117" s="1076"/>
      <c r="AU117" s="994"/>
      <c r="AV117" s="995"/>
      <c r="AW117" s="995"/>
      <c r="AX117" s="995"/>
      <c r="AY117" s="995"/>
      <c r="AZ117" s="1061" t="s">
        <v>462</v>
      </c>
      <c r="BA117" s="1062"/>
      <c r="BB117" s="1062"/>
      <c r="BC117" s="1062"/>
      <c r="BD117" s="1062"/>
      <c r="BE117" s="1062"/>
      <c r="BF117" s="1062"/>
      <c r="BG117" s="1062"/>
      <c r="BH117" s="1062"/>
      <c r="BI117" s="1062"/>
      <c r="BJ117" s="1062"/>
      <c r="BK117" s="1062"/>
      <c r="BL117" s="1062"/>
      <c r="BM117" s="1062"/>
      <c r="BN117" s="1062"/>
      <c r="BO117" s="1062"/>
      <c r="BP117" s="1063"/>
      <c r="BQ117" s="1013" t="s">
        <v>127</v>
      </c>
      <c r="BR117" s="1014"/>
      <c r="BS117" s="1014"/>
      <c r="BT117" s="1014"/>
      <c r="BU117" s="1014"/>
      <c r="BV117" s="1014" t="s">
        <v>446</v>
      </c>
      <c r="BW117" s="1014"/>
      <c r="BX117" s="1014"/>
      <c r="BY117" s="1014"/>
      <c r="BZ117" s="1014"/>
      <c r="CA117" s="1014" t="s">
        <v>446</v>
      </c>
      <c r="CB117" s="1014"/>
      <c r="CC117" s="1014"/>
      <c r="CD117" s="1014"/>
      <c r="CE117" s="1014"/>
      <c r="CF117" s="1008" t="s">
        <v>127</v>
      </c>
      <c r="CG117" s="1009"/>
      <c r="CH117" s="1009"/>
      <c r="CI117" s="1009"/>
      <c r="CJ117" s="1009"/>
      <c r="CK117" s="1039"/>
      <c r="CL117" s="1040"/>
      <c r="CM117" s="1010" t="s">
        <v>463</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446</v>
      </c>
      <c r="DH117" s="1053"/>
      <c r="DI117" s="1053"/>
      <c r="DJ117" s="1053"/>
      <c r="DK117" s="1054"/>
      <c r="DL117" s="1055" t="s">
        <v>446</v>
      </c>
      <c r="DM117" s="1053"/>
      <c r="DN117" s="1053"/>
      <c r="DO117" s="1053"/>
      <c r="DP117" s="1054"/>
      <c r="DQ117" s="1055" t="s">
        <v>445</v>
      </c>
      <c r="DR117" s="1053"/>
      <c r="DS117" s="1053"/>
      <c r="DT117" s="1053"/>
      <c r="DU117" s="1054"/>
      <c r="DV117" s="1056" t="s">
        <v>446</v>
      </c>
      <c r="DW117" s="1057"/>
      <c r="DX117" s="1057"/>
      <c r="DY117" s="1057"/>
      <c r="DZ117" s="1058"/>
    </row>
    <row r="118" spans="1:130" s="247" customFormat="1" ht="26.25" customHeight="1">
      <c r="A118" s="998" t="s">
        <v>434</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432</v>
      </c>
      <c r="AB118" s="979"/>
      <c r="AC118" s="979"/>
      <c r="AD118" s="979"/>
      <c r="AE118" s="980"/>
      <c r="AF118" s="978" t="s">
        <v>305</v>
      </c>
      <c r="AG118" s="979"/>
      <c r="AH118" s="979"/>
      <c r="AI118" s="979"/>
      <c r="AJ118" s="980"/>
      <c r="AK118" s="978" t="s">
        <v>304</v>
      </c>
      <c r="AL118" s="979"/>
      <c r="AM118" s="979"/>
      <c r="AN118" s="979"/>
      <c r="AO118" s="980"/>
      <c r="AP118" s="1065" t="s">
        <v>433</v>
      </c>
      <c r="AQ118" s="1066"/>
      <c r="AR118" s="1066"/>
      <c r="AS118" s="1066"/>
      <c r="AT118" s="1067"/>
      <c r="AU118" s="994"/>
      <c r="AV118" s="995"/>
      <c r="AW118" s="995"/>
      <c r="AX118" s="995"/>
      <c r="AY118" s="995"/>
      <c r="AZ118" s="1068" t="s">
        <v>464</v>
      </c>
      <c r="BA118" s="1059"/>
      <c r="BB118" s="1059"/>
      <c r="BC118" s="1059"/>
      <c r="BD118" s="1059"/>
      <c r="BE118" s="1059"/>
      <c r="BF118" s="1059"/>
      <c r="BG118" s="1059"/>
      <c r="BH118" s="1059"/>
      <c r="BI118" s="1059"/>
      <c r="BJ118" s="1059"/>
      <c r="BK118" s="1059"/>
      <c r="BL118" s="1059"/>
      <c r="BM118" s="1059"/>
      <c r="BN118" s="1059"/>
      <c r="BO118" s="1059"/>
      <c r="BP118" s="1060"/>
      <c r="BQ118" s="1091" t="s">
        <v>127</v>
      </c>
      <c r="BR118" s="1092"/>
      <c r="BS118" s="1092"/>
      <c r="BT118" s="1092"/>
      <c r="BU118" s="1092"/>
      <c r="BV118" s="1092" t="s">
        <v>127</v>
      </c>
      <c r="BW118" s="1092"/>
      <c r="BX118" s="1092"/>
      <c r="BY118" s="1092"/>
      <c r="BZ118" s="1092"/>
      <c r="CA118" s="1092" t="s">
        <v>445</v>
      </c>
      <c r="CB118" s="1092"/>
      <c r="CC118" s="1092"/>
      <c r="CD118" s="1092"/>
      <c r="CE118" s="1092"/>
      <c r="CF118" s="1008" t="s">
        <v>127</v>
      </c>
      <c r="CG118" s="1009"/>
      <c r="CH118" s="1009"/>
      <c r="CI118" s="1009"/>
      <c r="CJ118" s="1009"/>
      <c r="CK118" s="1039"/>
      <c r="CL118" s="1040"/>
      <c r="CM118" s="1010" t="s">
        <v>465</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446</v>
      </c>
      <c r="DH118" s="1053"/>
      <c r="DI118" s="1053"/>
      <c r="DJ118" s="1053"/>
      <c r="DK118" s="1054"/>
      <c r="DL118" s="1055" t="s">
        <v>445</v>
      </c>
      <c r="DM118" s="1053"/>
      <c r="DN118" s="1053"/>
      <c r="DO118" s="1053"/>
      <c r="DP118" s="1054"/>
      <c r="DQ118" s="1055" t="s">
        <v>445</v>
      </c>
      <c r="DR118" s="1053"/>
      <c r="DS118" s="1053"/>
      <c r="DT118" s="1053"/>
      <c r="DU118" s="1054"/>
      <c r="DV118" s="1056" t="s">
        <v>445</v>
      </c>
      <c r="DW118" s="1057"/>
      <c r="DX118" s="1057"/>
      <c r="DY118" s="1057"/>
      <c r="DZ118" s="1058"/>
    </row>
    <row r="119" spans="1:130" s="247" customFormat="1" ht="26.25" customHeight="1">
      <c r="A119" s="1152" t="s">
        <v>437</v>
      </c>
      <c r="B119" s="1038"/>
      <c r="C119" s="1017" t="s">
        <v>438</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446</v>
      </c>
      <c r="AB119" s="986"/>
      <c r="AC119" s="986"/>
      <c r="AD119" s="986"/>
      <c r="AE119" s="987"/>
      <c r="AF119" s="988" t="s">
        <v>445</v>
      </c>
      <c r="AG119" s="986"/>
      <c r="AH119" s="986"/>
      <c r="AI119" s="986"/>
      <c r="AJ119" s="987"/>
      <c r="AK119" s="988" t="s">
        <v>127</v>
      </c>
      <c r="AL119" s="986"/>
      <c r="AM119" s="986"/>
      <c r="AN119" s="986"/>
      <c r="AO119" s="987"/>
      <c r="AP119" s="989" t="s">
        <v>446</v>
      </c>
      <c r="AQ119" s="990"/>
      <c r="AR119" s="990"/>
      <c r="AS119" s="990"/>
      <c r="AT119" s="991"/>
      <c r="AU119" s="996"/>
      <c r="AV119" s="997"/>
      <c r="AW119" s="997"/>
      <c r="AX119" s="997"/>
      <c r="AY119" s="997"/>
      <c r="AZ119" s="278" t="s">
        <v>185</v>
      </c>
      <c r="BA119" s="278"/>
      <c r="BB119" s="278"/>
      <c r="BC119" s="278"/>
      <c r="BD119" s="278"/>
      <c r="BE119" s="278"/>
      <c r="BF119" s="278"/>
      <c r="BG119" s="278"/>
      <c r="BH119" s="278"/>
      <c r="BI119" s="278"/>
      <c r="BJ119" s="278"/>
      <c r="BK119" s="278"/>
      <c r="BL119" s="278"/>
      <c r="BM119" s="278"/>
      <c r="BN119" s="278"/>
      <c r="BO119" s="1069" t="s">
        <v>466</v>
      </c>
      <c r="BP119" s="1100"/>
      <c r="BQ119" s="1091">
        <v>136788288</v>
      </c>
      <c r="BR119" s="1092"/>
      <c r="BS119" s="1092"/>
      <c r="BT119" s="1092"/>
      <c r="BU119" s="1092"/>
      <c r="BV119" s="1092">
        <v>132531767</v>
      </c>
      <c r="BW119" s="1092"/>
      <c r="BX119" s="1092"/>
      <c r="BY119" s="1092"/>
      <c r="BZ119" s="1092"/>
      <c r="CA119" s="1092">
        <v>128061106</v>
      </c>
      <c r="CB119" s="1092"/>
      <c r="CC119" s="1092"/>
      <c r="CD119" s="1092"/>
      <c r="CE119" s="1092"/>
      <c r="CF119" s="1093"/>
      <c r="CG119" s="1094"/>
      <c r="CH119" s="1094"/>
      <c r="CI119" s="1094"/>
      <c r="CJ119" s="1095"/>
      <c r="CK119" s="1041"/>
      <c r="CL119" s="1042"/>
      <c r="CM119" s="1096" t="s">
        <v>467</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21393</v>
      </c>
      <c r="DH119" s="1078"/>
      <c r="DI119" s="1078"/>
      <c r="DJ119" s="1078"/>
      <c r="DK119" s="1079"/>
      <c r="DL119" s="1077">
        <v>19826</v>
      </c>
      <c r="DM119" s="1078"/>
      <c r="DN119" s="1078"/>
      <c r="DO119" s="1078"/>
      <c r="DP119" s="1079"/>
      <c r="DQ119" s="1077">
        <v>18223</v>
      </c>
      <c r="DR119" s="1078"/>
      <c r="DS119" s="1078"/>
      <c r="DT119" s="1078"/>
      <c r="DU119" s="1079"/>
      <c r="DV119" s="1080">
        <v>0</v>
      </c>
      <c r="DW119" s="1081"/>
      <c r="DX119" s="1081"/>
      <c r="DY119" s="1081"/>
      <c r="DZ119" s="1082"/>
    </row>
    <row r="120" spans="1:130" s="247" customFormat="1" ht="26.25" customHeight="1">
      <c r="A120" s="1153"/>
      <c r="B120" s="1040"/>
      <c r="C120" s="1010" t="s">
        <v>442</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v>51538</v>
      </c>
      <c r="AB120" s="1053"/>
      <c r="AC120" s="1053"/>
      <c r="AD120" s="1053"/>
      <c r="AE120" s="1054"/>
      <c r="AF120" s="1055">
        <v>43691</v>
      </c>
      <c r="AG120" s="1053"/>
      <c r="AH120" s="1053"/>
      <c r="AI120" s="1053"/>
      <c r="AJ120" s="1054"/>
      <c r="AK120" s="1055">
        <v>41510</v>
      </c>
      <c r="AL120" s="1053"/>
      <c r="AM120" s="1053"/>
      <c r="AN120" s="1053"/>
      <c r="AO120" s="1054"/>
      <c r="AP120" s="1056">
        <v>0.1</v>
      </c>
      <c r="AQ120" s="1057"/>
      <c r="AR120" s="1057"/>
      <c r="AS120" s="1057"/>
      <c r="AT120" s="1058"/>
      <c r="AU120" s="1083" t="s">
        <v>468</v>
      </c>
      <c r="AV120" s="1084"/>
      <c r="AW120" s="1084"/>
      <c r="AX120" s="1084"/>
      <c r="AY120" s="1085"/>
      <c r="AZ120" s="1034" t="s">
        <v>469</v>
      </c>
      <c r="BA120" s="983"/>
      <c r="BB120" s="983"/>
      <c r="BC120" s="983"/>
      <c r="BD120" s="983"/>
      <c r="BE120" s="983"/>
      <c r="BF120" s="983"/>
      <c r="BG120" s="983"/>
      <c r="BH120" s="983"/>
      <c r="BI120" s="983"/>
      <c r="BJ120" s="983"/>
      <c r="BK120" s="983"/>
      <c r="BL120" s="983"/>
      <c r="BM120" s="983"/>
      <c r="BN120" s="983"/>
      <c r="BO120" s="983"/>
      <c r="BP120" s="984"/>
      <c r="BQ120" s="1020">
        <v>14051092</v>
      </c>
      <c r="BR120" s="1021"/>
      <c r="BS120" s="1021"/>
      <c r="BT120" s="1021"/>
      <c r="BU120" s="1021"/>
      <c r="BV120" s="1021">
        <v>16436040</v>
      </c>
      <c r="BW120" s="1021"/>
      <c r="BX120" s="1021"/>
      <c r="BY120" s="1021"/>
      <c r="BZ120" s="1021"/>
      <c r="CA120" s="1021">
        <v>17967245</v>
      </c>
      <c r="CB120" s="1021"/>
      <c r="CC120" s="1021"/>
      <c r="CD120" s="1021"/>
      <c r="CE120" s="1021"/>
      <c r="CF120" s="1035">
        <v>34.700000000000003</v>
      </c>
      <c r="CG120" s="1036"/>
      <c r="CH120" s="1036"/>
      <c r="CI120" s="1036"/>
      <c r="CJ120" s="1036"/>
      <c r="CK120" s="1101" t="s">
        <v>470</v>
      </c>
      <c r="CL120" s="1102"/>
      <c r="CM120" s="1102"/>
      <c r="CN120" s="1102"/>
      <c r="CO120" s="1103"/>
      <c r="CP120" s="1109" t="s">
        <v>471</v>
      </c>
      <c r="CQ120" s="1110"/>
      <c r="CR120" s="1110"/>
      <c r="CS120" s="1110"/>
      <c r="CT120" s="1110"/>
      <c r="CU120" s="1110"/>
      <c r="CV120" s="1110"/>
      <c r="CW120" s="1110"/>
      <c r="CX120" s="1110"/>
      <c r="CY120" s="1110"/>
      <c r="CZ120" s="1110"/>
      <c r="DA120" s="1110"/>
      <c r="DB120" s="1110"/>
      <c r="DC120" s="1110"/>
      <c r="DD120" s="1110"/>
      <c r="DE120" s="1110"/>
      <c r="DF120" s="1111"/>
      <c r="DG120" s="1020">
        <v>31074706</v>
      </c>
      <c r="DH120" s="1021"/>
      <c r="DI120" s="1021"/>
      <c r="DJ120" s="1021"/>
      <c r="DK120" s="1021"/>
      <c r="DL120" s="1021">
        <v>30124941</v>
      </c>
      <c r="DM120" s="1021"/>
      <c r="DN120" s="1021"/>
      <c r="DO120" s="1021"/>
      <c r="DP120" s="1021"/>
      <c r="DQ120" s="1021">
        <v>29648437</v>
      </c>
      <c r="DR120" s="1021"/>
      <c r="DS120" s="1021"/>
      <c r="DT120" s="1021"/>
      <c r="DU120" s="1021"/>
      <c r="DV120" s="1022">
        <v>57.2</v>
      </c>
      <c r="DW120" s="1022"/>
      <c r="DX120" s="1022"/>
      <c r="DY120" s="1022"/>
      <c r="DZ120" s="1023"/>
    </row>
    <row r="121" spans="1:130" s="247" customFormat="1" ht="26.25" customHeight="1">
      <c r="A121" s="1153"/>
      <c r="B121" s="1040"/>
      <c r="C121" s="1061" t="s">
        <v>472</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v>12518</v>
      </c>
      <c r="AB121" s="1053"/>
      <c r="AC121" s="1053"/>
      <c r="AD121" s="1053"/>
      <c r="AE121" s="1054"/>
      <c r="AF121" s="1055">
        <v>12518</v>
      </c>
      <c r="AG121" s="1053"/>
      <c r="AH121" s="1053"/>
      <c r="AI121" s="1053"/>
      <c r="AJ121" s="1054"/>
      <c r="AK121" s="1055">
        <v>12518</v>
      </c>
      <c r="AL121" s="1053"/>
      <c r="AM121" s="1053"/>
      <c r="AN121" s="1053"/>
      <c r="AO121" s="1054"/>
      <c r="AP121" s="1056">
        <v>0</v>
      </c>
      <c r="AQ121" s="1057"/>
      <c r="AR121" s="1057"/>
      <c r="AS121" s="1057"/>
      <c r="AT121" s="1058"/>
      <c r="AU121" s="1086"/>
      <c r="AV121" s="1087"/>
      <c r="AW121" s="1087"/>
      <c r="AX121" s="1087"/>
      <c r="AY121" s="1088"/>
      <c r="AZ121" s="1043" t="s">
        <v>473</v>
      </c>
      <c r="BA121" s="1044"/>
      <c r="BB121" s="1044"/>
      <c r="BC121" s="1044"/>
      <c r="BD121" s="1044"/>
      <c r="BE121" s="1044"/>
      <c r="BF121" s="1044"/>
      <c r="BG121" s="1044"/>
      <c r="BH121" s="1044"/>
      <c r="BI121" s="1044"/>
      <c r="BJ121" s="1044"/>
      <c r="BK121" s="1044"/>
      <c r="BL121" s="1044"/>
      <c r="BM121" s="1044"/>
      <c r="BN121" s="1044"/>
      <c r="BO121" s="1044"/>
      <c r="BP121" s="1045"/>
      <c r="BQ121" s="1013">
        <v>32274305</v>
      </c>
      <c r="BR121" s="1014"/>
      <c r="BS121" s="1014"/>
      <c r="BT121" s="1014"/>
      <c r="BU121" s="1014"/>
      <c r="BV121" s="1014">
        <v>31919225</v>
      </c>
      <c r="BW121" s="1014"/>
      <c r="BX121" s="1014"/>
      <c r="BY121" s="1014"/>
      <c r="BZ121" s="1014"/>
      <c r="CA121" s="1014">
        <v>31619390</v>
      </c>
      <c r="CB121" s="1014"/>
      <c r="CC121" s="1014"/>
      <c r="CD121" s="1014"/>
      <c r="CE121" s="1014"/>
      <c r="CF121" s="1008">
        <v>61</v>
      </c>
      <c r="CG121" s="1009"/>
      <c r="CH121" s="1009"/>
      <c r="CI121" s="1009"/>
      <c r="CJ121" s="1009"/>
      <c r="CK121" s="1104"/>
      <c r="CL121" s="1105"/>
      <c r="CM121" s="1105"/>
      <c r="CN121" s="1105"/>
      <c r="CO121" s="1106"/>
      <c r="CP121" s="1114" t="s">
        <v>409</v>
      </c>
      <c r="CQ121" s="1115"/>
      <c r="CR121" s="1115"/>
      <c r="CS121" s="1115"/>
      <c r="CT121" s="1115"/>
      <c r="CU121" s="1115"/>
      <c r="CV121" s="1115"/>
      <c r="CW121" s="1115"/>
      <c r="CX121" s="1115"/>
      <c r="CY121" s="1115"/>
      <c r="CZ121" s="1115"/>
      <c r="DA121" s="1115"/>
      <c r="DB121" s="1115"/>
      <c r="DC121" s="1115"/>
      <c r="DD121" s="1115"/>
      <c r="DE121" s="1115"/>
      <c r="DF121" s="1116"/>
      <c r="DG121" s="1013">
        <v>6431706</v>
      </c>
      <c r="DH121" s="1014"/>
      <c r="DI121" s="1014"/>
      <c r="DJ121" s="1014"/>
      <c r="DK121" s="1014"/>
      <c r="DL121" s="1014">
        <v>5717275</v>
      </c>
      <c r="DM121" s="1014"/>
      <c r="DN121" s="1014"/>
      <c r="DO121" s="1014"/>
      <c r="DP121" s="1014"/>
      <c r="DQ121" s="1014">
        <v>4989807</v>
      </c>
      <c r="DR121" s="1014"/>
      <c r="DS121" s="1014"/>
      <c r="DT121" s="1014"/>
      <c r="DU121" s="1014"/>
      <c r="DV121" s="1015">
        <v>9.6</v>
      </c>
      <c r="DW121" s="1015"/>
      <c r="DX121" s="1015"/>
      <c r="DY121" s="1015"/>
      <c r="DZ121" s="1016"/>
    </row>
    <row r="122" spans="1:130" s="247" customFormat="1" ht="26.25" customHeight="1">
      <c r="A122" s="1153"/>
      <c r="B122" s="1040"/>
      <c r="C122" s="1010" t="s">
        <v>454</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445</v>
      </c>
      <c r="AB122" s="1053"/>
      <c r="AC122" s="1053"/>
      <c r="AD122" s="1053"/>
      <c r="AE122" s="1054"/>
      <c r="AF122" s="1055" t="s">
        <v>446</v>
      </c>
      <c r="AG122" s="1053"/>
      <c r="AH122" s="1053"/>
      <c r="AI122" s="1053"/>
      <c r="AJ122" s="1054"/>
      <c r="AK122" s="1055" t="s">
        <v>127</v>
      </c>
      <c r="AL122" s="1053"/>
      <c r="AM122" s="1053"/>
      <c r="AN122" s="1053"/>
      <c r="AO122" s="1054"/>
      <c r="AP122" s="1056" t="s">
        <v>127</v>
      </c>
      <c r="AQ122" s="1057"/>
      <c r="AR122" s="1057"/>
      <c r="AS122" s="1057"/>
      <c r="AT122" s="1058"/>
      <c r="AU122" s="1086"/>
      <c r="AV122" s="1087"/>
      <c r="AW122" s="1087"/>
      <c r="AX122" s="1087"/>
      <c r="AY122" s="1088"/>
      <c r="AZ122" s="1068" t="s">
        <v>474</v>
      </c>
      <c r="BA122" s="1059"/>
      <c r="BB122" s="1059"/>
      <c r="BC122" s="1059"/>
      <c r="BD122" s="1059"/>
      <c r="BE122" s="1059"/>
      <c r="BF122" s="1059"/>
      <c r="BG122" s="1059"/>
      <c r="BH122" s="1059"/>
      <c r="BI122" s="1059"/>
      <c r="BJ122" s="1059"/>
      <c r="BK122" s="1059"/>
      <c r="BL122" s="1059"/>
      <c r="BM122" s="1059"/>
      <c r="BN122" s="1059"/>
      <c r="BO122" s="1059"/>
      <c r="BP122" s="1060"/>
      <c r="BQ122" s="1091">
        <v>67897062</v>
      </c>
      <c r="BR122" s="1092"/>
      <c r="BS122" s="1092"/>
      <c r="BT122" s="1092"/>
      <c r="BU122" s="1092"/>
      <c r="BV122" s="1092">
        <v>67006873</v>
      </c>
      <c r="BW122" s="1092"/>
      <c r="BX122" s="1092"/>
      <c r="BY122" s="1092"/>
      <c r="BZ122" s="1092"/>
      <c r="CA122" s="1092">
        <v>65307705</v>
      </c>
      <c r="CB122" s="1092"/>
      <c r="CC122" s="1092"/>
      <c r="CD122" s="1092"/>
      <c r="CE122" s="1092"/>
      <c r="CF122" s="1112">
        <v>126</v>
      </c>
      <c r="CG122" s="1113"/>
      <c r="CH122" s="1113"/>
      <c r="CI122" s="1113"/>
      <c r="CJ122" s="1113"/>
      <c r="CK122" s="1104"/>
      <c r="CL122" s="1105"/>
      <c r="CM122" s="1105"/>
      <c r="CN122" s="1105"/>
      <c r="CO122" s="1106"/>
      <c r="CP122" s="1114" t="s">
        <v>475</v>
      </c>
      <c r="CQ122" s="1115"/>
      <c r="CR122" s="1115"/>
      <c r="CS122" s="1115"/>
      <c r="CT122" s="1115"/>
      <c r="CU122" s="1115"/>
      <c r="CV122" s="1115"/>
      <c r="CW122" s="1115"/>
      <c r="CX122" s="1115"/>
      <c r="CY122" s="1115"/>
      <c r="CZ122" s="1115"/>
      <c r="DA122" s="1115"/>
      <c r="DB122" s="1115"/>
      <c r="DC122" s="1115"/>
      <c r="DD122" s="1115"/>
      <c r="DE122" s="1115"/>
      <c r="DF122" s="1116"/>
      <c r="DG122" s="1013">
        <v>603007</v>
      </c>
      <c r="DH122" s="1014"/>
      <c r="DI122" s="1014"/>
      <c r="DJ122" s="1014"/>
      <c r="DK122" s="1014"/>
      <c r="DL122" s="1014">
        <v>402693</v>
      </c>
      <c r="DM122" s="1014"/>
      <c r="DN122" s="1014"/>
      <c r="DO122" s="1014"/>
      <c r="DP122" s="1014"/>
      <c r="DQ122" s="1014">
        <v>202371</v>
      </c>
      <c r="DR122" s="1014"/>
      <c r="DS122" s="1014"/>
      <c r="DT122" s="1014"/>
      <c r="DU122" s="1014"/>
      <c r="DV122" s="1015">
        <v>0.4</v>
      </c>
      <c r="DW122" s="1015"/>
      <c r="DX122" s="1015"/>
      <c r="DY122" s="1015"/>
      <c r="DZ122" s="1016"/>
    </row>
    <row r="123" spans="1:130" s="247" customFormat="1" ht="26.25" customHeight="1">
      <c r="A123" s="1153"/>
      <c r="B123" s="1040"/>
      <c r="C123" s="1010" t="s">
        <v>460</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127</v>
      </c>
      <c r="AB123" s="1053"/>
      <c r="AC123" s="1053"/>
      <c r="AD123" s="1053"/>
      <c r="AE123" s="1054"/>
      <c r="AF123" s="1055" t="s">
        <v>446</v>
      </c>
      <c r="AG123" s="1053"/>
      <c r="AH123" s="1053"/>
      <c r="AI123" s="1053"/>
      <c r="AJ123" s="1054"/>
      <c r="AK123" s="1055" t="s">
        <v>127</v>
      </c>
      <c r="AL123" s="1053"/>
      <c r="AM123" s="1053"/>
      <c r="AN123" s="1053"/>
      <c r="AO123" s="1054"/>
      <c r="AP123" s="1056" t="s">
        <v>127</v>
      </c>
      <c r="AQ123" s="1057"/>
      <c r="AR123" s="1057"/>
      <c r="AS123" s="1057"/>
      <c r="AT123" s="1058"/>
      <c r="AU123" s="1089"/>
      <c r="AV123" s="1090"/>
      <c r="AW123" s="1090"/>
      <c r="AX123" s="1090"/>
      <c r="AY123" s="1090"/>
      <c r="AZ123" s="278" t="s">
        <v>185</v>
      </c>
      <c r="BA123" s="278"/>
      <c r="BB123" s="278"/>
      <c r="BC123" s="278"/>
      <c r="BD123" s="278"/>
      <c r="BE123" s="278"/>
      <c r="BF123" s="278"/>
      <c r="BG123" s="278"/>
      <c r="BH123" s="278"/>
      <c r="BI123" s="278"/>
      <c r="BJ123" s="278"/>
      <c r="BK123" s="278"/>
      <c r="BL123" s="278"/>
      <c r="BM123" s="278"/>
      <c r="BN123" s="278"/>
      <c r="BO123" s="1069" t="s">
        <v>476</v>
      </c>
      <c r="BP123" s="1100"/>
      <c r="BQ123" s="1159">
        <v>114222459</v>
      </c>
      <c r="BR123" s="1160"/>
      <c r="BS123" s="1160"/>
      <c r="BT123" s="1160"/>
      <c r="BU123" s="1160"/>
      <c r="BV123" s="1160">
        <v>115362138</v>
      </c>
      <c r="BW123" s="1160"/>
      <c r="BX123" s="1160"/>
      <c r="BY123" s="1160"/>
      <c r="BZ123" s="1160"/>
      <c r="CA123" s="1160">
        <v>114894340</v>
      </c>
      <c r="CB123" s="1160"/>
      <c r="CC123" s="1160"/>
      <c r="CD123" s="1160"/>
      <c r="CE123" s="1160"/>
      <c r="CF123" s="1093"/>
      <c r="CG123" s="1094"/>
      <c r="CH123" s="1094"/>
      <c r="CI123" s="1094"/>
      <c r="CJ123" s="1095"/>
      <c r="CK123" s="1104"/>
      <c r="CL123" s="1105"/>
      <c r="CM123" s="1105"/>
      <c r="CN123" s="1105"/>
      <c r="CO123" s="1106"/>
      <c r="CP123" s="1114" t="s">
        <v>477</v>
      </c>
      <c r="CQ123" s="1115"/>
      <c r="CR123" s="1115"/>
      <c r="CS123" s="1115"/>
      <c r="CT123" s="1115"/>
      <c r="CU123" s="1115"/>
      <c r="CV123" s="1115"/>
      <c r="CW123" s="1115"/>
      <c r="CX123" s="1115"/>
      <c r="CY123" s="1115"/>
      <c r="CZ123" s="1115"/>
      <c r="DA123" s="1115"/>
      <c r="DB123" s="1115"/>
      <c r="DC123" s="1115"/>
      <c r="DD123" s="1115"/>
      <c r="DE123" s="1115"/>
      <c r="DF123" s="1116"/>
      <c r="DG123" s="1052" t="s">
        <v>446</v>
      </c>
      <c r="DH123" s="1053"/>
      <c r="DI123" s="1053"/>
      <c r="DJ123" s="1053"/>
      <c r="DK123" s="1054"/>
      <c r="DL123" s="1055" t="s">
        <v>445</v>
      </c>
      <c r="DM123" s="1053"/>
      <c r="DN123" s="1053"/>
      <c r="DO123" s="1053"/>
      <c r="DP123" s="1054"/>
      <c r="DQ123" s="1055" t="s">
        <v>445</v>
      </c>
      <c r="DR123" s="1053"/>
      <c r="DS123" s="1053"/>
      <c r="DT123" s="1053"/>
      <c r="DU123" s="1054"/>
      <c r="DV123" s="1056" t="s">
        <v>446</v>
      </c>
      <c r="DW123" s="1057"/>
      <c r="DX123" s="1057"/>
      <c r="DY123" s="1057"/>
      <c r="DZ123" s="1058"/>
    </row>
    <row r="124" spans="1:130" s="247" customFormat="1" ht="26.25" customHeight="1" thickBot="1">
      <c r="A124" s="1153"/>
      <c r="B124" s="1040"/>
      <c r="C124" s="1010" t="s">
        <v>463</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127</v>
      </c>
      <c r="AB124" s="1053"/>
      <c r="AC124" s="1053"/>
      <c r="AD124" s="1053"/>
      <c r="AE124" s="1054"/>
      <c r="AF124" s="1055" t="s">
        <v>127</v>
      </c>
      <c r="AG124" s="1053"/>
      <c r="AH124" s="1053"/>
      <c r="AI124" s="1053"/>
      <c r="AJ124" s="1054"/>
      <c r="AK124" s="1055" t="s">
        <v>127</v>
      </c>
      <c r="AL124" s="1053"/>
      <c r="AM124" s="1053"/>
      <c r="AN124" s="1053"/>
      <c r="AO124" s="1054"/>
      <c r="AP124" s="1056" t="s">
        <v>445</v>
      </c>
      <c r="AQ124" s="1057"/>
      <c r="AR124" s="1057"/>
      <c r="AS124" s="1057"/>
      <c r="AT124" s="1058"/>
      <c r="AU124" s="1155" t="s">
        <v>478</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44.5</v>
      </c>
      <c r="BR124" s="1122"/>
      <c r="BS124" s="1122"/>
      <c r="BT124" s="1122"/>
      <c r="BU124" s="1122"/>
      <c r="BV124" s="1122">
        <v>33.200000000000003</v>
      </c>
      <c r="BW124" s="1122"/>
      <c r="BX124" s="1122"/>
      <c r="BY124" s="1122"/>
      <c r="BZ124" s="1122"/>
      <c r="CA124" s="1122">
        <v>25.4</v>
      </c>
      <c r="CB124" s="1122"/>
      <c r="CC124" s="1122"/>
      <c r="CD124" s="1122"/>
      <c r="CE124" s="1122"/>
      <c r="CF124" s="1123"/>
      <c r="CG124" s="1124"/>
      <c r="CH124" s="1124"/>
      <c r="CI124" s="1124"/>
      <c r="CJ124" s="1125"/>
      <c r="CK124" s="1107"/>
      <c r="CL124" s="1107"/>
      <c r="CM124" s="1107"/>
      <c r="CN124" s="1107"/>
      <c r="CO124" s="1108"/>
      <c r="CP124" s="1114" t="s">
        <v>479</v>
      </c>
      <c r="CQ124" s="1115"/>
      <c r="CR124" s="1115"/>
      <c r="CS124" s="1115"/>
      <c r="CT124" s="1115"/>
      <c r="CU124" s="1115"/>
      <c r="CV124" s="1115"/>
      <c r="CW124" s="1115"/>
      <c r="CX124" s="1115"/>
      <c r="CY124" s="1115"/>
      <c r="CZ124" s="1115"/>
      <c r="DA124" s="1115"/>
      <c r="DB124" s="1115"/>
      <c r="DC124" s="1115"/>
      <c r="DD124" s="1115"/>
      <c r="DE124" s="1115"/>
      <c r="DF124" s="1116"/>
      <c r="DG124" s="1099">
        <v>138326</v>
      </c>
      <c r="DH124" s="1078"/>
      <c r="DI124" s="1078"/>
      <c r="DJ124" s="1078"/>
      <c r="DK124" s="1079"/>
      <c r="DL124" s="1077" t="s">
        <v>127</v>
      </c>
      <c r="DM124" s="1078"/>
      <c r="DN124" s="1078"/>
      <c r="DO124" s="1078"/>
      <c r="DP124" s="1079"/>
      <c r="DQ124" s="1077" t="s">
        <v>446</v>
      </c>
      <c r="DR124" s="1078"/>
      <c r="DS124" s="1078"/>
      <c r="DT124" s="1078"/>
      <c r="DU124" s="1079"/>
      <c r="DV124" s="1080" t="s">
        <v>445</v>
      </c>
      <c r="DW124" s="1081"/>
      <c r="DX124" s="1081"/>
      <c r="DY124" s="1081"/>
      <c r="DZ124" s="1082"/>
    </row>
    <row r="125" spans="1:130" s="247" customFormat="1" ht="26.25" customHeight="1">
      <c r="A125" s="1153"/>
      <c r="B125" s="1040"/>
      <c r="C125" s="1010" t="s">
        <v>465</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445</v>
      </c>
      <c r="AB125" s="1053"/>
      <c r="AC125" s="1053"/>
      <c r="AD125" s="1053"/>
      <c r="AE125" s="1054"/>
      <c r="AF125" s="1055" t="s">
        <v>446</v>
      </c>
      <c r="AG125" s="1053"/>
      <c r="AH125" s="1053"/>
      <c r="AI125" s="1053"/>
      <c r="AJ125" s="1054"/>
      <c r="AK125" s="1055" t="s">
        <v>127</v>
      </c>
      <c r="AL125" s="1053"/>
      <c r="AM125" s="1053"/>
      <c r="AN125" s="1053"/>
      <c r="AO125" s="1054"/>
      <c r="AP125" s="1056" t="s">
        <v>127</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480</v>
      </c>
      <c r="CL125" s="1102"/>
      <c r="CM125" s="1102"/>
      <c r="CN125" s="1102"/>
      <c r="CO125" s="1103"/>
      <c r="CP125" s="1034" t="s">
        <v>481</v>
      </c>
      <c r="CQ125" s="983"/>
      <c r="CR125" s="983"/>
      <c r="CS125" s="983"/>
      <c r="CT125" s="983"/>
      <c r="CU125" s="983"/>
      <c r="CV125" s="983"/>
      <c r="CW125" s="983"/>
      <c r="CX125" s="983"/>
      <c r="CY125" s="983"/>
      <c r="CZ125" s="983"/>
      <c r="DA125" s="983"/>
      <c r="DB125" s="983"/>
      <c r="DC125" s="983"/>
      <c r="DD125" s="983"/>
      <c r="DE125" s="983"/>
      <c r="DF125" s="984"/>
      <c r="DG125" s="1020" t="s">
        <v>127</v>
      </c>
      <c r="DH125" s="1021"/>
      <c r="DI125" s="1021"/>
      <c r="DJ125" s="1021"/>
      <c r="DK125" s="1021"/>
      <c r="DL125" s="1021" t="s">
        <v>127</v>
      </c>
      <c r="DM125" s="1021"/>
      <c r="DN125" s="1021"/>
      <c r="DO125" s="1021"/>
      <c r="DP125" s="1021"/>
      <c r="DQ125" s="1021" t="s">
        <v>446</v>
      </c>
      <c r="DR125" s="1021"/>
      <c r="DS125" s="1021"/>
      <c r="DT125" s="1021"/>
      <c r="DU125" s="1021"/>
      <c r="DV125" s="1022" t="s">
        <v>446</v>
      </c>
      <c r="DW125" s="1022"/>
      <c r="DX125" s="1022"/>
      <c r="DY125" s="1022"/>
      <c r="DZ125" s="1023"/>
    </row>
    <row r="126" spans="1:130" s="247" customFormat="1" ht="26.25" customHeight="1" thickBot="1">
      <c r="A126" s="1153"/>
      <c r="B126" s="1040"/>
      <c r="C126" s="1010" t="s">
        <v>467</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2050</v>
      </c>
      <c r="AB126" s="1053"/>
      <c r="AC126" s="1053"/>
      <c r="AD126" s="1053"/>
      <c r="AE126" s="1054"/>
      <c r="AF126" s="1055">
        <v>2050</v>
      </c>
      <c r="AG126" s="1053"/>
      <c r="AH126" s="1053"/>
      <c r="AI126" s="1053"/>
      <c r="AJ126" s="1054"/>
      <c r="AK126" s="1055">
        <v>2050</v>
      </c>
      <c r="AL126" s="1053"/>
      <c r="AM126" s="1053"/>
      <c r="AN126" s="1053"/>
      <c r="AO126" s="1054"/>
      <c r="AP126" s="1056">
        <v>0</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482</v>
      </c>
      <c r="CQ126" s="1044"/>
      <c r="CR126" s="1044"/>
      <c r="CS126" s="1044"/>
      <c r="CT126" s="1044"/>
      <c r="CU126" s="1044"/>
      <c r="CV126" s="1044"/>
      <c r="CW126" s="1044"/>
      <c r="CX126" s="1044"/>
      <c r="CY126" s="1044"/>
      <c r="CZ126" s="1044"/>
      <c r="DA126" s="1044"/>
      <c r="DB126" s="1044"/>
      <c r="DC126" s="1044"/>
      <c r="DD126" s="1044"/>
      <c r="DE126" s="1044"/>
      <c r="DF126" s="1045"/>
      <c r="DG126" s="1013">
        <v>8199981</v>
      </c>
      <c r="DH126" s="1014"/>
      <c r="DI126" s="1014"/>
      <c r="DJ126" s="1014"/>
      <c r="DK126" s="1014"/>
      <c r="DL126" s="1014">
        <v>6752888</v>
      </c>
      <c r="DM126" s="1014"/>
      <c r="DN126" s="1014"/>
      <c r="DO126" s="1014"/>
      <c r="DP126" s="1014"/>
      <c r="DQ126" s="1014">
        <v>5444034</v>
      </c>
      <c r="DR126" s="1014"/>
      <c r="DS126" s="1014"/>
      <c r="DT126" s="1014"/>
      <c r="DU126" s="1014"/>
      <c r="DV126" s="1015">
        <v>10.5</v>
      </c>
      <c r="DW126" s="1015"/>
      <c r="DX126" s="1015"/>
      <c r="DY126" s="1015"/>
      <c r="DZ126" s="1016"/>
    </row>
    <row r="127" spans="1:130" s="247" customFormat="1" ht="26.25" customHeight="1">
      <c r="A127" s="1154"/>
      <c r="B127" s="1042"/>
      <c r="C127" s="1096" t="s">
        <v>483</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446</v>
      </c>
      <c r="AB127" s="1053"/>
      <c r="AC127" s="1053"/>
      <c r="AD127" s="1053"/>
      <c r="AE127" s="1054"/>
      <c r="AF127" s="1055" t="s">
        <v>445</v>
      </c>
      <c r="AG127" s="1053"/>
      <c r="AH127" s="1053"/>
      <c r="AI127" s="1053"/>
      <c r="AJ127" s="1054"/>
      <c r="AK127" s="1055" t="s">
        <v>446</v>
      </c>
      <c r="AL127" s="1053"/>
      <c r="AM127" s="1053"/>
      <c r="AN127" s="1053"/>
      <c r="AO127" s="1054"/>
      <c r="AP127" s="1056" t="s">
        <v>446</v>
      </c>
      <c r="AQ127" s="1057"/>
      <c r="AR127" s="1057"/>
      <c r="AS127" s="1057"/>
      <c r="AT127" s="1058"/>
      <c r="AU127" s="283"/>
      <c r="AV127" s="283"/>
      <c r="AW127" s="283"/>
      <c r="AX127" s="1126" t="s">
        <v>484</v>
      </c>
      <c r="AY127" s="1127"/>
      <c r="AZ127" s="1127"/>
      <c r="BA127" s="1127"/>
      <c r="BB127" s="1127"/>
      <c r="BC127" s="1127"/>
      <c r="BD127" s="1127"/>
      <c r="BE127" s="1128"/>
      <c r="BF127" s="1129" t="s">
        <v>485</v>
      </c>
      <c r="BG127" s="1127"/>
      <c r="BH127" s="1127"/>
      <c r="BI127" s="1127"/>
      <c r="BJ127" s="1127"/>
      <c r="BK127" s="1127"/>
      <c r="BL127" s="1128"/>
      <c r="BM127" s="1129" t="s">
        <v>486</v>
      </c>
      <c r="BN127" s="1127"/>
      <c r="BO127" s="1127"/>
      <c r="BP127" s="1127"/>
      <c r="BQ127" s="1127"/>
      <c r="BR127" s="1127"/>
      <c r="BS127" s="1128"/>
      <c r="BT127" s="1129" t="s">
        <v>487</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488</v>
      </c>
      <c r="CQ127" s="1044"/>
      <c r="CR127" s="1044"/>
      <c r="CS127" s="1044"/>
      <c r="CT127" s="1044"/>
      <c r="CU127" s="1044"/>
      <c r="CV127" s="1044"/>
      <c r="CW127" s="1044"/>
      <c r="CX127" s="1044"/>
      <c r="CY127" s="1044"/>
      <c r="CZ127" s="1044"/>
      <c r="DA127" s="1044"/>
      <c r="DB127" s="1044"/>
      <c r="DC127" s="1044"/>
      <c r="DD127" s="1044"/>
      <c r="DE127" s="1044"/>
      <c r="DF127" s="1045"/>
      <c r="DG127" s="1013" t="s">
        <v>446</v>
      </c>
      <c r="DH127" s="1014"/>
      <c r="DI127" s="1014"/>
      <c r="DJ127" s="1014"/>
      <c r="DK127" s="1014"/>
      <c r="DL127" s="1014" t="s">
        <v>446</v>
      </c>
      <c r="DM127" s="1014"/>
      <c r="DN127" s="1014"/>
      <c r="DO127" s="1014"/>
      <c r="DP127" s="1014"/>
      <c r="DQ127" s="1014" t="s">
        <v>446</v>
      </c>
      <c r="DR127" s="1014"/>
      <c r="DS127" s="1014"/>
      <c r="DT127" s="1014"/>
      <c r="DU127" s="1014"/>
      <c r="DV127" s="1015" t="s">
        <v>127</v>
      </c>
      <c r="DW127" s="1015"/>
      <c r="DX127" s="1015"/>
      <c r="DY127" s="1015"/>
      <c r="DZ127" s="1016"/>
    </row>
    <row r="128" spans="1:130" s="247" customFormat="1" ht="26.25" customHeight="1" thickBot="1">
      <c r="A128" s="1137" t="s">
        <v>489</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490</v>
      </c>
      <c r="X128" s="1139"/>
      <c r="Y128" s="1139"/>
      <c r="Z128" s="1140"/>
      <c r="AA128" s="1141">
        <v>2878559</v>
      </c>
      <c r="AB128" s="1142"/>
      <c r="AC128" s="1142"/>
      <c r="AD128" s="1142"/>
      <c r="AE128" s="1143"/>
      <c r="AF128" s="1144">
        <v>3097356</v>
      </c>
      <c r="AG128" s="1142"/>
      <c r="AH128" s="1142"/>
      <c r="AI128" s="1142"/>
      <c r="AJ128" s="1143"/>
      <c r="AK128" s="1144">
        <v>2860039</v>
      </c>
      <c r="AL128" s="1142"/>
      <c r="AM128" s="1142"/>
      <c r="AN128" s="1142"/>
      <c r="AO128" s="1143"/>
      <c r="AP128" s="1145"/>
      <c r="AQ128" s="1146"/>
      <c r="AR128" s="1146"/>
      <c r="AS128" s="1146"/>
      <c r="AT128" s="1147"/>
      <c r="AU128" s="283"/>
      <c r="AV128" s="283"/>
      <c r="AW128" s="283"/>
      <c r="AX128" s="982" t="s">
        <v>491</v>
      </c>
      <c r="AY128" s="983"/>
      <c r="AZ128" s="983"/>
      <c r="BA128" s="983"/>
      <c r="BB128" s="983"/>
      <c r="BC128" s="983"/>
      <c r="BD128" s="983"/>
      <c r="BE128" s="984"/>
      <c r="BF128" s="1148" t="s">
        <v>127</v>
      </c>
      <c r="BG128" s="1149"/>
      <c r="BH128" s="1149"/>
      <c r="BI128" s="1149"/>
      <c r="BJ128" s="1149"/>
      <c r="BK128" s="1149"/>
      <c r="BL128" s="1150"/>
      <c r="BM128" s="1148">
        <v>11.25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492</v>
      </c>
      <c r="CQ128" s="1131"/>
      <c r="CR128" s="1131"/>
      <c r="CS128" s="1131"/>
      <c r="CT128" s="1131"/>
      <c r="CU128" s="1131"/>
      <c r="CV128" s="1131"/>
      <c r="CW128" s="1131"/>
      <c r="CX128" s="1131"/>
      <c r="CY128" s="1131"/>
      <c r="CZ128" s="1131"/>
      <c r="DA128" s="1131"/>
      <c r="DB128" s="1131"/>
      <c r="DC128" s="1131"/>
      <c r="DD128" s="1131"/>
      <c r="DE128" s="1131"/>
      <c r="DF128" s="1132"/>
      <c r="DG128" s="1133" t="s">
        <v>446</v>
      </c>
      <c r="DH128" s="1134"/>
      <c r="DI128" s="1134"/>
      <c r="DJ128" s="1134"/>
      <c r="DK128" s="1134"/>
      <c r="DL128" s="1134" t="s">
        <v>127</v>
      </c>
      <c r="DM128" s="1134"/>
      <c r="DN128" s="1134"/>
      <c r="DO128" s="1134"/>
      <c r="DP128" s="1134"/>
      <c r="DQ128" s="1134" t="s">
        <v>446</v>
      </c>
      <c r="DR128" s="1134"/>
      <c r="DS128" s="1134"/>
      <c r="DT128" s="1134"/>
      <c r="DU128" s="1134"/>
      <c r="DV128" s="1135" t="s">
        <v>446</v>
      </c>
      <c r="DW128" s="1135"/>
      <c r="DX128" s="1135"/>
      <c r="DY128" s="1135"/>
      <c r="DZ128" s="1136"/>
    </row>
    <row r="129" spans="1:131" s="247" customFormat="1" ht="26.25" customHeight="1">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493</v>
      </c>
      <c r="X129" s="1168"/>
      <c r="Y129" s="1168"/>
      <c r="Z129" s="1169"/>
      <c r="AA129" s="1052">
        <v>56868008</v>
      </c>
      <c r="AB129" s="1053"/>
      <c r="AC129" s="1053"/>
      <c r="AD129" s="1053"/>
      <c r="AE129" s="1054"/>
      <c r="AF129" s="1055">
        <v>57761848</v>
      </c>
      <c r="AG129" s="1053"/>
      <c r="AH129" s="1053"/>
      <c r="AI129" s="1053"/>
      <c r="AJ129" s="1054"/>
      <c r="AK129" s="1055">
        <v>57766334</v>
      </c>
      <c r="AL129" s="1053"/>
      <c r="AM129" s="1053"/>
      <c r="AN129" s="1053"/>
      <c r="AO129" s="1054"/>
      <c r="AP129" s="1170"/>
      <c r="AQ129" s="1171"/>
      <c r="AR129" s="1171"/>
      <c r="AS129" s="1171"/>
      <c r="AT129" s="1172"/>
      <c r="AU129" s="285"/>
      <c r="AV129" s="285"/>
      <c r="AW129" s="285"/>
      <c r="AX129" s="1161" t="s">
        <v>494</v>
      </c>
      <c r="AY129" s="1044"/>
      <c r="AZ129" s="1044"/>
      <c r="BA129" s="1044"/>
      <c r="BB129" s="1044"/>
      <c r="BC129" s="1044"/>
      <c r="BD129" s="1044"/>
      <c r="BE129" s="1045"/>
      <c r="BF129" s="1162" t="s">
        <v>127</v>
      </c>
      <c r="BG129" s="1163"/>
      <c r="BH129" s="1163"/>
      <c r="BI129" s="1163"/>
      <c r="BJ129" s="1163"/>
      <c r="BK129" s="1163"/>
      <c r="BL129" s="1164"/>
      <c r="BM129" s="1162">
        <v>16.25</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1024" t="s">
        <v>495</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496</v>
      </c>
      <c r="X130" s="1168"/>
      <c r="Y130" s="1168"/>
      <c r="Z130" s="1169"/>
      <c r="AA130" s="1052">
        <v>6188798</v>
      </c>
      <c r="AB130" s="1053"/>
      <c r="AC130" s="1053"/>
      <c r="AD130" s="1053"/>
      <c r="AE130" s="1054"/>
      <c r="AF130" s="1055">
        <v>6051982</v>
      </c>
      <c r="AG130" s="1053"/>
      <c r="AH130" s="1053"/>
      <c r="AI130" s="1053"/>
      <c r="AJ130" s="1054"/>
      <c r="AK130" s="1055">
        <v>5936336</v>
      </c>
      <c r="AL130" s="1053"/>
      <c r="AM130" s="1053"/>
      <c r="AN130" s="1053"/>
      <c r="AO130" s="1054"/>
      <c r="AP130" s="1170"/>
      <c r="AQ130" s="1171"/>
      <c r="AR130" s="1171"/>
      <c r="AS130" s="1171"/>
      <c r="AT130" s="1172"/>
      <c r="AU130" s="285"/>
      <c r="AV130" s="285"/>
      <c r="AW130" s="285"/>
      <c r="AX130" s="1161" t="s">
        <v>497</v>
      </c>
      <c r="AY130" s="1044"/>
      <c r="AZ130" s="1044"/>
      <c r="BA130" s="1044"/>
      <c r="BB130" s="1044"/>
      <c r="BC130" s="1044"/>
      <c r="BD130" s="1044"/>
      <c r="BE130" s="1045"/>
      <c r="BF130" s="1198">
        <v>4.4000000000000004</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498</v>
      </c>
      <c r="X131" s="1206"/>
      <c r="Y131" s="1206"/>
      <c r="Z131" s="1207"/>
      <c r="AA131" s="1099">
        <v>50679210</v>
      </c>
      <c r="AB131" s="1078"/>
      <c r="AC131" s="1078"/>
      <c r="AD131" s="1078"/>
      <c r="AE131" s="1079"/>
      <c r="AF131" s="1077">
        <v>51709866</v>
      </c>
      <c r="AG131" s="1078"/>
      <c r="AH131" s="1078"/>
      <c r="AI131" s="1078"/>
      <c r="AJ131" s="1079"/>
      <c r="AK131" s="1077">
        <v>51829998</v>
      </c>
      <c r="AL131" s="1078"/>
      <c r="AM131" s="1078"/>
      <c r="AN131" s="1078"/>
      <c r="AO131" s="1079"/>
      <c r="AP131" s="1208"/>
      <c r="AQ131" s="1209"/>
      <c r="AR131" s="1209"/>
      <c r="AS131" s="1209"/>
      <c r="AT131" s="1210"/>
      <c r="AU131" s="285"/>
      <c r="AV131" s="285"/>
      <c r="AW131" s="285"/>
      <c r="AX131" s="1180" t="s">
        <v>499</v>
      </c>
      <c r="AY131" s="1131"/>
      <c r="AZ131" s="1131"/>
      <c r="BA131" s="1131"/>
      <c r="BB131" s="1131"/>
      <c r="BC131" s="1131"/>
      <c r="BD131" s="1131"/>
      <c r="BE131" s="1132"/>
      <c r="BF131" s="1181">
        <v>25.4</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87" t="s">
        <v>500</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501</v>
      </c>
      <c r="W132" s="1191"/>
      <c r="X132" s="1191"/>
      <c r="Y132" s="1191"/>
      <c r="Z132" s="1192"/>
      <c r="AA132" s="1193">
        <v>4.4308899049999999</v>
      </c>
      <c r="AB132" s="1194"/>
      <c r="AC132" s="1194"/>
      <c r="AD132" s="1194"/>
      <c r="AE132" s="1195"/>
      <c r="AF132" s="1196">
        <v>3.756575196</v>
      </c>
      <c r="AG132" s="1194"/>
      <c r="AH132" s="1194"/>
      <c r="AI132" s="1194"/>
      <c r="AJ132" s="1195"/>
      <c r="AK132" s="1196">
        <v>5.0237895049999999</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502</v>
      </c>
      <c r="W133" s="1174"/>
      <c r="X133" s="1174"/>
      <c r="Y133" s="1174"/>
      <c r="Z133" s="1175"/>
      <c r="AA133" s="1176">
        <v>4.5999999999999996</v>
      </c>
      <c r="AB133" s="1177"/>
      <c r="AC133" s="1177"/>
      <c r="AD133" s="1177"/>
      <c r="AE133" s="1178"/>
      <c r="AF133" s="1176">
        <v>4.2</v>
      </c>
      <c r="AG133" s="1177"/>
      <c r="AH133" s="1177"/>
      <c r="AI133" s="1177"/>
      <c r="AJ133" s="1178"/>
      <c r="AK133" s="1176">
        <v>4.4000000000000004</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Hya2opeUNUUYoUQWYc+/mKRfo5vv52POKaXUuelibSE554gA43HY1Gy9W414WMchDQp0ftsYc6T4Bwbvl4rgXg==" saltValue="cr2AUd2x/FXKNtGWC00n2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503</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lCDG0Xym8tVRmnf4k4a0dbWUyDDtpd2aVW5QXmHOShNLSsGjL0YQcqIvYdU85baIH/mojcDDF9dnbzB2AFAdlw==" saltValue="TBYmnvlB2iv4CLwbFcyGV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LrL0Mp3Jm+FacPSypIJsyptFAFyt9tj0wUHHoMD1PzV+LW9i8/ChPPUyWe0ixG2qksZYcWoYZMwnd0v/ZCFSzw==" saltValue="Rtmy1Af53RqR4GOpq0qlg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zoomScaleNormal="100" zoomScaleSheetLayoutView="100"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504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505</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506</v>
      </c>
      <c r="AP7" s="304"/>
      <c r="AQ7" s="305" t="s">
        <v>507</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508</v>
      </c>
      <c r="AQ8" s="311" t="s">
        <v>509</v>
      </c>
      <c r="AR8" s="312" t="s">
        <v>510</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511</v>
      </c>
      <c r="AL9" s="1217"/>
      <c r="AM9" s="1217"/>
      <c r="AN9" s="1218"/>
      <c r="AO9" s="313">
        <v>13994992</v>
      </c>
      <c r="AP9" s="313">
        <v>44951</v>
      </c>
      <c r="AQ9" s="314">
        <v>56972</v>
      </c>
      <c r="AR9" s="315">
        <v>-21.1</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512</v>
      </c>
      <c r="AL10" s="1217"/>
      <c r="AM10" s="1217"/>
      <c r="AN10" s="1218"/>
      <c r="AO10" s="316">
        <v>1154693</v>
      </c>
      <c r="AP10" s="316">
        <v>3709</v>
      </c>
      <c r="AQ10" s="317">
        <v>4161</v>
      </c>
      <c r="AR10" s="318">
        <v>-10.9</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513</v>
      </c>
      <c r="AL11" s="1217"/>
      <c r="AM11" s="1217"/>
      <c r="AN11" s="1218"/>
      <c r="AO11" s="316">
        <v>83453</v>
      </c>
      <c r="AP11" s="316">
        <v>268</v>
      </c>
      <c r="AQ11" s="317">
        <v>2113</v>
      </c>
      <c r="AR11" s="318">
        <v>-87.3</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514</v>
      </c>
      <c r="AL12" s="1217"/>
      <c r="AM12" s="1217"/>
      <c r="AN12" s="1218"/>
      <c r="AO12" s="316">
        <v>440486</v>
      </c>
      <c r="AP12" s="316">
        <v>1415</v>
      </c>
      <c r="AQ12" s="317">
        <v>1531</v>
      </c>
      <c r="AR12" s="318">
        <v>-7.6</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515</v>
      </c>
      <c r="AL13" s="1217"/>
      <c r="AM13" s="1217"/>
      <c r="AN13" s="1218"/>
      <c r="AO13" s="316" t="s">
        <v>516</v>
      </c>
      <c r="AP13" s="316" t="s">
        <v>516</v>
      </c>
      <c r="AQ13" s="317">
        <v>63</v>
      </c>
      <c r="AR13" s="318" t="s">
        <v>516</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517</v>
      </c>
      <c r="AL14" s="1217"/>
      <c r="AM14" s="1217"/>
      <c r="AN14" s="1218"/>
      <c r="AO14" s="316">
        <v>373528</v>
      </c>
      <c r="AP14" s="316">
        <v>1200</v>
      </c>
      <c r="AQ14" s="317">
        <v>1595</v>
      </c>
      <c r="AR14" s="318">
        <v>-24.8</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518</v>
      </c>
      <c r="AL15" s="1217"/>
      <c r="AM15" s="1217"/>
      <c r="AN15" s="1218"/>
      <c r="AO15" s="316">
        <v>573233</v>
      </c>
      <c r="AP15" s="316">
        <v>1841</v>
      </c>
      <c r="AQ15" s="317">
        <v>1299</v>
      </c>
      <c r="AR15" s="318">
        <v>41.7</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519</v>
      </c>
      <c r="AL16" s="1220"/>
      <c r="AM16" s="1220"/>
      <c r="AN16" s="1221"/>
      <c r="AO16" s="316">
        <v>-985707</v>
      </c>
      <c r="AP16" s="316">
        <v>-3166</v>
      </c>
      <c r="AQ16" s="317">
        <v>-3680</v>
      </c>
      <c r="AR16" s="318">
        <v>-14</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185</v>
      </c>
      <c r="AL17" s="1220"/>
      <c r="AM17" s="1220"/>
      <c r="AN17" s="1221"/>
      <c r="AO17" s="316">
        <v>15634678</v>
      </c>
      <c r="AP17" s="316">
        <v>50218</v>
      </c>
      <c r="AQ17" s="317">
        <v>64053</v>
      </c>
      <c r="AR17" s="318">
        <v>-21.6</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520</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521</v>
      </c>
      <c r="AP20" s="324" t="s">
        <v>522</v>
      </c>
      <c r="AQ20" s="325" t="s">
        <v>523</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524</v>
      </c>
      <c r="AL21" s="1212"/>
      <c r="AM21" s="1212"/>
      <c r="AN21" s="1213"/>
      <c r="AO21" s="328">
        <v>5.94</v>
      </c>
      <c r="AP21" s="329">
        <v>6.41</v>
      </c>
      <c r="AQ21" s="330">
        <v>-0.47</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525</v>
      </c>
      <c r="AL22" s="1212"/>
      <c r="AM22" s="1212"/>
      <c r="AN22" s="1213"/>
      <c r="AO22" s="333">
        <v>101.5</v>
      </c>
      <c r="AP22" s="334">
        <v>99.9</v>
      </c>
      <c r="AQ22" s="335">
        <v>1.6</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526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527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528</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506</v>
      </c>
      <c r="AP30" s="304"/>
      <c r="AQ30" s="305" t="s">
        <v>507</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508</v>
      </c>
      <c r="AQ31" s="311" t="s">
        <v>509</v>
      </c>
      <c r="AR31" s="312" t="s">
        <v>510</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529</v>
      </c>
      <c r="AL32" s="1228"/>
      <c r="AM32" s="1228"/>
      <c r="AN32" s="1229"/>
      <c r="AO32" s="343">
        <v>8387542</v>
      </c>
      <c r="AP32" s="343">
        <v>26940</v>
      </c>
      <c r="AQ32" s="344">
        <v>28685</v>
      </c>
      <c r="AR32" s="345">
        <v>-6.1</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530</v>
      </c>
      <c r="AL33" s="1228"/>
      <c r="AM33" s="1228"/>
      <c r="AN33" s="1229"/>
      <c r="AO33" s="343" t="s">
        <v>516</v>
      </c>
      <c r="AP33" s="343" t="s">
        <v>516</v>
      </c>
      <c r="AQ33" s="344">
        <v>2</v>
      </c>
      <c r="AR33" s="345" t="s">
        <v>516</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531</v>
      </c>
      <c r="AL34" s="1228"/>
      <c r="AM34" s="1228"/>
      <c r="AN34" s="1229"/>
      <c r="AO34" s="343" t="s">
        <v>516</v>
      </c>
      <c r="AP34" s="343" t="s">
        <v>516</v>
      </c>
      <c r="AQ34" s="344">
        <v>37</v>
      </c>
      <c r="AR34" s="345" t="s">
        <v>516</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532</v>
      </c>
      <c r="AL35" s="1228"/>
      <c r="AM35" s="1228"/>
      <c r="AN35" s="1229"/>
      <c r="AO35" s="343">
        <v>2952117</v>
      </c>
      <c r="AP35" s="343">
        <v>9482</v>
      </c>
      <c r="AQ35" s="344">
        <v>9040</v>
      </c>
      <c r="AR35" s="345">
        <v>4.9000000000000004</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533</v>
      </c>
      <c r="AL36" s="1228"/>
      <c r="AM36" s="1228"/>
      <c r="AN36" s="1229"/>
      <c r="AO36" s="343">
        <v>4468</v>
      </c>
      <c r="AP36" s="343">
        <v>14</v>
      </c>
      <c r="AQ36" s="344">
        <v>445</v>
      </c>
      <c r="AR36" s="345">
        <v>-96.9</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534</v>
      </c>
      <c r="AL37" s="1228"/>
      <c r="AM37" s="1228"/>
      <c r="AN37" s="1229"/>
      <c r="AO37" s="343">
        <v>56078</v>
      </c>
      <c r="AP37" s="343">
        <v>180</v>
      </c>
      <c r="AQ37" s="344">
        <v>676</v>
      </c>
      <c r="AR37" s="345">
        <v>-73.400000000000006</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535</v>
      </c>
      <c r="AL38" s="1231"/>
      <c r="AM38" s="1231"/>
      <c r="AN38" s="1232"/>
      <c r="AO38" s="346" t="s">
        <v>516</v>
      </c>
      <c r="AP38" s="346" t="s">
        <v>516</v>
      </c>
      <c r="AQ38" s="347">
        <v>0</v>
      </c>
      <c r="AR38" s="335" t="s">
        <v>516</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536</v>
      </c>
      <c r="AL39" s="1231"/>
      <c r="AM39" s="1231"/>
      <c r="AN39" s="1232"/>
      <c r="AO39" s="343">
        <v>-2860039</v>
      </c>
      <c r="AP39" s="343">
        <v>-9186</v>
      </c>
      <c r="AQ39" s="344">
        <v>-7187</v>
      </c>
      <c r="AR39" s="345">
        <v>27.8</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537</v>
      </c>
      <c r="AL40" s="1228"/>
      <c r="AM40" s="1228"/>
      <c r="AN40" s="1229"/>
      <c r="AO40" s="343">
        <v>-5936336</v>
      </c>
      <c r="AP40" s="343">
        <v>-19067</v>
      </c>
      <c r="AQ40" s="344">
        <v>-25299</v>
      </c>
      <c r="AR40" s="345">
        <v>-24.6</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296</v>
      </c>
      <c r="AL41" s="1234"/>
      <c r="AM41" s="1234"/>
      <c r="AN41" s="1235"/>
      <c r="AO41" s="343">
        <v>2603830</v>
      </c>
      <c r="AP41" s="343">
        <v>8363</v>
      </c>
      <c r="AQ41" s="344">
        <v>6399</v>
      </c>
      <c r="AR41" s="345">
        <v>30.7</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538</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539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540</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506</v>
      </c>
      <c r="AN49" s="1224" t="s">
        <v>541</v>
      </c>
      <c r="AO49" s="1225"/>
      <c r="AP49" s="1225"/>
      <c r="AQ49" s="1225"/>
      <c r="AR49" s="1226"/>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542</v>
      </c>
      <c r="AO50" s="360" t="s">
        <v>543</v>
      </c>
      <c r="AP50" s="361" t="s">
        <v>544</v>
      </c>
      <c r="AQ50" s="362" t="s">
        <v>545</v>
      </c>
      <c r="AR50" s="363" t="s">
        <v>546</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547</v>
      </c>
      <c r="AL51" s="356"/>
      <c r="AM51" s="364">
        <v>12450263</v>
      </c>
      <c r="AN51" s="365">
        <v>39991</v>
      </c>
      <c r="AO51" s="366">
        <v>25.6</v>
      </c>
      <c r="AP51" s="367">
        <v>43554</v>
      </c>
      <c r="AQ51" s="368">
        <v>4</v>
      </c>
      <c r="AR51" s="369">
        <v>21.6</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548</v>
      </c>
      <c r="AM52" s="372">
        <v>8024722</v>
      </c>
      <c r="AN52" s="373">
        <v>25776</v>
      </c>
      <c r="AO52" s="374">
        <v>14</v>
      </c>
      <c r="AP52" s="375">
        <v>24811</v>
      </c>
      <c r="AQ52" s="376">
        <v>4.5999999999999996</v>
      </c>
      <c r="AR52" s="377">
        <v>9.4</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549</v>
      </c>
      <c r="AL53" s="356"/>
      <c r="AM53" s="364">
        <v>15073862</v>
      </c>
      <c r="AN53" s="365">
        <v>48359</v>
      </c>
      <c r="AO53" s="366">
        <v>20.9</v>
      </c>
      <c r="AP53" s="367">
        <v>42581</v>
      </c>
      <c r="AQ53" s="368">
        <v>-2.2000000000000002</v>
      </c>
      <c r="AR53" s="369">
        <v>23.1</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548</v>
      </c>
      <c r="AM54" s="372">
        <v>7831638</v>
      </c>
      <c r="AN54" s="373">
        <v>25125</v>
      </c>
      <c r="AO54" s="374">
        <v>-2.5</v>
      </c>
      <c r="AP54" s="375">
        <v>24354</v>
      </c>
      <c r="AQ54" s="376">
        <v>-1.8</v>
      </c>
      <c r="AR54" s="377">
        <v>-0.7</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550</v>
      </c>
      <c r="AL55" s="356"/>
      <c r="AM55" s="364">
        <v>11606280</v>
      </c>
      <c r="AN55" s="365">
        <v>37246</v>
      </c>
      <c r="AO55" s="366">
        <v>-23</v>
      </c>
      <c r="AP55" s="367">
        <v>45426</v>
      </c>
      <c r="AQ55" s="368">
        <v>6.7</v>
      </c>
      <c r="AR55" s="369">
        <v>-29.7</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548</v>
      </c>
      <c r="AM56" s="372">
        <v>8134652</v>
      </c>
      <c r="AN56" s="373">
        <v>26105</v>
      </c>
      <c r="AO56" s="374">
        <v>3.9</v>
      </c>
      <c r="AP56" s="375">
        <v>24508</v>
      </c>
      <c r="AQ56" s="376">
        <v>0.6</v>
      </c>
      <c r="AR56" s="377">
        <v>3.3</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551</v>
      </c>
      <c r="AL57" s="356"/>
      <c r="AM57" s="364">
        <v>10651491</v>
      </c>
      <c r="AN57" s="365">
        <v>34139</v>
      </c>
      <c r="AO57" s="366">
        <v>-8.3000000000000007</v>
      </c>
      <c r="AP57" s="367">
        <v>45022</v>
      </c>
      <c r="AQ57" s="368">
        <v>-0.9</v>
      </c>
      <c r="AR57" s="369">
        <v>-7.4</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548</v>
      </c>
      <c r="AM58" s="372">
        <v>7588653</v>
      </c>
      <c r="AN58" s="373">
        <v>24322</v>
      </c>
      <c r="AO58" s="374">
        <v>-6.8</v>
      </c>
      <c r="AP58" s="375">
        <v>25247</v>
      </c>
      <c r="AQ58" s="376">
        <v>3</v>
      </c>
      <c r="AR58" s="377">
        <v>-9.8000000000000007</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552</v>
      </c>
      <c r="AL59" s="356"/>
      <c r="AM59" s="364">
        <v>10636911</v>
      </c>
      <c r="AN59" s="365">
        <v>34165</v>
      </c>
      <c r="AO59" s="366">
        <v>0.1</v>
      </c>
      <c r="AP59" s="367">
        <v>46035</v>
      </c>
      <c r="AQ59" s="368">
        <v>2.2999999999999998</v>
      </c>
      <c r="AR59" s="369">
        <v>-2.2000000000000002</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548</v>
      </c>
      <c r="AM60" s="372">
        <v>7635232</v>
      </c>
      <c r="AN60" s="373">
        <v>24524</v>
      </c>
      <c r="AO60" s="374">
        <v>0.8</v>
      </c>
      <c r="AP60" s="375">
        <v>25158</v>
      </c>
      <c r="AQ60" s="376">
        <v>-0.4</v>
      </c>
      <c r="AR60" s="377">
        <v>1.2</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553</v>
      </c>
      <c r="AL61" s="378"/>
      <c r="AM61" s="379">
        <v>12083761</v>
      </c>
      <c r="AN61" s="380">
        <v>38780</v>
      </c>
      <c r="AO61" s="381">
        <v>3.1</v>
      </c>
      <c r="AP61" s="382">
        <v>44524</v>
      </c>
      <c r="AQ61" s="383">
        <v>2</v>
      </c>
      <c r="AR61" s="369">
        <v>1.1000000000000001</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548</v>
      </c>
      <c r="AM62" s="372">
        <v>7842979</v>
      </c>
      <c r="AN62" s="373">
        <v>25170</v>
      </c>
      <c r="AO62" s="374">
        <v>1.9</v>
      </c>
      <c r="AP62" s="375">
        <v>24816</v>
      </c>
      <c r="AQ62" s="376">
        <v>1.2</v>
      </c>
      <c r="AR62" s="377">
        <v>0.7</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sheetData>
  <sheetProtection algorithmName="SHA-512" hashValue="hB6IPIdgkpXnn6ply3xKIwubAkByVWYK62d4KclL8wUWphOpf5uGGcANQAgc0CgaQD9Wisz7FR6uCcEv+lATGg==" saltValue="iUY5V8HAbUx0xWkP03qnE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555</v>
      </c>
    </row>
    <row r="121" spans="125:125" ht="13.5" hidden="1" customHeight="1">
      <c r="DU121" s="291"/>
    </row>
  </sheetData>
  <sheetProtection algorithmName="SHA-512" hashValue="Orq063Ehlk+dS632s0QDMB00ArUdzPy/vPuZ5MLcye+0ezKH5KIWfSRY8ZVaZDUA48Z1KTsIMb4LmkHYcACPew==" saltValue="Yd7ACgv67eM4Nuu4EGZ1X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556</v>
      </c>
    </row>
  </sheetData>
  <sheetProtection algorithmName="SHA-512" hashValue="S6EryHkXoo9GrBqN8yASyQ2A8ILVWkOs7kHzONScECxntNchMSDG64vUS0qgzAXKL1ZQiSq1h6jqpsGtyuuFlg==" saltValue="EQtujAY9vwPLd2rJEttn2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557</v>
      </c>
      <c r="G46" s="8" t="s">
        <v>558</v>
      </c>
      <c r="H46" s="8" t="s">
        <v>559</v>
      </c>
      <c r="I46" s="8" t="s">
        <v>560</v>
      </c>
      <c r="J46" s="9" t="s">
        <v>561</v>
      </c>
    </row>
    <row r="47" spans="2:10" ht="57.75" customHeight="1">
      <c r="B47" s="10"/>
      <c r="C47" s="1236" t="s">
        <v>3</v>
      </c>
      <c r="D47" s="1236"/>
      <c r="E47" s="1237"/>
      <c r="F47" s="11">
        <v>10.199999999999999</v>
      </c>
      <c r="G47" s="12">
        <v>11.64</v>
      </c>
      <c r="H47" s="12">
        <v>13.52</v>
      </c>
      <c r="I47" s="12">
        <v>15.19</v>
      </c>
      <c r="J47" s="13">
        <v>16.77</v>
      </c>
    </row>
    <row r="48" spans="2:10" ht="57.75" customHeight="1">
      <c r="B48" s="14"/>
      <c r="C48" s="1238" t="s">
        <v>4</v>
      </c>
      <c r="D48" s="1238"/>
      <c r="E48" s="1239"/>
      <c r="F48" s="15">
        <v>5.41</v>
      </c>
      <c r="G48" s="16">
        <v>4.1399999999999997</v>
      </c>
      <c r="H48" s="16">
        <v>3.78</v>
      </c>
      <c r="I48" s="16">
        <v>3.09</v>
      </c>
      <c r="J48" s="17">
        <v>3.51</v>
      </c>
    </row>
    <row r="49" spans="2:10" ht="57.75" customHeight="1" thickBot="1">
      <c r="B49" s="18"/>
      <c r="C49" s="1240" t="s">
        <v>5</v>
      </c>
      <c r="D49" s="1240"/>
      <c r="E49" s="1241"/>
      <c r="F49" s="19">
        <v>2.09</v>
      </c>
      <c r="G49" s="20">
        <v>0.15</v>
      </c>
      <c r="H49" s="20">
        <v>1.75</v>
      </c>
      <c r="I49" s="20">
        <v>1.26</v>
      </c>
      <c r="J49" s="21">
        <v>1.99</v>
      </c>
    </row>
    <row r="50" spans="2:10" ht="13.5" customHeight="1"/>
  </sheetData>
  <sheetProtection algorithmName="SHA-512" hashValue="Omo+mapKMIdkRsB+ApTSe00k4o6eh6jTzc3poADA5/kaab4TUZPhCrbO6hv6WBBipgce3kZPBsZDAIoUUQqxGg==" saltValue="sImxJVYVOv9JzTI1W4Nq3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2021-09-28T01:44:23Z</cp:lastPrinted>
  <dcterms:created xsi:type="dcterms:W3CDTF">2021-02-05T02:56:42Z</dcterms:created>
  <dcterms:modified xsi:type="dcterms:W3CDTF">2021-09-28T01:47:20Z</dcterms:modified>
  <cp:category/>
</cp:coreProperties>
</file>