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J00140700\Desktop\20211001【津島市：修正】令和元年度財政状況資料集（公会計分）の作成（再提出）\"/>
    </mc:Choice>
  </mc:AlternateContent>
  <bookViews>
    <workbookView xWindow="0" yWindow="0" windowWidth="15360" windowHeight="7635" tabRatio="868"/>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6"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E37" i="10"/>
  <c r="AM37" i="10"/>
  <c r="U37" i="10"/>
  <c r="C37" i="10"/>
  <c r="CO36" i="10"/>
  <c r="BE36" i="10"/>
  <c r="CO35" i="10"/>
  <c r="BE35" i="10"/>
  <c r="BE34" i="10"/>
  <c r="C34" i="10"/>
  <c r="C35" i="10" s="1"/>
  <c r="C36" i="10" l="1"/>
  <c r="U34" i="10"/>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l="1"/>
  <c r="AM36" i="10" s="1"/>
  <c r="BW34" i="10"/>
  <c r="BW35" i="10" s="1"/>
  <c r="BW36" i="10" s="1"/>
  <c r="BW37" i="10" s="1"/>
  <c r="CO34" i="10" l="1"/>
</calcChain>
</file>

<file path=xl/sharedStrings.xml><?xml version="1.0" encoding="utf-8"?>
<sst xmlns="http://schemas.openxmlformats.org/spreadsheetml/2006/main" count="1143" uniqueCount="627">
  <si>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</si>
  <si>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</si>
  <si>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</si>
  <si>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</si>
  <si>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</si>
  <si>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</si>
  <si>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</si>
  <si>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</si>
  <si>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</si>
  <si>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</si>
  <si>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</si>
  <si>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</si>
  <si>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</si>
  <si>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</si>
  <si>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</si>
  <si>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</si>
  <si>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</si>
  <si>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</si>
  <si>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</si>
  <si>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</si>
  <si>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</si>
  <si>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</si>
  <si>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</si>
  <si>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</si>
  <si>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</si>
  <si>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</si>
  <si>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</si>
  <si>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</si>
  <si>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</si>
  <si>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</si>
  <si>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</si>
  <si>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</si>
  <si>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</si>
  <si>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</si>
  <si>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</si>
  <si>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</si>
  <si>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</si>
  <si>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</si>
  <si>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</si>
  <si>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</si>
  <si>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</si>
  <si>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</si>
  <si>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</si>
  <si>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</si>
  <si>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</si>
  <si>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</si>
  <si>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</si>
  <si>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</si>
  <si>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</si>
  <si>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</si>
  <si>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</si>
  <si>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</si>
  <si>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</si>
  <si>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</si>
  <si>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</si>
  <si>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</si>
  <si>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</si>
  <si>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</si>
  <si>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</si>
  <si>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</si>
  <si>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</si>
  <si>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</si>
  <si>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</si>
  <si>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</si>
  <si>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</si>
  <si>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</si>
  <si>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</si>
  <si>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</si>
  <si>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</si>
  <si>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</si>
  <si>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</si>
  <si>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</si>
  <si>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</si>
  <si>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</si>
  <si>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</si>
  <si>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</si>
  <si>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</si>
  <si>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</si>
  <si>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</si>
  <si>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</si>
  <si>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</si>
  <si>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</si>
  <si>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</si>
  <si>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</si>
  <si>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</si>
  <si>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Ⅱ－２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</si>
  <si>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</si>
  <si>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</si>
  <si>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</si>
  <si>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</si>
  <si>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</si>
  <si>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</si>
  <si>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</si>
  <si>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</si>
  <si>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</si>
  <si>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</si>
  <si>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</si>
  <si>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</si>
  <si>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津島市</t>
    <phoneticPr fontId="5"/>
  </si>
  <si>
    <t>地方交付税種地</t>
    <rPh sb="0" eb="2">
      <t>チホウ</t>
    </rPh>
    <rPh sb="2" eb="5">
      <t>コウフゼイ</t>
    </rPh>
    <rPh sb="5" eb="6">
      <t>シュ</t>
    </rPh>
    <rPh sb="6" eb="7">
      <t>チ</t>
    </rPh>
    <phoneticPr fontId="5"/>
  </si>
  <si>
    <t>2-6</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</si>
  <si>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</si>
  <si>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</si>
  <si>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</si>
  <si>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</si>
  <si>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</si>
  <si>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</si>
  <si>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</si>
  <si>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</si>
  <si>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</si>
  <si>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</si>
  <si>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</si>
  <si>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</si>
  <si>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</si>
  <si>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</si>
  <si>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</si>
  <si>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</si>
  <si>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</si>
  <si>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</si>
  <si>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</si>
  <si>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</si>
  <si>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</si>
  <si>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</si>
  <si>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</si>
  <si>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-2.8</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</si>
  <si>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</si>
  <si>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</si>
  <si>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</si>
  <si>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</si>
  <si>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</si>
  <si>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</si>
  <si>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</si>
  <si>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</si>
  <si>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</si>
  <si>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</si>
  <si>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</si>
  <si>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</si>
  <si>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</si>
  <si>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</si>
  <si>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</si>
  <si>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</si>
  <si>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</si>
  <si>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</si>
  <si>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</si>
  <si>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</si>
  <si>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</si>
  <si>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</si>
  <si>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</si>
  <si>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</si>
  <si>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</si>
  <si>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</si>
  <si>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</si>
  <si>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</si>
  <si>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</si>
  <si>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</si>
  <si>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5"/>
  </si>
  <si>
    <t>うち日本人(％)</t>
    <phoneticPr fontId="5"/>
  </si>
  <si>
    <t>-1.0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</si>
  <si>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</si>
  <si>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</si>
  <si>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</si>
  <si>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</si>
  <si>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</si>
  <si>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</si>
  <si>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</si>
  <si>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</si>
  <si>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</si>
  <si>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</si>
  <si>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</si>
  <si>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</si>
  <si>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</si>
  <si>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</si>
  <si>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</si>
  <si>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</si>
  <si>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</si>
  <si>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</si>
  <si>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</si>
  <si>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</si>
  <si>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</si>
  <si>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</si>
  <si>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</si>
  <si>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</si>
  <si>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</si>
  <si>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</si>
  <si>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</si>
  <si>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</si>
  <si>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</si>
  <si>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</si>
  <si>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</si>
  <si>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</si>
  <si>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</si>
  <si>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</si>
  <si>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</si>
  <si>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</si>
  <si>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</si>
  <si>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</si>
  <si>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</si>
  <si>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</si>
  <si>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</si>
  <si>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</si>
  <si>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</si>
  <si>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</si>
  <si>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</si>
  <si>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</si>
  <si>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</si>
  <si>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</si>
  <si>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</si>
  <si>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</si>
  <si>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</si>
  <si>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</si>
  <si>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</si>
  <si>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</si>
  <si>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</si>
  <si>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</si>
  <si>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</si>
  <si>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</si>
  <si>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</si>
  <si>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</si>
  <si>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愛知県津島市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</si>
  <si>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</si>
  <si>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</si>
  <si>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</si>
  <si>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</si>
  <si>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</si>
  <si>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</si>
  <si>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</si>
  <si>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</si>
  <si>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</si>
  <si>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</si>
  <si>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</si>
  <si>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</si>
  <si>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</si>
  <si>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</si>
  <si>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</si>
  <si>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</si>
  <si>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</si>
  <si>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</si>
  <si>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</si>
  <si>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</si>
  <si>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</si>
  <si>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</si>
  <si>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</si>
  <si>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</si>
  <si>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</si>
  <si>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</si>
  <si>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</si>
  <si>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</si>
  <si>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</si>
  <si>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</si>
  <si>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</si>
  <si>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</si>
  <si>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</si>
  <si>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</si>
  <si>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</si>
  <si>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t>
    <phoneticPr fontId="5"/>
  </si>
  <si>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</si>
  <si>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</si>
  <si>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</si>
  <si>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</si>
  <si>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</si>
  <si>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</si>
  <si>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</si>
  <si>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</si>
  <si>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</si>
  <si>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</si>
  <si>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</si>
  <si>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</si>
  <si>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</si>
  <si>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</si>
  <si>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</si>
  <si>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</si>
  <si>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</si>
  <si>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</si>
  <si>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</si>
  <si>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</si>
  <si>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</si>
  <si>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</si>
  <si>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</si>
  <si>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</si>
  <si>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</si>
  <si>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</si>
  <si>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</si>
  <si>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</si>
  <si>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</si>
  <si>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</si>
  <si>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</si>
  <si>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</si>
  <si>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</si>
  <si>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</si>
  <si>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</si>
  <si>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</si>
  <si>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</si>
  <si>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</si>
  <si>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</si>
  <si>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</si>
  <si>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</si>
  <si>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</si>
  <si>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</si>
  <si>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</si>
  <si>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</si>
  <si>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</si>
  <si>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</si>
  <si>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</si>
  <si>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</si>
  <si>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</si>
  <si>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</si>
  <si>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</si>
  <si>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</si>
  <si>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</si>
  <si>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</si>
  <si>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</si>
  <si>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</si>
  <si>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</si>
  <si>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</si>
  <si>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</si>
  <si>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</si>
  <si>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</si>
  <si>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</si>
  <si>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</si>
  <si>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</si>
  <si>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</si>
  <si>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</si>
  <si>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</si>
  <si>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</si>
  <si>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</si>
  <si>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</si>
  <si>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</si>
  <si>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</si>
  <si>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</si>
  <si>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</si>
  <si>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</si>
  <si>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</si>
  <si>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</si>
  <si>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</si>
  <si>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</si>
  <si>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</si>
  <si>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</si>
  <si>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</si>
  <si>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</si>
  <si>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</si>
  <si>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</si>
  <si>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</si>
  <si>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</si>
  <si>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</si>
  <si>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</si>
  <si>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</si>
  <si>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</si>
  <si>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</si>
  <si>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</si>
  <si>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</si>
  <si>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</si>
  <si>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</si>
  <si>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</si>
  <si>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</si>
  <si>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</si>
  <si>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</si>
  <si>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</si>
  <si>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</si>
  <si>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</si>
  <si>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</si>
  <si>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</si>
  <si>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</si>
  <si>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</si>
  <si>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</si>
  <si>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</si>
  <si>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</si>
  <si>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</si>
  <si>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</si>
  <si>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</si>
  <si>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</si>
  <si>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</si>
  <si>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愛知県津島市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</si>
  <si>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</si>
  <si>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</si>
  <si>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</si>
  <si>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</si>
  <si>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</si>
  <si>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</si>
  <si>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</si>
  <si>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</si>
  <si>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</si>
  <si>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</si>
  <si>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</si>
  <si>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</si>
  <si>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</si>
  <si>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</si>
  <si>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</si>
  <si>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</si>
  <si>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</si>
  <si>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</si>
  <si>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</si>
  <si>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</si>
  <si>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</si>
  <si>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コミュニティ・プラント事業特別会計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</si>
  <si>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</si>
  <si>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</si>
  <si>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</si>
  <si>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</si>
  <si>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</si>
  <si>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</si>
  <si>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</si>
  <si>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</si>
  <si>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</si>
  <si>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</si>
  <si>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</si>
  <si>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</si>
  <si>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</si>
  <si>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</si>
  <si>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</si>
  <si>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</si>
  <si>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</si>
  <si>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津島市民病院事業会計</t>
    <phoneticPr fontId="5"/>
  </si>
  <si>
    <t>法適用企業</t>
    <phoneticPr fontId="5"/>
  </si>
  <si>
    <t>法適用企業</t>
    <phoneticPr fontId="5"/>
  </si>
  <si>
    <t>上水道事業会計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</si>
  <si>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</si>
  <si>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</si>
  <si>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</si>
  <si>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</si>
  <si>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</si>
  <si>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</si>
  <si>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</si>
  <si>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</si>
  <si>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</si>
  <si>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</si>
  <si>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</si>
  <si>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</si>
  <si>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</si>
  <si>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</si>
  <si>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</si>
  <si>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</si>
  <si>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</si>
  <si>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</si>
  <si>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</si>
  <si>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</si>
  <si>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</si>
  <si>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</si>
  <si>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</si>
  <si>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</si>
  <si>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</si>
  <si>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</si>
  <si>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</si>
  <si>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</si>
  <si>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</si>
  <si>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</si>
  <si>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</si>
  <si>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</si>
  <si>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</si>
  <si>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</si>
  <si>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</si>
  <si>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</si>
  <si>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</si>
  <si>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</si>
  <si>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</si>
  <si>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</si>
  <si>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</si>
  <si>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</si>
  <si>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</si>
  <si>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</si>
  <si>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</si>
  <si>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</si>
  <si>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</si>
  <si>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</si>
  <si>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</si>
  <si>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</si>
  <si>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</si>
  <si>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</si>
  <si>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</si>
  <si>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</si>
  <si>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</si>
  <si>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</si>
  <si>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</si>
  <si>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</si>
  <si>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</si>
  <si>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</si>
  <si>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</si>
  <si>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</si>
  <si>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</si>
  <si>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津島市民病院事業会計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</si>
  <si>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</si>
  <si>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上水道事業会計</t>
    <phoneticPr fontId="5"/>
  </si>
  <si>
    <t>(Ｆ)</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</si>
  <si>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</si>
  <si>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</si>
  <si>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</si>
  <si>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</si>
  <si>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</si>
  <si>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</si>
  <si>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</si>
  <si>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</si>
  <si>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</si>
  <si>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</si>
  <si>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</si>
  <si>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</si>
  <si>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</si>
  <si>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</si>
  <si>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</si>
  <si>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</si>
  <si>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</si>
  <si>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</si>
  <si>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</si>
  <si>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</si>
  <si>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</si>
  <si>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</si>
  <si>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</si>
  <si>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</si>
  <si>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</si>
  <si>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</si>
  <si>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</si>
  <si>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</si>
  <si>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</si>
  <si>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</si>
  <si>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</si>
  <si>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</si>
  <si>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</si>
  <si>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</si>
  <si>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</si>
  <si>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</si>
  <si>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</si>
  <si>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</si>
  <si>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</si>
  <si>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</si>
  <si>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</si>
  <si>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</si>
  <si>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</si>
  <si>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</si>
  <si>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</si>
  <si>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</si>
  <si>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</si>
  <si>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</si>
  <si>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</si>
  <si>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</si>
  <si>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</si>
  <si>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</si>
  <si>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</si>
  <si>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</si>
  <si>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</si>
  <si>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</si>
  <si>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</si>
  <si>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</si>
  <si>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</si>
  <si>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</si>
  <si>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</si>
  <si>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</si>
  <si>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</si>
  <si>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</si>
  <si>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</si>
  <si>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</si>
  <si>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</si>
  <si>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</si>
  <si>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</si>
  <si>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</si>
  <si>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</si>
  <si>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</si>
  <si>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</si>
  <si>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</si>
  <si>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</si>
  <si>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</si>
  <si>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</si>
  <si>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</si>
  <si>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</si>
  <si>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</si>
  <si>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</si>
  <si>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</si>
  <si>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</si>
  <si>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</si>
  <si>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</si>
  <si>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</si>
  <si>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4.78</t>
  </si>
  <si>
    <t>▲ 4.84</t>
  </si>
  <si>
    <t>上水道事業会計</t>
  </si>
  <si>
    <t>一般会計</t>
  </si>
  <si>
    <t>下水道事業会計</t>
  </si>
  <si>
    <t>介護保険特別会計</t>
  </si>
  <si>
    <t>津島市民病院事業会計</t>
  </si>
  <si>
    <t>▲ 7.79</t>
  </si>
  <si>
    <t>▲ 5.48</t>
  </si>
  <si>
    <t>▲ 2.82</t>
  </si>
  <si>
    <t>国民健康保険特別会計</t>
  </si>
  <si>
    <t>住宅新築資金等貸付事業特別会計</t>
  </si>
  <si>
    <t>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</si>
  <si>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</si>
  <si>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</si>
  <si>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</si>
  <si>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</si>
  <si>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</si>
  <si>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</si>
  <si>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</si>
  <si>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</si>
  <si>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下水道事業会計</t>
    <phoneticPr fontId="5"/>
  </si>
  <si>
    <t>海部地区環境事務組合</t>
    <rPh sb="0" eb="2">
      <t>アマ</t>
    </rPh>
    <rPh sb="2" eb="4">
      <t>チク</t>
    </rPh>
    <rPh sb="4" eb="6">
      <t>カンキョウ</t>
    </rPh>
    <rPh sb="6" eb="8">
      <t>ジム</t>
    </rPh>
    <rPh sb="8" eb="10">
      <t>クミアイ</t>
    </rPh>
    <phoneticPr fontId="2"/>
  </si>
  <si>
    <t>海部地区水防事務組合</t>
    <rPh sb="0" eb="2">
      <t>アマ</t>
    </rPh>
    <rPh sb="2" eb="4">
      <t>チク</t>
    </rPh>
    <rPh sb="4" eb="6">
      <t>スイボウ</t>
    </rPh>
    <rPh sb="6" eb="8">
      <t>ジム</t>
    </rPh>
    <rPh sb="8" eb="10">
      <t>クミアイ</t>
    </rPh>
    <phoneticPr fontId="2"/>
  </si>
  <si>
    <t>愛知県後期高齢者医療広域連合（一般会計）</t>
    <rPh sb="0" eb="3">
      <t>アイチケン</t>
    </rPh>
    <rPh sb="3" eb="5">
      <t>コウキ</t>
    </rPh>
    <rPh sb="5" eb="8">
      <t>コウレイシャ</t>
    </rPh>
    <rPh sb="8" eb="10">
      <t>イリョウ</t>
    </rPh>
    <rPh sb="10" eb="12">
      <t>コウイキ</t>
    </rPh>
    <rPh sb="12" eb="14">
      <t>レンゴウ</t>
    </rPh>
    <rPh sb="15" eb="17">
      <t>イッパン</t>
    </rPh>
    <rPh sb="17" eb="19">
      <t>カイケイ</t>
    </rPh>
    <phoneticPr fontId="2"/>
  </si>
  <si>
    <t>愛知県後期高齢者医療広域連合（後期高齢者医療特別会計）</t>
    <rPh sb="0" eb="3">
      <t>アイチケン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</si>
  <si>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名古屋西流通センター（株）</t>
    <rPh sb="0" eb="3">
      <t>ナゴヤ</t>
    </rPh>
    <rPh sb="3" eb="4">
      <t>ニシ</t>
    </rPh>
    <rPh sb="4" eb="6">
      <t>リュウツウ</t>
    </rPh>
    <rPh sb="11" eb="12">
      <t>カブ</t>
    </rPh>
    <phoneticPr fontId="2"/>
  </si>
  <si>
    <t>-</t>
    <phoneticPr fontId="2"/>
  </si>
  <si>
    <t>-</t>
    <phoneticPr fontId="2"/>
  </si>
  <si>
    <t>-</t>
    <phoneticPr fontId="2"/>
  </si>
  <si>
    <t>ふるさとつしま応援基金</t>
    <rPh sb="7" eb="9">
      <t>オウエン</t>
    </rPh>
    <rPh sb="9" eb="11">
      <t>キキン</t>
    </rPh>
    <phoneticPr fontId="5"/>
  </si>
  <si>
    <t>美術館建設金</t>
    <rPh sb="0" eb="3">
      <t>ビジュツカン</t>
    </rPh>
    <rPh sb="3" eb="5">
      <t>ケンセツ</t>
    </rPh>
    <rPh sb="5" eb="6">
      <t>キン</t>
    </rPh>
    <phoneticPr fontId="5"/>
  </si>
  <si>
    <t>女性会館建設基金</t>
    <rPh sb="0" eb="2">
      <t>ジョセイ</t>
    </rPh>
    <rPh sb="2" eb="4">
      <t>カイカン</t>
    </rPh>
    <rPh sb="4" eb="6">
      <t>ケンセツ</t>
    </rPh>
    <rPh sb="6" eb="8">
      <t>キキン</t>
    </rPh>
    <phoneticPr fontId="5"/>
  </si>
  <si>
    <t>国際交流基金</t>
    <rPh sb="0" eb="2">
      <t>コクサイ</t>
    </rPh>
    <rPh sb="2" eb="4">
      <t>コウリュウ</t>
    </rPh>
    <rPh sb="4" eb="6">
      <t>キキン</t>
    </rPh>
    <phoneticPr fontId="5"/>
  </si>
  <si>
    <t>福祉基金</t>
    <rPh sb="0" eb="2">
      <t>フクシ</t>
    </rPh>
    <rPh sb="2" eb="4">
      <t>キキン</t>
    </rPh>
    <phoneticPr fontId="5"/>
  </si>
  <si>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</si>
  <si>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</si>
  <si>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</si>
  <si>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</si>
  <si>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</si>
  <si>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</si>
  <si>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</si>
  <si>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</si>
  <si>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</si>
  <si>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</si>
  <si>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</si>
  <si>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将来負担比率</t>
    <phoneticPr fontId="5"/>
  </si>
  <si>
    <t>有形固定資産減価償却率</t>
    <phoneticPr fontId="5"/>
  </si>
  <si>
    <t>類似団体内平均値</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</si>
  <si>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</si>
  <si>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</si>
  <si>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t>
    <phoneticPr fontId="5"/>
  </si>
  <si>
    <t>実質公債費比率</t>
    <phoneticPr fontId="5"/>
  </si>
  <si>
    <t>類似団体内平均値</t>
    <phoneticPr fontId="5"/>
  </si>
  <si>
    <t>実質公債費比率</t>
    <phoneticPr fontId="5"/>
  </si>
  <si>
    <t xml:space="preserve"> </t>
    <phoneticPr fontId="5"/>
  </si>
  <si>
    <t xml:space="preserve"> </t>
    <phoneticPr fontId="5"/>
  </si>
  <si>
    <t>類似団体と比較して、将来負担比率・有形固定資産減価償却率、共に上回っている。将来負担比率については、投資的事業をなるべく抑えていることと、その他の地方債の新規発行を抑制してきたことによって前年度と比較して3.6%減少している。ただし充当可能財源となる基金残高が類似団体と比較して低いことから類似団体より2.2%高い結果となった。近年大規模な投資的事業を行っていないことによって有形固定資産減価償却率は増加している。今後は学校施設や公園施設等大規模改修が行われるため、数値が増加することが見込まれる。数値の増加を抑制するため、公共施設等総合管理計画に基づき施設の適正な管理に努めていく。</t>
    <rPh sb="219" eb="220">
      <t>トウ</t>
    </rPh>
    <rPh sb="252" eb="254">
      <t>ゾウカ</t>
    </rPh>
    <phoneticPr fontId="5"/>
  </si>
  <si>
    <t>将来負担比率は類似団体と比較してやや高いが、実質公債費比率は前年度と比較して0.5%低くなり、類似団体と比較しても引き続き低くなっている。今後は学校施設や公園施設等大規模改修に伴い、実質公債費比率は増加すると思われるため、公共施設整備の優先順位付けを行って抑えるべき投資的事業は抑える等、公債費の適正化に取り組んでいく。</t>
    <rPh sb="104" eb="105">
      <t>オモ</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</si>
</sst>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54227</c:v>
                </c:pt>
                <c:pt idx="1">
                  <c:v>57295</c:v>
                </c:pt>
                <c:pt idx="2">
                  <c:v>54110</c:v>
                </c:pt>
                <c:pt idx="3">
                  <c:v>54684</c:v>
                </c:pt>
                <c:pt idx="4">
                  <c:v>62383</c:v>
                </c:pt>
              </c:numCache>
            </c:numRef>
          </c:val>
          <c:smooth val="0"/>
          <c:extLst>
            <c:ext xmlns:c16="http://schemas.microsoft.com/office/drawing/2014/chart" uri="{C3380CC4-5D6E-409C-BE32-E72D297353CC}">
              <c16:uniqueId val="{00000000-FBE0-4BB0-B89A-6305DE0A52A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20595</c:v>
                </c:pt>
                <c:pt idx="1">
                  <c:v>24935</c:v>
                </c:pt>
                <c:pt idx="2">
                  <c:v>17567</c:v>
                </c:pt>
                <c:pt idx="3">
                  <c:v>20241</c:v>
                </c:pt>
                <c:pt idx="4">
                  <c:v>27179</c:v>
                </c:pt>
              </c:numCache>
            </c:numRef>
          </c:val>
          <c:smooth val="0"/>
          <c:extLst>
            <c:ext xmlns:c16="http://schemas.microsoft.com/office/drawing/2014/chart" uri="{C3380CC4-5D6E-409C-BE32-E72D297353CC}">
              <c16:uniqueId val="{00000001-FBE0-4BB0-B89A-6305DE0A52AB}"/>
            </c:ext>
          </c:extLst>
        </c:ser>
        <c:dLbls>
          <c:showLegendKey val="0"/>
          <c:showVal val="0"/>
          <c:showCatName val="0"/>
          <c:showSerName val="0"/>
          <c:showPercent val="0"/>
          <c:showBubbleSize val="0"/>
        </c:dLbls>
        <c:marker val="1"/>
        <c:smooth val="0"/>
        <c:axId val="560401440"/>
        <c:axId val="560398304"/>
      </c:lineChart>
      <c:catAx>
        <c:axId val="56040144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60398304"/>
        <c:crosses val="autoZero"/>
        <c:auto val="1"/>
        <c:lblAlgn val="ctr"/>
        <c:lblOffset val="100"/>
        <c:tickLblSkip val="1"/>
        <c:tickMarkSkip val="1"/>
        <c:noMultiLvlLbl val="0"/>
      </c:catAx>
      <c:valAx>
        <c:axId val="560398304"/>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6040144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11.05</c:v>
                </c:pt>
                <c:pt idx="1">
                  <c:v>6.77</c:v>
                </c:pt>
                <c:pt idx="2">
                  <c:v>7.33</c:v>
                </c:pt>
                <c:pt idx="3">
                  <c:v>7.8</c:v>
                </c:pt>
                <c:pt idx="4">
                  <c:v>7.87</c:v>
                </c:pt>
              </c:numCache>
            </c:numRef>
          </c:val>
          <c:extLst>
            <c:ext xmlns:c16="http://schemas.microsoft.com/office/drawing/2014/chart" uri="{C3380CC4-5D6E-409C-BE32-E72D297353CC}">
              <c16:uniqueId val="{00000000-7067-4658-928B-9B1BBDA7762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12.5</c:v>
                </c:pt>
                <c:pt idx="1">
                  <c:v>12.55</c:v>
                </c:pt>
                <c:pt idx="2">
                  <c:v>7.4</c:v>
                </c:pt>
                <c:pt idx="3">
                  <c:v>8.3000000000000007</c:v>
                </c:pt>
                <c:pt idx="4">
                  <c:v>12.96</c:v>
                </c:pt>
              </c:numCache>
            </c:numRef>
          </c:val>
          <c:extLst>
            <c:ext xmlns:c16="http://schemas.microsoft.com/office/drawing/2014/chart" uri="{C3380CC4-5D6E-409C-BE32-E72D297353CC}">
              <c16:uniqueId val="{00000001-7067-4658-928B-9B1BBDA77625}"/>
            </c:ext>
          </c:extLst>
        </c:ser>
        <c:dLbls>
          <c:showLegendKey val="0"/>
          <c:showVal val="0"/>
          <c:showCatName val="0"/>
          <c:showSerName val="0"/>
          <c:showPercent val="0"/>
          <c:showBubbleSize val="0"/>
        </c:dLbls>
        <c:gapWidth val="250"/>
        <c:overlap val="100"/>
        <c:axId val="554863256"/>
        <c:axId val="55486012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4.34</c:v>
                </c:pt>
                <c:pt idx="1">
                  <c:v>-4.78</c:v>
                </c:pt>
                <c:pt idx="2">
                  <c:v>-4.84</c:v>
                </c:pt>
                <c:pt idx="3">
                  <c:v>1.42</c:v>
                </c:pt>
                <c:pt idx="4">
                  <c:v>5.14</c:v>
                </c:pt>
              </c:numCache>
            </c:numRef>
          </c:val>
          <c:smooth val="0"/>
          <c:extLst>
            <c:ext xmlns:c16="http://schemas.microsoft.com/office/drawing/2014/chart" uri="{C3380CC4-5D6E-409C-BE32-E72D297353CC}">
              <c16:uniqueId val="{00000002-7067-4658-928B-9B1BBDA77625}"/>
            </c:ext>
          </c:extLst>
        </c:ser>
        <c:dLbls>
          <c:showLegendKey val="0"/>
          <c:showVal val="0"/>
          <c:showCatName val="0"/>
          <c:showSerName val="0"/>
          <c:showPercent val="0"/>
          <c:showBubbleSize val="0"/>
        </c:dLbls>
        <c:marker val="1"/>
        <c:smooth val="0"/>
        <c:axId val="554863256"/>
        <c:axId val="554860120"/>
      </c:lineChart>
      <c:catAx>
        <c:axId val="554863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54860120"/>
        <c:crosses val="autoZero"/>
        <c:auto val="1"/>
        <c:lblAlgn val="ctr"/>
        <c:lblOffset val="100"/>
        <c:tickLblSkip val="1"/>
        <c:tickMarkSkip val="1"/>
        <c:noMultiLvlLbl val="0"/>
      </c:catAx>
      <c:valAx>
        <c:axId val="5548601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54863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0.05</c:v>
                </c:pt>
                <c:pt idx="2">
                  <c:v>#N/A</c:v>
                </c:pt>
                <c:pt idx="3">
                  <c:v>7.0000000000000007E-2</c:v>
                </c:pt>
                <c:pt idx="4">
                  <c:v>#N/A</c:v>
                </c:pt>
                <c:pt idx="5">
                  <c:v>0</c:v>
                </c:pt>
                <c:pt idx="6">
                  <c:v>#N/A</c:v>
                </c:pt>
                <c:pt idx="7">
                  <c:v>0</c:v>
                </c:pt>
                <c:pt idx="8">
                  <c:v>#N/A</c:v>
                </c:pt>
                <c:pt idx="9">
                  <c:v>0</c:v>
                </c:pt>
              </c:numCache>
            </c:numRef>
          </c:val>
          <c:extLst>
            <c:ext xmlns:c16="http://schemas.microsoft.com/office/drawing/2014/chart" uri="{C3380CC4-5D6E-409C-BE32-E72D297353CC}">
              <c16:uniqueId val="{00000000-DAFF-469B-B02E-6CC3CE9C1C1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AFF-469B-B02E-6CC3CE9C1C15}"/>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0.11</c:v>
                </c:pt>
                <c:pt idx="2">
                  <c:v>#N/A</c:v>
                </c:pt>
                <c:pt idx="3">
                  <c:v>0.05</c:v>
                </c:pt>
                <c:pt idx="4">
                  <c:v>#N/A</c:v>
                </c:pt>
                <c:pt idx="5">
                  <c:v>0.03</c:v>
                </c:pt>
                <c:pt idx="6">
                  <c:v>#N/A</c:v>
                </c:pt>
                <c:pt idx="7">
                  <c:v>0.05</c:v>
                </c:pt>
                <c:pt idx="8">
                  <c:v>#N/A</c:v>
                </c:pt>
                <c:pt idx="9">
                  <c:v>7.0000000000000007E-2</c:v>
                </c:pt>
              </c:numCache>
            </c:numRef>
          </c:val>
          <c:extLst>
            <c:ext xmlns:c16="http://schemas.microsoft.com/office/drawing/2014/chart" uri="{C3380CC4-5D6E-409C-BE32-E72D297353CC}">
              <c16:uniqueId val="{00000002-DAFF-469B-B02E-6CC3CE9C1C15}"/>
            </c:ext>
          </c:extLst>
        </c:ser>
        <c:ser>
          <c:idx val="3"/>
          <c:order val="3"/>
          <c:tx>
            <c:strRef>
              <c:f>データシート!$A$30</c:f>
              <c:strCache>
                <c:ptCount val="1"/>
                <c:pt idx="0">
                  <c:v>住宅新築資金等貸付事業特別会計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7.0000000000000007E-2</c:v>
                </c:pt>
                <c:pt idx="2">
                  <c:v>#N/A</c:v>
                </c:pt>
                <c:pt idx="3">
                  <c:v>0.09</c:v>
                </c:pt>
                <c:pt idx="4">
                  <c:v>#N/A</c:v>
                </c:pt>
                <c:pt idx="5">
                  <c:v>0.1</c:v>
                </c:pt>
                <c:pt idx="6">
                  <c:v>#N/A</c:v>
                </c:pt>
                <c:pt idx="7">
                  <c:v>0.1</c:v>
                </c:pt>
                <c:pt idx="8">
                  <c:v>#N/A</c:v>
                </c:pt>
                <c:pt idx="9">
                  <c:v>0.1</c:v>
                </c:pt>
              </c:numCache>
            </c:numRef>
          </c:val>
          <c:extLst>
            <c:ext xmlns:c16="http://schemas.microsoft.com/office/drawing/2014/chart" uri="{C3380CC4-5D6E-409C-BE32-E72D297353CC}">
              <c16:uniqueId val="{00000003-DAFF-469B-B02E-6CC3CE9C1C15}"/>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1.97</c:v>
                </c:pt>
                <c:pt idx="2">
                  <c:v>#N/A</c:v>
                </c:pt>
                <c:pt idx="3">
                  <c:v>4.16</c:v>
                </c:pt>
                <c:pt idx="4">
                  <c:v>#N/A</c:v>
                </c:pt>
                <c:pt idx="5">
                  <c:v>3.63</c:v>
                </c:pt>
                <c:pt idx="6">
                  <c:v>#N/A</c:v>
                </c:pt>
                <c:pt idx="7">
                  <c:v>1.61</c:v>
                </c:pt>
                <c:pt idx="8">
                  <c:v>#N/A</c:v>
                </c:pt>
                <c:pt idx="9">
                  <c:v>0.99</c:v>
                </c:pt>
              </c:numCache>
            </c:numRef>
          </c:val>
          <c:extLst>
            <c:ext xmlns:c16="http://schemas.microsoft.com/office/drawing/2014/chart" uri="{C3380CC4-5D6E-409C-BE32-E72D297353CC}">
              <c16:uniqueId val="{00000004-DAFF-469B-B02E-6CC3CE9C1C15}"/>
            </c:ext>
          </c:extLst>
        </c:ser>
        <c:ser>
          <c:idx val="5"/>
          <c:order val="5"/>
          <c:tx>
            <c:strRef>
              <c:f>データシート!$A$32</c:f>
              <c:strCache>
                <c:ptCount val="1"/>
                <c:pt idx="0">
                  <c:v>津島市民病院事業会計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7.79</c:v>
                </c:pt>
                <c:pt idx="1">
                  <c:v>#N/A</c:v>
                </c:pt>
                <c:pt idx="2">
                  <c:v>5.48</c:v>
                </c:pt>
                <c:pt idx="3">
                  <c:v>#N/A</c:v>
                </c:pt>
                <c:pt idx="4">
                  <c:v>2.82</c:v>
                </c:pt>
                <c:pt idx="5">
                  <c:v>#N/A</c:v>
                </c:pt>
                <c:pt idx="6">
                  <c:v>#N/A</c:v>
                </c:pt>
                <c:pt idx="7">
                  <c:v>0.48</c:v>
                </c:pt>
                <c:pt idx="8">
                  <c:v>#N/A</c:v>
                </c:pt>
                <c:pt idx="9">
                  <c:v>1.1100000000000001</c:v>
                </c:pt>
              </c:numCache>
            </c:numRef>
          </c:val>
          <c:extLst>
            <c:ext xmlns:c16="http://schemas.microsoft.com/office/drawing/2014/chart" uri="{C3380CC4-5D6E-409C-BE32-E72D297353CC}">
              <c16:uniqueId val="{00000005-DAFF-469B-B02E-6CC3CE9C1C15}"/>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1.1100000000000001</c:v>
                </c:pt>
                <c:pt idx="2">
                  <c:v>#N/A</c:v>
                </c:pt>
                <c:pt idx="3">
                  <c:v>2.17</c:v>
                </c:pt>
                <c:pt idx="4">
                  <c:v>#N/A</c:v>
                </c:pt>
                <c:pt idx="5">
                  <c:v>2.06</c:v>
                </c:pt>
                <c:pt idx="6">
                  <c:v>#N/A</c:v>
                </c:pt>
                <c:pt idx="7">
                  <c:v>1.66</c:v>
                </c:pt>
                <c:pt idx="8">
                  <c:v>#N/A</c:v>
                </c:pt>
                <c:pt idx="9">
                  <c:v>1.47</c:v>
                </c:pt>
              </c:numCache>
            </c:numRef>
          </c:val>
          <c:extLst>
            <c:ext xmlns:c16="http://schemas.microsoft.com/office/drawing/2014/chart" uri="{C3380CC4-5D6E-409C-BE32-E72D297353CC}">
              <c16:uniqueId val="{00000006-DAFF-469B-B02E-6CC3CE9C1C15}"/>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1.02</c:v>
                </c:pt>
                <c:pt idx="2">
                  <c:v>#N/A</c:v>
                </c:pt>
                <c:pt idx="3">
                  <c:v>0.83</c:v>
                </c:pt>
                <c:pt idx="4">
                  <c:v>#N/A</c:v>
                </c:pt>
                <c:pt idx="5">
                  <c:v>1.83</c:v>
                </c:pt>
                <c:pt idx="6">
                  <c:v>#N/A</c:v>
                </c:pt>
                <c:pt idx="7">
                  <c:v>2.4900000000000002</c:v>
                </c:pt>
                <c:pt idx="8">
                  <c:v>#N/A</c:v>
                </c:pt>
                <c:pt idx="9">
                  <c:v>3.02</c:v>
                </c:pt>
              </c:numCache>
            </c:numRef>
          </c:val>
          <c:extLst>
            <c:ext xmlns:c16="http://schemas.microsoft.com/office/drawing/2014/chart" uri="{C3380CC4-5D6E-409C-BE32-E72D297353CC}">
              <c16:uniqueId val="{00000007-DAFF-469B-B02E-6CC3CE9C1C15}"/>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10.96</c:v>
                </c:pt>
                <c:pt idx="2">
                  <c:v>#N/A</c:v>
                </c:pt>
                <c:pt idx="3">
                  <c:v>6.67</c:v>
                </c:pt>
                <c:pt idx="4">
                  <c:v>#N/A</c:v>
                </c:pt>
                <c:pt idx="5">
                  <c:v>7.22</c:v>
                </c:pt>
                <c:pt idx="6">
                  <c:v>#N/A</c:v>
                </c:pt>
                <c:pt idx="7">
                  <c:v>7.68</c:v>
                </c:pt>
                <c:pt idx="8">
                  <c:v>#N/A</c:v>
                </c:pt>
                <c:pt idx="9">
                  <c:v>7.76</c:v>
                </c:pt>
              </c:numCache>
            </c:numRef>
          </c:val>
          <c:extLst>
            <c:ext xmlns:c16="http://schemas.microsoft.com/office/drawing/2014/chart" uri="{C3380CC4-5D6E-409C-BE32-E72D297353CC}">
              <c16:uniqueId val="{00000008-DAFF-469B-B02E-6CC3CE9C1C15}"/>
            </c:ext>
          </c:extLst>
        </c:ser>
        <c:ser>
          <c:idx val="9"/>
          <c:order val="9"/>
          <c:tx>
            <c:strRef>
              <c:f>データシート!$A$36</c:f>
              <c:strCache>
                <c:ptCount val="1"/>
                <c:pt idx="0">
                  <c:v>上水道事業会計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8.01</c:v>
                </c:pt>
                <c:pt idx="2">
                  <c:v>#N/A</c:v>
                </c:pt>
                <c:pt idx="3">
                  <c:v>10.47</c:v>
                </c:pt>
                <c:pt idx="4">
                  <c:v>#N/A</c:v>
                </c:pt>
                <c:pt idx="5">
                  <c:v>9.67</c:v>
                </c:pt>
                <c:pt idx="6">
                  <c:v>#N/A</c:v>
                </c:pt>
                <c:pt idx="7">
                  <c:v>10.18</c:v>
                </c:pt>
                <c:pt idx="8">
                  <c:v>#N/A</c:v>
                </c:pt>
                <c:pt idx="9">
                  <c:v>9.31</c:v>
                </c:pt>
              </c:numCache>
            </c:numRef>
          </c:val>
          <c:extLst>
            <c:ext xmlns:c16="http://schemas.microsoft.com/office/drawing/2014/chart" uri="{C3380CC4-5D6E-409C-BE32-E72D297353CC}">
              <c16:uniqueId val="{00000009-DAFF-469B-B02E-6CC3CE9C1C15}"/>
            </c:ext>
          </c:extLst>
        </c:ser>
        <c:dLbls>
          <c:showLegendKey val="0"/>
          <c:showVal val="0"/>
          <c:showCatName val="0"/>
          <c:showSerName val="0"/>
          <c:showPercent val="0"/>
          <c:showBubbleSize val="0"/>
        </c:dLbls>
        <c:gapWidth val="150"/>
        <c:overlap val="100"/>
        <c:axId val="554862864"/>
        <c:axId val="554861296"/>
      </c:barChart>
      <c:catAx>
        <c:axId val="5548628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54861296"/>
        <c:crosses val="autoZero"/>
        <c:auto val="1"/>
        <c:lblAlgn val="ctr"/>
        <c:lblOffset val="100"/>
        <c:tickLblSkip val="1"/>
        <c:tickMarkSkip val="1"/>
        <c:noMultiLvlLbl val="0"/>
      </c:catAx>
      <c:valAx>
        <c:axId val="5548612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5486286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1919</c:v>
                </c:pt>
                <c:pt idx="5">
                  <c:v>1931</c:v>
                </c:pt>
                <c:pt idx="8">
                  <c:v>1870</c:v>
                </c:pt>
                <c:pt idx="11">
                  <c:v>1878</c:v>
                </c:pt>
                <c:pt idx="14">
                  <c:v>1819</c:v>
                </c:pt>
              </c:numCache>
            </c:numRef>
          </c:val>
          <c:extLst>
            <c:ext xmlns:c16="http://schemas.microsoft.com/office/drawing/2014/chart" uri="{C3380CC4-5D6E-409C-BE32-E72D297353CC}">
              <c16:uniqueId val="{00000000-FF94-4090-92CD-8793475BF72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F94-4090-92CD-8793475BF72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FF94-4090-92CD-8793475BF72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106</c:v>
                </c:pt>
                <c:pt idx="3">
                  <c:v>37</c:v>
                </c:pt>
                <c:pt idx="6">
                  <c:v>0</c:v>
                </c:pt>
                <c:pt idx="9">
                  <c:v>0</c:v>
                </c:pt>
                <c:pt idx="12">
                  <c:v>9</c:v>
                </c:pt>
              </c:numCache>
            </c:numRef>
          </c:val>
          <c:extLst>
            <c:ext xmlns:c16="http://schemas.microsoft.com/office/drawing/2014/chart" uri="{C3380CC4-5D6E-409C-BE32-E72D297353CC}">
              <c16:uniqueId val="{00000003-FF94-4090-92CD-8793475BF72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772</c:v>
                </c:pt>
                <c:pt idx="3">
                  <c:v>814</c:v>
                </c:pt>
                <c:pt idx="6">
                  <c:v>853</c:v>
                </c:pt>
                <c:pt idx="9">
                  <c:v>851</c:v>
                </c:pt>
                <c:pt idx="12">
                  <c:v>816</c:v>
                </c:pt>
              </c:numCache>
            </c:numRef>
          </c:val>
          <c:extLst>
            <c:ext xmlns:c16="http://schemas.microsoft.com/office/drawing/2014/chart" uri="{C3380CC4-5D6E-409C-BE32-E72D297353CC}">
              <c16:uniqueId val="{00000004-FF94-4090-92CD-8793475BF72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F94-4090-92CD-8793475BF72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F94-4090-92CD-8793475BF72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1538</c:v>
                </c:pt>
                <c:pt idx="3">
                  <c:v>1680</c:v>
                </c:pt>
                <c:pt idx="6">
                  <c:v>1616</c:v>
                </c:pt>
                <c:pt idx="9">
                  <c:v>1494</c:v>
                </c:pt>
                <c:pt idx="12">
                  <c:v>1464</c:v>
                </c:pt>
              </c:numCache>
            </c:numRef>
          </c:val>
          <c:extLst>
            <c:ext xmlns:c16="http://schemas.microsoft.com/office/drawing/2014/chart" uri="{C3380CC4-5D6E-409C-BE32-E72D297353CC}">
              <c16:uniqueId val="{00000007-FF94-4090-92CD-8793475BF72F}"/>
            </c:ext>
          </c:extLst>
        </c:ser>
        <c:dLbls>
          <c:showLegendKey val="0"/>
          <c:showVal val="0"/>
          <c:showCatName val="0"/>
          <c:showSerName val="0"/>
          <c:showPercent val="0"/>
          <c:showBubbleSize val="0"/>
        </c:dLbls>
        <c:gapWidth val="100"/>
        <c:overlap val="100"/>
        <c:axId val="556012752"/>
        <c:axId val="5560131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497</c:v>
                </c:pt>
                <c:pt idx="2">
                  <c:v>#N/A</c:v>
                </c:pt>
                <c:pt idx="3">
                  <c:v>#N/A</c:v>
                </c:pt>
                <c:pt idx="4">
                  <c:v>600</c:v>
                </c:pt>
                <c:pt idx="5">
                  <c:v>#N/A</c:v>
                </c:pt>
                <c:pt idx="6">
                  <c:v>#N/A</c:v>
                </c:pt>
                <c:pt idx="7">
                  <c:v>599</c:v>
                </c:pt>
                <c:pt idx="8">
                  <c:v>#N/A</c:v>
                </c:pt>
                <c:pt idx="9">
                  <c:v>#N/A</c:v>
                </c:pt>
                <c:pt idx="10">
                  <c:v>467</c:v>
                </c:pt>
                <c:pt idx="11">
                  <c:v>#N/A</c:v>
                </c:pt>
                <c:pt idx="12">
                  <c:v>#N/A</c:v>
                </c:pt>
                <c:pt idx="13">
                  <c:v>470</c:v>
                </c:pt>
                <c:pt idx="14">
                  <c:v>#N/A</c:v>
                </c:pt>
              </c:numCache>
            </c:numRef>
          </c:val>
          <c:smooth val="0"/>
          <c:extLst>
            <c:ext xmlns:c16="http://schemas.microsoft.com/office/drawing/2014/chart" uri="{C3380CC4-5D6E-409C-BE32-E72D297353CC}">
              <c16:uniqueId val="{00000008-FF94-4090-92CD-8793475BF72F}"/>
            </c:ext>
          </c:extLst>
        </c:ser>
        <c:dLbls>
          <c:showLegendKey val="0"/>
          <c:showVal val="0"/>
          <c:showCatName val="0"/>
          <c:showSerName val="0"/>
          <c:showPercent val="0"/>
          <c:showBubbleSize val="0"/>
        </c:dLbls>
        <c:marker val="1"/>
        <c:smooth val="0"/>
        <c:axId val="556012752"/>
        <c:axId val="556013144"/>
      </c:lineChart>
      <c:catAx>
        <c:axId val="5560127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56013144"/>
        <c:crosses val="autoZero"/>
        <c:auto val="1"/>
        <c:lblAlgn val="ctr"/>
        <c:lblOffset val="100"/>
        <c:tickLblSkip val="1"/>
        <c:tickMarkSkip val="1"/>
        <c:noMultiLvlLbl val="0"/>
      </c:catAx>
      <c:valAx>
        <c:axId val="5560131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560127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19913</c:v>
                </c:pt>
                <c:pt idx="5">
                  <c:v>19871</c:v>
                </c:pt>
                <c:pt idx="8">
                  <c:v>19706</c:v>
                </c:pt>
                <c:pt idx="11">
                  <c:v>19819</c:v>
                </c:pt>
                <c:pt idx="14">
                  <c:v>19616</c:v>
                </c:pt>
              </c:numCache>
            </c:numRef>
          </c:val>
          <c:extLst>
            <c:ext xmlns:c16="http://schemas.microsoft.com/office/drawing/2014/chart" uri="{C3380CC4-5D6E-409C-BE32-E72D297353CC}">
              <c16:uniqueId val="{00000000-724C-4377-89A1-6BBF7681659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5351</c:v>
                </c:pt>
                <c:pt idx="5">
                  <c:v>5936</c:v>
                </c:pt>
                <c:pt idx="8">
                  <c:v>3964</c:v>
                </c:pt>
                <c:pt idx="11">
                  <c:v>4810</c:v>
                </c:pt>
                <c:pt idx="14">
                  <c:v>5298</c:v>
                </c:pt>
              </c:numCache>
            </c:numRef>
          </c:val>
          <c:extLst>
            <c:ext xmlns:c16="http://schemas.microsoft.com/office/drawing/2014/chart" uri="{C3380CC4-5D6E-409C-BE32-E72D297353CC}">
              <c16:uniqueId val="{00000001-724C-4377-89A1-6BBF7681659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1965</c:v>
                </c:pt>
                <c:pt idx="5">
                  <c:v>2001</c:v>
                </c:pt>
                <c:pt idx="8">
                  <c:v>1449</c:v>
                </c:pt>
                <c:pt idx="11">
                  <c:v>1766</c:v>
                </c:pt>
                <c:pt idx="14">
                  <c:v>2571</c:v>
                </c:pt>
              </c:numCache>
            </c:numRef>
          </c:val>
          <c:extLst>
            <c:ext xmlns:c16="http://schemas.microsoft.com/office/drawing/2014/chart" uri="{C3380CC4-5D6E-409C-BE32-E72D297353CC}">
              <c16:uniqueId val="{00000002-724C-4377-89A1-6BBF7681659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24C-4377-89A1-6BBF7681659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24C-4377-89A1-6BBF7681659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24C-4377-89A1-6BBF7681659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2881</c:v>
                </c:pt>
                <c:pt idx="3">
                  <c:v>2728</c:v>
                </c:pt>
                <c:pt idx="6">
                  <c:v>2726</c:v>
                </c:pt>
                <c:pt idx="9">
                  <c:v>2725</c:v>
                </c:pt>
                <c:pt idx="12">
                  <c:v>2831</c:v>
                </c:pt>
              </c:numCache>
            </c:numRef>
          </c:val>
          <c:extLst>
            <c:ext xmlns:c16="http://schemas.microsoft.com/office/drawing/2014/chart" uri="{C3380CC4-5D6E-409C-BE32-E72D297353CC}">
              <c16:uniqueId val="{00000006-724C-4377-89A1-6BBF7681659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42</c:v>
                </c:pt>
                <c:pt idx="3">
                  <c:v>0</c:v>
                </c:pt>
                <c:pt idx="6">
                  <c:v>0</c:v>
                </c:pt>
                <c:pt idx="9">
                  <c:v>116</c:v>
                </c:pt>
                <c:pt idx="12">
                  <c:v>218</c:v>
                </c:pt>
              </c:numCache>
            </c:numRef>
          </c:val>
          <c:extLst>
            <c:ext xmlns:c16="http://schemas.microsoft.com/office/drawing/2014/chart" uri="{C3380CC4-5D6E-409C-BE32-E72D297353CC}">
              <c16:uniqueId val="{00000007-724C-4377-89A1-6BBF7681659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12345</c:v>
                </c:pt>
                <c:pt idx="3">
                  <c:v>12448</c:v>
                </c:pt>
                <c:pt idx="6">
                  <c:v>9741</c:v>
                </c:pt>
                <c:pt idx="9">
                  <c:v>10775</c:v>
                </c:pt>
                <c:pt idx="12">
                  <c:v>10964</c:v>
                </c:pt>
              </c:numCache>
            </c:numRef>
          </c:val>
          <c:extLst>
            <c:ext xmlns:c16="http://schemas.microsoft.com/office/drawing/2014/chart" uri="{C3380CC4-5D6E-409C-BE32-E72D297353CC}">
              <c16:uniqueId val="{00000008-724C-4377-89A1-6BBF7681659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724C-4377-89A1-6BBF7681659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16591</c:v>
                </c:pt>
                <c:pt idx="3">
                  <c:v>16413</c:v>
                </c:pt>
                <c:pt idx="6">
                  <c:v>16213</c:v>
                </c:pt>
                <c:pt idx="9">
                  <c:v>16240</c:v>
                </c:pt>
                <c:pt idx="12">
                  <c:v>16641</c:v>
                </c:pt>
              </c:numCache>
            </c:numRef>
          </c:val>
          <c:extLst>
            <c:ext xmlns:c16="http://schemas.microsoft.com/office/drawing/2014/chart" uri="{C3380CC4-5D6E-409C-BE32-E72D297353CC}">
              <c16:uniqueId val="{0000000A-724C-4377-89A1-6BBF76816590}"/>
            </c:ext>
          </c:extLst>
        </c:ser>
        <c:dLbls>
          <c:showLegendKey val="0"/>
          <c:showVal val="0"/>
          <c:showCatName val="0"/>
          <c:showSerName val="0"/>
          <c:showPercent val="0"/>
          <c:showBubbleSize val="0"/>
        </c:dLbls>
        <c:gapWidth val="100"/>
        <c:overlap val="100"/>
        <c:axId val="556014320"/>
        <c:axId val="5560151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4630</c:v>
                </c:pt>
                <c:pt idx="2">
                  <c:v>#N/A</c:v>
                </c:pt>
                <c:pt idx="3">
                  <c:v>#N/A</c:v>
                </c:pt>
                <c:pt idx="4">
                  <c:v>3782</c:v>
                </c:pt>
                <c:pt idx="5">
                  <c:v>#N/A</c:v>
                </c:pt>
                <c:pt idx="6">
                  <c:v>#N/A</c:v>
                </c:pt>
                <c:pt idx="7">
                  <c:v>3561</c:v>
                </c:pt>
                <c:pt idx="8">
                  <c:v>#N/A</c:v>
                </c:pt>
                <c:pt idx="9">
                  <c:v>#N/A</c:v>
                </c:pt>
                <c:pt idx="10">
                  <c:v>3461</c:v>
                </c:pt>
                <c:pt idx="11">
                  <c:v>#N/A</c:v>
                </c:pt>
                <c:pt idx="12">
                  <c:v>#N/A</c:v>
                </c:pt>
                <c:pt idx="13">
                  <c:v>3169</c:v>
                </c:pt>
                <c:pt idx="14">
                  <c:v>#N/A</c:v>
                </c:pt>
              </c:numCache>
            </c:numRef>
          </c:val>
          <c:smooth val="0"/>
          <c:extLst>
            <c:ext xmlns:c16="http://schemas.microsoft.com/office/drawing/2014/chart" uri="{C3380CC4-5D6E-409C-BE32-E72D297353CC}">
              <c16:uniqueId val="{0000000B-724C-4377-89A1-6BBF76816590}"/>
            </c:ext>
          </c:extLst>
        </c:ser>
        <c:dLbls>
          <c:showLegendKey val="0"/>
          <c:showVal val="0"/>
          <c:showCatName val="0"/>
          <c:showSerName val="0"/>
          <c:showPercent val="0"/>
          <c:showBubbleSize val="0"/>
        </c:dLbls>
        <c:marker val="1"/>
        <c:smooth val="0"/>
        <c:axId val="556014320"/>
        <c:axId val="556015104"/>
      </c:lineChart>
      <c:catAx>
        <c:axId val="5560143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56015104"/>
        <c:crosses val="autoZero"/>
        <c:auto val="1"/>
        <c:lblAlgn val="ctr"/>
        <c:lblOffset val="100"/>
        <c:tickLblSkip val="1"/>
        <c:tickMarkSkip val="1"/>
        <c:noMultiLvlLbl val="0"/>
      </c:catAx>
      <c:valAx>
        <c:axId val="5560151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560143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932</c:v>
                </c:pt>
                <c:pt idx="1">
                  <c:v>1049</c:v>
                </c:pt>
                <c:pt idx="2">
                  <c:v>1681</c:v>
                </c:pt>
              </c:numCache>
            </c:numRef>
          </c:val>
          <c:extLst>
            <c:ext xmlns:c16="http://schemas.microsoft.com/office/drawing/2014/chart" uri="{C3380CC4-5D6E-409C-BE32-E72D297353CC}">
              <c16:uniqueId val="{00000000-2629-458A-B7CE-9B4B8E3ED2C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11</c:v>
                </c:pt>
                <c:pt idx="1">
                  <c:v>11</c:v>
                </c:pt>
                <c:pt idx="2">
                  <c:v>11</c:v>
                </c:pt>
              </c:numCache>
            </c:numRef>
          </c:val>
          <c:extLst>
            <c:ext xmlns:c16="http://schemas.microsoft.com/office/drawing/2014/chart" uri="{C3380CC4-5D6E-409C-BE32-E72D297353CC}">
              <c16:uniqueId val="{00000001-2629-458A-B7CE-9B4B8E3ED2C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202</c:v>
                </c:pt>
                <c:pt idx="1">
                  <c:v>254</c:v>
                </c:pt>
                <c:pt idx="2">
                  <c:v>374</c:v>
                </c:pt>
              </c:numCache>
            </c:numRef>
          </c:val>
          <c:extLst>
            <c:ext xmlns:c16="http://schemas.microsoft.com/office/drawing/2014/chart" uri="{C3380CC4-5D6E-409C-BE32-E72D297353CC}">
              <c16:uniqueId val="{00000002-2629-458A-B7CE-9B4B8E3ED2C6}"/>
            </c:ext>
          </c:extLst>
        </c:ser>
        <c:dLbls>
          <c:showLegendKey val="0"/>
          <c:showVal val="0"/>
          <c:showCatName val="0"/>
          <c:showSerName val="0"/>
          <c:showPercent val="0"/>
          <c:showBubbleSize val="0"/>
        </c:dLbls>
        <c:gapWidth val="120"/>
        <c:overlap val="100"/>
        <c:axId val="556011576"/>
        <c:axId val="556011968"/>
      </c:barChart>
      <c:catAx>
        <c:axId val="5560115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56011968"/>
        <c:crosses val="autoZero"/>
        <c:auto val="1"/>
        <c:lblAlgn val="ctr"/>
        <c:lblOffset val="100"/>
        <c:tickLblSkip val="1"/>
        <c:tickMarkSkip val="1"/>
        <c:noMultiLvlLbl val="0"/>
      </c:catAx>
      <c:valAx>
        <c:axId val="55601196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560115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{3665DCB9-5DBC-4EEA-9059-558D1525C972}</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CF66-4C77-97C9-013A8348440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{2104AB40-40C2-42F7-8B6A-490BF4D45F45}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F66-4C77-97C9-013A8348440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{2283F391-2D40-47B7-90A3-575F73FCE195}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F66-4C77-97C9-013A8348440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{D39640AB-542F-42CA-BABD-8C469FC8BBB1}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F66-4C77-97C9-013A8348440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{3DF4ECB7-9A70-4BC1-8AAE-1D7F693FBBD8}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F66-4C77-97C9-013A8348440C}"/>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{AE958AA1-8F83-49EE-9CA0-D61709072B29}</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CF66-4C77-97C9-013A8348440C}"/>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{0F793371-566E-4691-B134-91E3356E56FE}</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CF66-4C77-97C9-013A8348440C}"/>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{8CCA8817-04A0-49D8-88EF-28C2183E90FB}</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CF66-4C77-97C9-013A8348440C}"/>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{3126918F-39B1-4719-AD4B-CE8935DFED86}</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CF66-4C77-97C9-013A8348440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59.1</c:v>
                </c:pt>
                <c:pt idx="16">
                  <c:v>60.8</c:v>
                </c:pt>
                <c:pt idx="24">
                  <c:v>62.4</c:v>
                </c:pt>
                <c:pt idx="32">
                  <c:v>63.7</c:v>
                </c:pt>
              </c:numCache>
            </c:numRef>
          </c:xVal>
          <c:yVal>
            <c:numRef>
              <c:f>公会計指標分析・財政指標組合せ分析表!$BP$51:$DC$51</c:f>
              <c:numCache>
                <c:formatCode>#,##0.0;"▲ "#,##0.0</c:formatCode>
                <c:ptCount val="40"/>
                <c:pt idx="8">
                  <c:v>33.700000000000003</c:v>
                </c:pt>
                <c:pt idx="16">
                  <c:v>32.200000000000003</c:v>
                </c:pt>
                <c:pt idx="24">
                  <c:v>31.3</c:v>
                </c:pt>
                <c:pt idx="32">
                  <c:v>27.7</c:v>
                </c:pt>
              </c:numCache>
            </c:numRef>
          </c:yVal>
          <c:smooth val="0"/>
          <c:extLst>
            <c:ext xmlns:c16="http://schemas.microsoft.com/office/drawing/2014/chart" uri="{C3380CC4-5D6E-409C-BE32-E72D297353CC}">
              <c16:uniqueId val="{00000009-CF66-4C77-97C9-013A8348440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{957985F1-E71D-4149-BA46-8433C14FAB32}</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CF66-4C77-97C9-013A8348440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{A902242E-C9A8-4045-B1D7-9BB5AECB881B}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F66-4C77-97C9-013A8348440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{3D116D37-ABC2-4138-82D6-10449FECDDC8}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F66-4C77-97C9-013A8348440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{70885B4E-51CA-4A2F-A967-D5A2B41661AD}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F66-4C77-97C9-013A8348440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{B6316938-24A8-47C4-8026-B09F3EB1D15E}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F66-4C77-97C9-013A8348440C}"/>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{6B69F311-0120-4E18-8475-B6F6FB690037}</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CF66-4C77-97C9-013A8348440C}"/>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{7CC1C620-5B2F-4692-BE6D-2D5AC8BB0E90}</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CF66-4C77-97C9-013A8348440C}"/>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{66BBB257-A763-400D-A2C9-B112ED6FB933}</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CF66-4C77-97C9-013A8348440C}"/>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{257D0537-B46C-4312-8B31-13BF75C2454A}</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CF66-4C77-97C9-013A8348440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57.2</c:v>
                </c:pt>
                <c:pt idx="16">
                  <c:v>58.5</c:v>
                </c:pt>
                <c:pt idx="24">
                  <c:v>59.8</c:v>
                </c:pt>
                <c:pt idx="32">
                  <c:v>60.6</c:v>
                </c:pt>
              </c:numCache>
            </c:numRef>
          </c:xVal>
          <c:yVal>
            <c:numRef>
              <c:f>公会計指標分析・財政指標組合せ分析表!$BP$55:$DC$55</c:f>
              <c:numCache>
                <c:formatCode>#,##0.0;"▲ "#,##0.0</c:formatCode>
                <c:ptCount val="40"/>
                <c:pt idx="8">
                  <c:v>33.1</c:v>
                </c:pt>
                <c:pt idx="16">
                  <c:v>31.3</c:v>
                </c:pt>
                <c:pt idx="24">
                  <c:v>25.3</c:v>
                </c:pt>
                <c:pt idx="32">
                  <c:v>25.5</c:v>
                </c:pt>
              </c:numCache>
            </c:numRef>
          </c:yVal>
          <c:smooth val="0"/>
          <c:extLst>
            <c:ext xmlns:c16="http://schemas.microsoft.com/office/drawing/2014/chart" uri="{C3380CC4-5D6E-409C-BE32-E72D297353CC}">
              <c16:uniqueId val="{00000013-CF66-4C77-97C9-013A8348440C}"/>
            </c:ext>
          </c:extLst>
        </c:ser>
        <c:dLbls>
          <c:showLegendKey val="0"/>
          <c:showVal val="1"/>
          <c:showCatName val="0"/>
          <c:showSerName val="0"/>
          <c:showPercent val="0"/>
          <c:showBubbleSize val="0"/>
        </c:dLbls>
        <c:axId val="554863648"/>
        <c:axId val="554860904"/>
      </c:scatterChart>
      <c:valAx>
        <c:axId val="554863648"/>
        <c:scaling>
          <c:orientation val="minMax"/>
          <c:max val="64.3"/>
          <c:min val="56.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54860904"/>
        <c:crosses val="autoZero"/>
        <c:crossBetween val="midCat"/>
      </c:valAx>
      <c:valAx>
        <c:axId val="554860904"/>
        <c:scaling>
          <c:orientation val="minMax"/>
          <c:max val="35.1"/>
          <c:min val="24.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5486364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{1C5B39CB-F56D-4418-B111-CEA694F813F8}</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7394-4B63-9FB3-7CFBDFA84EB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{36D319ED-156C-4936-996B-76609E9341DE}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394-4B63-9FB3-7CFBDFA84EB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{75E9714D-1170-448F-B753-42E4C4D82061}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394-4B63-9FB3-7CFBDFA84EB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{E53B5EA3-BA13-48BE-A5DB-00F3C4A12CA2}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394-4B63-9FB3-7CFBDFA84EB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{28947FA8-FC2D-4998-99D3-BA7D0859DC23}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394-4B63-9FB3-7CFBDFA84EB9}"/>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{6A341FFD-57E6-4093-853B-98F30B10C043}</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7394-4B63-9FB3-7CFBDFA84EB9}"/>
                </c:ext>
              </c:extLst>
            </c:dLbl>
            <c:dLbl>
              <c:idx val="16"/>
              <c:layout>
                <c:manualLayout>
                  <c:x val="-4.5160355153971307E-2"/>
                  <c:y val="-6.2416647087793951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{AF801906-7105-40FD-9CA0-DF7671ABB163}</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7394-4B63-9FB3-7CFBDFA84EB9}"/>
                </c:ext>
              </c:extLst>
            </c:dLbl>
            <c:dLbl>
              <c:idx val="24"/>
              <c:layout>
                <c:manualLayout>
                  <c:x val="-1.8235628084250027E-2"/>
                  <c:y val="-6.2416647087793951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{BD772593-6AFD-4C88-ACAA-CAE3A74ACC54}</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7394-4B63-9FB3-7CFBDFA84EB9}"/>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{0D0060AE-E200-4BE0-A1B7-EA3CAB4E9B74}</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7394-4B63-9FB3-7CFBDFA84EB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5.9</c:v>
                </c:pt>
                <c:pt idx="8">
                  <c:v>5.0999999999999996</c:v>
                </c:pt>
                <c:pt idx="16">
                  <c:v>5</c:v>
                </c:pt>
                <c:pt idx="24">
                  <c:v>5</c:v>
                </c:pt>
                <c:pt idx="32">
                  <c:v>4.5</c:v>
                </c:pt>
              </c:numCache>
            </c:numRef>
          </c:xVal>
          <c:yVal>
            <c:numRef>
              <c:f>公会計指標分析・財政指標組合せ分析表!$BP$73:$DC$73</c:f>
              <c:numCache>
                <c:formatCode>#,##0.0;"▲ "#,##0.0</c:formatCode>
                <c:ptCount val="40"/>
                <c:pt idx="0">
                  <c:v>40.200000000000003</c:v>
                </c:pt>
                <c:pt idx="8">
                  <c:v>33.700000000000003</c:v>
                </c:pt>
                <c:pt idx="16">
                  <c:v>32.200000000000003</c:v>
                </c:pt>
                <c:pt idx="24">
                  <c:v>31.3</c:v>
                </c:pt>
                <c:pt idx="32">
                  <c:v>27.7</c:v>
                </c:pt>
              </c:numCache>
            </c:numRef>
          </c:yVal>
          <c:smooth val="0"/>
          <c:extLst>
            <c:ext xmlns:c16="http://schemas.microsoft.com/office/drawing/2014/chart" uri="{C3380CC4-5D6E-409C-BE32-E72D297353CC}">
              <c16:uniqueId val="{00000009-7394-4B63-9FB3-7CFBDFA84EB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{FADC06AB-1E76-493F-99C0-61C0CE0B0031}</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7394-4B63-9FB3-7CFBDFA84EB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{4BDCA8C9-767A-4D72-A369-1F087D6F2DA1}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394-4B63-9FB3-7CFBDFA84EB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{3C0322F8-0539-4639-A291-ACC59631D5C8}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394-4B63-9FB3-7CFBDFA84EB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{C9548814-0FB9-4447-AED1-92E7D80AEBBE}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394-4B63-9FB3-7CFBDFA84EB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{4E981CA0-8347-48B3-813E-587E1D7A9653}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394-4B63-9FB3-7CFBDFA84EB9}"/>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{B4FF1E95-6B95-4432-99AC-673249B8C4C4}</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7394-4B63-9FB3-7CFBDFA84EB9}"/>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{E8F4F3E4-71E0-4D15-B2DC-D3A5A52B905C}</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7394-4B63-9FB3-7CFBDFA84EB9}"/>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{1F0EFB7A-CD68-4FBA-9402-2F0B6EA59A30}</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7394-4B63-9FB3-7CFBDFA84EB9}"/>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{041DAEB2-118C-4ABD-B736-EE9294FEEEA2}</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7394-4B63-9FB3-7CFBDFA84EB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7.8</c:v>
                </c:pt>
                <c:pt idx="8">
                  <c:v>7.5</c:v>
                </c:pt>
                <c:pt idx="16">
                  <c:v>7.2</c:v>
                </c:pt>
                <c:pt idx="24">
                  <c:v>6.9</c:v>
                </c:pt>
                <c:pt idx="32">
                  <c:v>6.6</c:v>
                </c:pt>
              </c:numCache>
            </c:numRef>
          </c:xVal>
          <c:yVal>
            <c:numRef>
              <c:f>公会計指標分析・財政指標組合せ分析表!$BP$77:$DC$77</c:f>
              <c:numCache>
                <c:formatCode>#,##0.0;"▲ "#,##0.0</c:formatCode>
                <c:ptCount val="40"/>
                <c:pt idx="0">
                  <c:v>37.299999999999997</c:v>
                </c:pt>
                <c:pt idx="8">
                  <c:v>33.1</c:v>
                </c:pt>
                <c:pt idx="16">
                  <c:v>31.3</c:v>
                </c:pt>
                <c:pt idx="24">
                  <c:v>25.3</c:v>
                </c:pt>
                <c:pt idx="32">
                  <c:v>25.5</c:v>
                </c:pt>
              </c:numCache>
            </c:numRef>
          </c:yVal>
          <c:smooth val="0"/>
          <c:extLst>
            <c:ext xmlns:c16="http://schemas.microsoft.com/office/drawing/2014/chart" uri="{C3380CC4-5D6E-409C-BE32-E72D297353CC}">
              <c16:uniqueId val="{00000013-7394-4B63-9FB3-7CFBDFA84EB9}"/>
            </c:ext>
          </c:extLst>
        </c:ser>
        <c:dLbls>
          <c:showLegendKey val="0"/>
          <c:showVal val="1"/>
          <c:showCatName val="0"/>
          <c:showSerName val="0"/>
          <c:showPercent val="0"/>
          <c:showBubbleSize val="0"/>
        </c:dLbls>
        <c:axId val="556013536"/>
        <c:axId val="671672600"/>
      </c:scatterChart>
      <c:valAx>
        <c:axId val="556013536"/>
        <c:scaling>
          <c:orientation val="minMax"/>
          <c:max val="8.1"/>
          <c:min val="4.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71672600"/>
        <c:crosses val="autoZero"/>
        <c:crossBetween val="midCat"/>
      </c:valAx>
      <c:valAx>
        <c:axId val="671672600"/>
        <c:scaling>
          <c:orientation val="minMax"/>
          <c:max val="43"/>
          <c:min val="2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5601353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愛知県津島市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400">
              <a:effectLst/>
              <a:latin typeface="ＭＳ ゴシック" panose="020B0609070205080204" pitchFamily="49" charset="-128"/>
              <a:ea typeface="ＭＳ ゴシック" panose="020B0609070205080204" pitchFamily="49" charset="-128"/>
            </a:rPr>
            <a:t>　減収補てん債（</a:t>
          </a:r>
          <a:r>
            <a:rPr lang="en-US" altLang="ja-JP" sz="1400">
              <a:effectLst/>
              <a:latin typeface="ＭＳ ゴシック" panose="020B0609070205080204" pitchFamily="49" charset="-128"/>
              <a:ea typeface="ＭＳ ゴシック" panose="020B0609070205080204" pitchFamily="49" charset="-128"/>
            </a:rPr>
            <a:t>H10</a:t>
          </a:r>
          <a:r>
            <a:rPr lang="ja-JP" altLang="en-US" sz="1400">
              <a:effectLst/>
              <a:latin typeface="ＭＳ ゴシック" panose="020B0609070205080204" pitchFamily="49" charset="-128"/>
              <a:ea typeface="ＭＳ ゴシック" panose="020B0609070205080204" pitchFamily="49" charset="-128"/>
            </a:rPr>
            <a:t>）、退職手当債（</a:t>
          </a:r>
          <a:r>
            <a:rPr lang="en-US" altLang="ja-JP" sz="1400">
              <a:effectLst/>
              <a:latin typeface="ＭＳ ゴシック" panose="020B0609070205080204" pitchFamily="49" charset="-128"/>
              <a:ea typeface="ＭＳ ゴシック" panose="020B0609070205080204" pitchFamily="49" charset="-128"/>
            </a:rPr>
            <a:t>H20)</a:t>
          </a:r>
          <a:r>
            <a:rPr lang="ja-JP" altLang="en-US" sz="1400">
              <a:effectLst/>
              <a:latin typeface="ＭＳ ゴシック" panose="020B0609070205080204" pitchFamily="49" charset="-128"/>
              <a:ea typeface="ＭＳ ゴシック" panose="020B0609070205080204" pitchFamily="49" charset="-128"/>
            </a:rPr>
            <a:t>、学校教育施設債（</a:t>
          </a:r>
          <a:r>
            <a:rPr lang="en-US" altLang="ja-JP" sz="1400">
              <a:effectLst/>
              <a:latin typeface="ＭＳ ゴシック" panose="020B0609070205080204" pitchFamily="49" charset="-128"/>
              <a:ea typeface="ＭＳ ゴシック" panose="020B0609070205080204" pitchFamily="49" charset="-128"/>
            </a:rPr>
            <a:t>H25</a:t>
          </a:r>
          <a:r>
            <a:rPr lang="ja-JP" altLang="en-US" sz="1400">
              <a:effectLst/>
              <a:latin typeface="ＭＳ ゴシック" panose="020B0609070205080204" pitchFamily="49" charset="-128"/>
              <a:ea typeface="ＭＳ ゴシック" panose="020B0609070205080204" pitchFamily="49" charset="-128"/>
            </a:rPr>
            <a:t>）等、額が大きい起債の償還が終了したことにより、元利償還金が減となった。それに伴って算入公債費等も減となったため、分子は微増となった。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小中学校のエアコン設置工事等の</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償還により元利償還金の額が増加する見込みであるので、今後も建設地方債（特に交付税非算入となる地方債）発行額の抑制等により、財政の健全化を図っていく。</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愛知県津島市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地方債の現在高が平成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年度から増加傾向にあり、過去５年でもっとも多い。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その年の借入額が元利償還金の額を超えないように、交付税措置のない起債はしない等、発行額を抑制するように努める。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令和元年度は、財政調整基金に</a:t>
          </a:r>
          <a:r>
            <a:rPr kumimoji="1" lang="en-US" altLang="ja-JP" sz="1400">
              <a:latin typeface="ＭＳ ゴシック" pitchFamily="49" charset="-128"/>
              <a:ea typeface="ＭＳ ゴシック" pitchFamily="49" charset="-128"/>
            </a:rPr>
            <a:t>6</a:t>
          </a:r>
          <a:r>
            <a:rPr kumimoji="1" lang="ja-JP" altLang="en-US" sz="1400">
              <a:latin typeface="ＭＳ ゴシック" pitchFamily="49" charset="-128"/>
              <a:ea typeface="ＭＳ ゴシック" pitchFamily="49" charset="-128"/>
            </a:rPr>
            <a:t>億円程積み立てたことが要因で、将来負担比率は改善されたが、小中学校のトイレ洋式化工事を実施するため、地方債残高が増加していくことが見込まれる。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今後も、地方債の計画的な発行、基金の計画的な積立等により財政の健全化を図っていく。</a:t>
          </a:r>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愛知県津島市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基金全体としては前年度と比較して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752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百万円の増となっている。主な要因としては財政調整基金へ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百万円の積立を行ったためである。その他特定目的基金については、ふるさと納税の寄付額増に伴いふるさとつしま応援基金が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百万円の増となり、その他特定目的基金全体としては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財政調整基金については当面</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目標としている。厳しい財政状況のなか、事務事業の見直し・施設の統廃合等により経費の削減に取り組み、計画的に積立を行えるよう努めていく。その他基金については、積立の主となるのはふるさと応援基金になるため、市外に積極的にアピールすることにより、ふるさと納税の増に努めていく。基金残高は将来負担比率にも大きく関係してくる要素なため、比率が急激に変動しないよう不要な取崩は行わないよう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ふるさとつしま応援基金：津島市を応援しようとする人々からの寄付金を活用し、個性豊かで活力あるまちづくりに資するため。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美術館建設基金：美術館建設のための財源として充てるため。（現状建設の予定はない）</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女性会館建設基金：女性会館建設のための財源として充てるため。（現状建設の予定はない）</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国際交流基金：市民の国際感覚を高め、もって国際交流の振興を図るため。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福祉基金：福祉の推進に必要な財源を確保するため。</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主な増減要因としてはふるさとつしま応援基金が上げられる。平成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月よりふるさと納税の返礼品事業を本格的に実施してから寄付金額が伸びており、令和元年度においては基金残高が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百万円増加した。その他基金についてはほとんど増減はしていない。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ふるさとつしま応援基金については返礼品の基準等に配慮しつつ、市外に向けて最大限アピールをし、寄付額の増加に努める。その他基金については大きな積立の予定はないため適切な運用に努める。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令和元年度当初予算では財源不足分として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百万円の繰入を予算計上していたが、繰越金の確定や、年間を通して、歳出の抑制・事業の見直し等を行ったことにより繰入予算については０円となった。歳出では３月補正において、積立金として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639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百万円を計上し、３月末に積立を行ったため増となった。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財政調整基金の必要額としては災害等の緊急的な対応を踏まえ、標準財政規模の２割程度と考えており、当面</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の目標としている。ただ今後についても、市税の増収は見込めず、扶助費等は確実に増加することが予想される。そのような状況の中、今後はあらゆる事業の事務経費の縮減や事務事業の見直しなどを行うとともに、行財政改革等による更なる歳出の抑制や財源確保策に向けた検討を行い、計画的に基金への積立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減債基金に関しては前年度から増減はほぼなかった。近年満期一括償還を行っていないため、積立・取崩しを行っておらず、運用益金の積立のみを行っている。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現状積立は予定していないため、適切な運用を行い運用益金の積立を行っていく。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愛知県津島市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62,346
60,740
25.09
22,076,426
21,055,465
1,020,373
12,967,684
16,641,498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27.7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類似団体と比較してほぼ同じ水準となっている。当市では近年、大規模な投資的事業や除却を行っていないため、有形固定資産減価償却率は昨年度に引き続き緩やかに上昇している。今後は、平成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月に策定した「津島市公共施設等総合管理計画」に基づき、施設の集約化・複合化や除却に取り組んでいく。</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51979</xdr:rowOff>
    </xdr:from>
    <xdr:to>
      <xdr:col>23</xdr:col>
      <xdr:colOff>85090</xdr:colOff>
      <xdr:row>34</xdr:row>
      <xdr:rowOff>54701</xdr:rowOff>
    </xdr:to>
    <xdr:cxnSp macro="">
      <xdr:nvCxnSpPr>
        <xdr:cNvPr id="67" name="直線コネクタ 66"/>
        <xdr:cNvCxnSpPr/>
      </xdr:nvCxnSpPr>
      <xdr:spPr>
        <a:xfrm flipV="1">
          <a:off x="4760595" y="5452654"/>
          <a:ext cx="1270" cy="1202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58528</xdr:rowOff>
    </xdr:from>
    <xdr:ext cx="405111" cy="259045"/>
    <xdr:sp macro="" textlink="">
      <xdr:nvSpPr>
        <xdr:cNvPr id="68" name="有形固定資産減価償却率最小値テキスト"/>
        <xdr:cNvSpPr txBox="1"/>
      </xdr:nvSpPr>
      <xdr:spPr>
        <a:xfrm>
          <a:off x="4813300" y="665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54701</xdr:rowOff>
    </xdr:from>
    <xdr:to>
      <xdr:col>23</xdr:col>
      <xdr:colOff>174625</xdr:colOff>
      <xdr:row>34</xdr:row>
      <xdr:rowOff>54701</xdr:rowOff>
    </xdr:to>
    <xdr:cxnSp macro="">
      <xdr:nvCxnSpPr>
        <xdr:cNvPr id="69" name="直線コネクタ 68"/>
        <xdr:cNvCxnSpPr/>
      </xdr:nvCxnSpPr>
      <xdr:spPr>
        <a:xfrm>
          <a:off x="4673600" y="6655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170106</xdr:rowOff>
    </xdr:from>
    <xdr:ext cx="405111" cy="259045"/>
    <xdr:sp macro="" textlink="">
      <xdr:nvSpPr>
        <xdr:cNvPr id="70" name="有形固定資産減価償却率最大値テキスト"/>
        <xdr:cNvSpPr txBox="1"/>
      </xdr:nvSpPr>
      <xdr:spPr>
        <a:xfrm>
          <a:off x="4813300" y="5227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51979</xdr:rowOff>
    </xdr:from>
    <xdr:to>
      <xdr:col>23</xdr:col>
      <xdr:colOff>174625</xdr:colOff>
      <xdr:row>27</xdr:row>
      <xdr:rowOff>51979</xdr:rowOff>
    </xdr:to>
    <xdr:cxnSp macro="">
      <xdr:nvCxnSpPr>
        <xdr:cNvPr id="71" name="直線コネクタ 70"/>
        <xdr:cNvCxnSpPr/>
      </xdr:nvCxnSpPr>
      <xdr:spPr>
        <a:xfrm>
          <a:off x="4673600" y="5452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90822</xdr:rowOff>
    </xdr:from>
    <xdr:ext cx="405111" cy="259045"/>
    <xdr:sp macro="" textlink="">
      <xdr:nvSpPr>
        <xdr:cNvPr id="72" name="有形固定資産減価償却率平均値テキスト"/>
        <xdr:cNvSpPr txBox="1"/>
      </xdr:nvSpPr>
      <xdr:spPr>
        <a:xfrm>
          <a:off x="4813300" y="60058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67945</xdr:rowOff>
    </xdr:from>
    <xdr:to>
      <xdr:col>23</xdr:col>
      <xdr:colOff>136525</xdr:colOff>
      <xdr:row>31</xdr:row>
      <xdr:rowOff>169545</xdr:rowOff>
    </xdr:to>
    <xdr:sp macro="" textlink="">
      <xdr:nvSpPr>
        <xdr:cNvPr id="73" name="フローチャート: 判断 72"/>
        <xdr:cNvSpPr/>
      </xdr:nvSpPr>
      <xdr:spPr>
        <a:xfrm>
          <a:off x="4711700" y="61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43271</xdr:rowOff>
    </xdr:from>
    <xdr:to>
      <xdr:col>19</xdr:col>
      <xdr:colOff>187325</xdr:colOff>
      <xdr:row>31</xdr:row>
      <xdr:rowOff>144871</xdr:rowOff>
    </xdr:to>
    <xdr:sp macro="" textlink="">
      <xdr:nvSpPr>
        <xdr:cNvPr id="74" name="フローチャート: 判断 73"/>
        <xdr:cNvSpPr/>
      </xdr:nvSpPr>
      <xdr:spPr>
        <a:xfrm>
          <a:off x="4000500" y="612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3175</xdr:rowOff>
    </xdr:from>
    <xdr:to>
      <xdr:col>15</xdr:col>
      <xdr:colOff>187325</xdr:colOff>
      <xdr:row>31</xdr:row>
      <xdr:rowOff>104775</xdr:rowOff>
    </xdr:to>
    <xdr:sp macro="" textlink="">
      <xdr:nvSpPr>
        <xdr:cNvPr id="75" name="フローチャート: 判断 74"/>
        <xdr:cNvSpPr/>
      </xdr:nvSpPr>
      <xdr:spPr>
        <a:xfrm>
          <a:off x="3238500" y="608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134529</xdr:rowOff>
    </xdr:from>
    <xdr:to>
      <xdr:col>11</xdr:col>
      <xdr:colOff>187325</xdr:colOff>
      <xdr:row>31</xdr:row>
      <xdr:rowOff>64679</xdr:rowOff>
    </xdr:to>
    <xdr:sp macro="" textlink="">
      <xdr:nvSpPr>
        <xdr:cNvPr id="76" name="フローチャート: 判断 75"/>
        <xdr:cNvSpPr/>
      </xdr:nvSpPr>
      <xdr:spPr>
        <a:xfrm>
          <a:off x="2476500" y="6049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72844</xdr:rowOff>
    </xdr:from>
    <xdr:to>
      <xdr:col>7</xdr:col>
      <xdr:colOff>187325</xdr:colOff>
      <xdr:row>31</xdr:row>
      <xdr:rowOff>2994</xdr:rowOff>
    </xdr:to>
    <xdr:sp macro="" textlink="">
      <xdr:nvSpPr>
        <xdr:cNvPr id="77" name="フローチャート: 判断 76"/>
        <xdr:cNvSpPr/>
      </xdr:nvSpPr>
      <xdr:spPr>
        <a:xfrm>
          <a:off x="1714500" y="598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163558</xdr:rowOff>
    </xdr:from>
    <xdr:to>
      <xdr:col>23</xdr:col>
      <xdr:colOff>136525</xdr:colOff>
      <xdr:row>32</xdr:row>
      <xdr:rowOff>93708</xdr:rowOff>
    </xdr:to>
    <xdr:sp macro="" textlink="">
      <xdr:nvSpPr>
        <xdr:cNvPr id="83" name="楕円 82"/>
        <xdr:cNvSpPr/>
      </xdr:nvSpPr>
      <xdr:spPr>
        <a:xfrm>
          <a:off x="4711700" y="6250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141985</xdr:rowOff>
    </xdr:from>
    <xdr:ext cx="405111" cy="259045"/>
    <xdr:sp macro="" textlink="">
      <xdr:nvSpPr>
        <xdr:cNvPr id="84" name="有形固定資産減価償却率該当値テキスト"/>
        <xdr:cNvSpPr txBox="1"/>
      </xdr:nvSpPr>
      <xdr:spPr>
        <a:xfrm>
          <a:off x="4813300" y="62284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123462</xdr:rowOff>
    </xdr:from>
    <xdr:to>
      <xdr:col>19</xdr:col>
      <xdr:colOff>187325</xdr:colOff>
      <xdr:row>32</xdr:row>
      <xdr:rowOff>53612</xdr:rowOff>
    </xdr:to>
    <xdr:sp macro="" textlink="">
      <xdr:nvSpPr>
        <xdr:cNvPr id="85" name="楕円 84"/>
        <xdr:cNvSpPr/>
      </xdr:nvSpPr>
      <xdr:spPr>
        <a:xfrm>
          <a:off x="4000500" y="6209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2812</xdr:rowOff>
    </xdr:from>
    <xdr:to>
      <xdr:col>23</xdr:col>
      <xdr:colOff>85725</xdr:colOff>
      <xdr:row>32</xdr:row>
      <xdr:rowOff>42908</xdr:rowOff>
    </xdr:to>
    <xdr:cxnSp macro="">
      <xdr:nvCxnSpPr>
        <xdr:cNvPr id="86" name="直線コネクタ 85"/>
        <xdr:cNvCxnSpPr/>
      </xdr:nvCxnSpPr>
      <xdr:spPr>
        <a:xfrm>
          <a:off x="4051300" y="6260737"/>
          <a:ext cx="711200" cy="4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74114</xdr:rowOff>
    </xdr:from>
    <xdr:to>
      <xdr:col>15</xdr:col>
      <xdr:colOff>187325</xdr:colOff>
      <xdr:row>32</xdr:row>
      <xdr:rowOff>4264</xdr:rowOff>
    </xdr:to>
    <xdr:sp macro="" textlink="">
      <xdr:nvSpPr>
        <xdr:cNvPr id="87" name="楕円 86"/>
        <xdr:cNvSpPr/>
      </xdr:nvSpPr>
      <xdr:spPr>
        <a:xfrm>
          <a:off x="3238500" y="6160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124914</xdr:rowOff>
    </xdr:from>
    <xdr:to>
      <xdr:col>19</xdr:col>
      <xdr:colOff>136525</xdr:colOff>
      <xdr:row>32</xdr:row>
      <xdr:rowOff>2812</xdr:rowOff>
    </xdr:to>
    <xdr:cxnSp macro="">
      <xdr:nvCxnSpPr>
        <xdr:cNvPr id="88" name="直線コネクタ 87"/>
        <xdr:cNvCxnSpPr/>
      </xdr:nvCxnSpPr>
      <xdr:spPr>
        <a:xfrm>
          <a:off x="3289300" y="6211389"/>
          <a:ext cx="762000" cy="49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21681</xdr:rowOff>
    </xdr:from>
    <xdr:to>
      <xdr:col>11</xdr:col>
      <xdr:colOff>187325</xdr:colOff>
      <xdr:row>31</xdr:row>
      <xdr:rowOff>123281</xdr:rowOff>
    </xdr:to>
    <xdr:sp macro="" textlink="">
      <xdr:nvSpPr>
        <xdr:cNvPr id="89" name="楕円 88"/>
        <xdr:cNvSpPr/>
      </xdr:nvSpPr>
      <xdr:spPr>
        <a:xfrm>
          <a:off x="2476500" y="6108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72481</xdr:rowOff>
    </xdr:from>
    <xdr:to>
      <xdr:col>15</xdr:col>
      <xdr:colOff>136525</xdr:colOff>
      <xdr:row>31</xdr:row>
      <xdr:rowOff>124914</xdr:rowOff>
    </xdr:to>
    <xdr:cxnSp macro="">
      <xdr:nvCxnSpPr>
        <xdr:cNvPr id="90" name="直線コネクタ 89"/>
        <xdr:cNvCxnSpPr/>
      </xdr:nvCxnSpPr>
      <xdr:spPr>
        <a:xfrm>
          <a:off x="2527300" y="6158956"/>
          <a:ext cx="762000" cy="5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161398</xdr:rowOff>
    </xdr:from>
    <xdr:ext cx="405111" cy="259045"/>
    <xdr:sp macro="" textlink="">
      <xdr:nvSpPr>
        <xdr:cNvPr id="91" name="n_1aveValue有形固定資産減価償却率"/>
        <xdr:cNvSpPr txBox="1"/>
      </xdr:nvSpPr>
      <xdr:spPr>
        <a:xfrm>
          <a:off x="3836044" y="5904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121302</xdr:rowOff>
    </xdr:from>
    <xdr:ext cx="405111" cy="259045"/>
    <xdr:sp macro="" textlink="">
      <xdr:nvSpPr>
        <xdr:cNvPr id="92" name="n_2aveValue有形固定資産減価償却率"/>
        <xdr:cNvSpPr txBox="1"/>
      </xdr:nvSpPr>
      <xdr:spPr>
        <a:xfrm>
          <a:off x="3086744" y="5864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81206</xdr:rowOff>
    </xdr:from>
    <xdr:ext cx="405111" cy="259045"/>
    <xdr:sp macro="" textlink="">
      <xdr:nvSpPr>
        <xdr:cNvPr id="93" name="n_3aveValue有形固定資産減価償却率"/>
        <xdr:cNvSpPr txBox="1"/>
      </xdr:nvSpPr>
      <xdr:spPr>
        <a:xfrm>
          <a:off x="2324744" y="58247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19521</xdr:rowOff>
    </xdr:from>
    <xdr:ext cx="405111" cy="259045"/>
    <xdr:sp macro="" textlink="">
      <xdr:nvSpPr>
        <xdr:cNvPr id="94" name="n_4aveValue有形固定資産減価償却率"/>
        <xdr:cNvSpPr txBox="1"/>
      </xdr:nvSpPr>
      <xdr:spPr>
        <a:xfrm>
          <a:off x="1562744" y="5763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44739</xdr:rowOff>
    </xdr:from>
    <xdr:ext cx="405111" cy="259045"/>
    <xdr:sp macro="" textlink="">
      <xdr:nvSpPr>
        <xdr:cNvPr id="95" name="n_1mainValue有形固定資産減価償却率"/>
        <xdr:cNvSpPr txBox="1"/>
      </xdr:nvSpPr>
      <xdr:spPr>
        <a:xfrm>
          <a:off x="3836044" y="630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166841</xdr:rowOff>
    </xdr:from>
    <xdr:ext cx="405111" cy="259045"/>
    <xdr:sp macro="" textlink="">
      <xdr:nvSpPr>
        <xdr:cNvPr id="96" name="n_2mainValue有形固定資産減価償却率"/>
        <xdr:cNvSpPr txBox="1"/>
      </xdr:nvSpPr>
      <xdr:spPr>
        <a:xfrm>
          <a:off x="3086744" y="6253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114408</xdr:rowOff>
    </xdr:from>
    <xdr:ext cx="405111" cy="259045"/>
    <xdr:sp macro="" textlink="">
      <xdr:nvSpPr>
        <xdr:cNvPr id="97" name="n_3mainValue有形固定資産減価償却率"/>
        <xdr:cNvSpPr txBox="1"/>
      </xdr:nvSpPr>
      <xdr:spPr>
        <a:xfrm>
          <a:off x="2324744" y="6200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8" name="正方形/長方形 9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9" name="正方形/長方形 98"/>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0" name="正方形/長方形 99"/>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[ 633.1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1" name="正方形/長方形 100"/>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2" name="正方形/長方形 101"/>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3" name="正方形/長方形 102"/>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4" name="正方形/長方形 103"/>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5" name="正方形/長方形 104"/>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6" name="正方形/長方形 105"/>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7" name="正方形/長方形 10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8" name="正方形/長方形 10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9" name="正方形/長方形 10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0" name="テキスト ボックス 10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類似団体と比較</a:t>
          </a:r>
          <a:r>
            <a:rPr kumimoji="1" lang="ja-JP" altLang="en-US" sz="1000">
              <a:solidFill>
                <a:schemeClr val="dk1"/>
              </a:solidFill>
              <a:effectLst/>
              <a:latin typeface="+mn-lt"/>
              <a:ea typeface="+mn-ea"/>
              <a:cs typeface="+mn-cs"/>
            </a:rPr>
            <a:t>すると</a:t>
          </a:r>
          <a:r>
            <a:rPr kumimoji="1" lang="ja-JP" altLang="ja-JP" sz="1000">
              <a:solidFill>
                <a:schemeClr val="dk1"/>
              </a:solidFill>
              <a:effectLst/>
              <a:latin typeface="+mn-lt"/>
              <a:ea typeface="+mn-ea"/>
              <a:cs typeface="+mn-cs"/>
            </a:rPr>
            <a:t>や</a:t>
          </a:r>
          <a:r>
            <a:rPr kumimoji="1" lang="ja-JP" altLang="en-US" sz="1000">
              <a:solidFill>
                <a:schemeClr val="dk1"/>
              </a:solidFill>
              <a:effectLst/>
              <a:latin typeface="+mn-lt"/>
              <a:ea typeface="+mn-ea"/>
              <a:cs typeface="+mn-cs"/>
            </a:rPr>
            <a:t>や低いが</a:t>
          </a:r>
          <a:r>
            <a:rPr kumimoji="1" lang="ja-JP" altLang="ja-JP" sz="1000">
              <a:solidFill>
                <a:schemeClr val="dk1"/>
              </a:solidFill>
              <a:effectLst/>
              <a:latin typeface="+mn-lt"/>
              <a:ea typeface="+mn-ea"/>
              <a:cs typeface="+mn-cs"/>
            </a:rPr>
            <a:t>、県平均と比べると高めとなっている。</a:t>
          </a:r>
          <a:r>
            <a:rPr kumimoji="1" lang="ja-JP" altLang="en-US" sz="1000">
              <a:solidFill>
                <a:schemeClr val="dk1"/>
              </a:solidFill>
              <a:effectLst/>
              <a:latin typeface="+mn-lt"/>
              <a:ea typeface="+mn-ea"/>
              <a:cs typeface="+mn-cs"/>
            </a:rPr>
            <a:t>主な要因として、公営住宅や屋内運動場等の高額な地方債の償還が終了したことや、</a:t>
          </a:r>
          <a:r>
            <a:rPr kumimoji="1" lang="ja-JP" altLang="ja-JP" sz="1000">
              <a:solidFill>
                <a:schemeClr val="dk1"/>
              </a:solidFill>
              <a:effectLst/>
              <a:latin typeface="+mn-lt"/>
              <a:ea typeface="+mn-ea"/>
              <a:cs typeface="+mn-cs"/>
            </a:rPr>
            <a:t>近年大規模な投資的事業を行っていないこと</a:t>
          </a:r>
          <a:r>
            <a:rPr kumimoji="1" lang="ja-JP" altLang="en-US" sz="1000">
              <a:solidFill>
                <a:schemeClr val="dk1"/>
              </a:solidFill>
              <a:effectLst/>
              <a:latin typeface="+mn-lt"/>
              <a:ea typeface="+mn-ea"/>
              <a:cs typeface="+mn-cs"/>
            </a:rPr>
            <a:t>による</a:t>
          </a:r>
          <a:r>
            <a:rPr kumimoji="1" lang="ja-JP" altLang="ja-JP" sz="1000">
              <a:solidFill>
                <a:schemeClr val="dk1"/>
              </a:solidFill>
              <a:effectLst/>
              <a:latin typeface="+mn-lt"/>
              <a:ea typeface="+mn-ea"/>
              <a:cs typeface="+mn-cs"/>
            </a:rPr>
            <a:t>地方債残高</a:t>
          </a:r>
          <a:r>
            <a:rPr kumimoji="1" lang="ja-JP" altLang="en-US" sz="1000">
              <a:solidFill>
                <a:schemeClr val="dk1"/>
              </a:solidFill>
              <a:effectLst/>
              <a:latin typeface="+mn-lt"/>
              <a:ea typeface="+mn-ea"/>
              <a:cs typeface="+mn-cs"/>
            </a:rPr>
            <a:t>の減少が考えられる。</a:t>
          </a:r>
          <a:r>
            <a:rPr kumimoji="1" lang="ja-JP" altLang="ja-JP" sz="1000">
              <a:solidFill>
                <a:schemeClr val="dk1"/>
              </a:solidFill>
              <a:effectLst/>
              <a:latin typeface="+mn-lt"/>
              <a:ea typeface="+mn-ea"/>
              <a:cs typeface="+mn-cs"/>
            </a:rPr>
            <a:t>今後</a:t>
          </a:r>
          <a:r>
            <a:rPr kumimoji="1" lang="ja-JP" altLang="en-US" sz="1000">
              <a:solidFill>
                <a:schemeClr val="dk1"/>
              </a:solidFill>
              <a:effectLst/>
              <a:latin typeface="+mn-lt"/>
              <a:ea typeface="+mn-ea"/>
              <a:cs typeface="+mn-cs"/>
            </a:rPr>
            <a:t>は老朽化した</a:t>
          </a:r>
          <a:r>
            <a:rPr kumimoji="1" lang="ja-JP" altLang="ja-JP" sz="1000">
              <a:solidFill>
                <a:schemeClr val="dk1"/>
              </a:solidFill>
              <a:effectLst/>
              <a:latin typeface="+mn-lt"/>
              <a:ea typeface="+mn-ea"/>
              <a:cs typeface="+mn-cs"/>
            </a:rPr>
            <a:t>施設の更新等</a:t>
          </a:r>
          <a:r>
            <a:rPr kumimoji="1" lang="ja-JP" altLang="en-US" sz="1000">
              <a:solidFill>
                <a:schemeClr val="dk1"/>
              </a:solidFill>
              <a:effectLst/>
              <a:latin typeface="+mn-lt"/>
              <a:ea typeface="+mn-ea"/>
              <a:cs typeface="+mn-cs"/>
            </a:rPr>
            <a:t>により、</a:t>
          </a:r>
          <a:r>
            <a:rPr kumimoji="1" lang="ja-JP" altLang="ja-JP" sz="1000">
              <a:solidFill>
                <a:schemeClr val="dk1"/>
              </a:solidFill>
              <a:effectLst/>
              <a:latin typeface="+mn-lt"/>
              <a:ea typeface="+mn-ea"/>
              <a:cs typeface="+mn-cs"/>
            </a:rPr>
            <a:t>地方債残高も増加することが見込まれる</a:t>
          </a:r>
          <a:r>
            <a:rPr kumimoji="1" lang="ja-JP" altLang="en-US" sz="1000">
              <a:solidFill>
                <a:schemeClr val="dk1"/>
              </a:solidFill>
              <a:effectLst/>
              <a:latin typeface="+mn-lt"/>
              <a:ea typeface="+mn-ea"/>
              <a:cs typeface="+mn-cs"/>
            </a:rPr>
            <a:t>ため、施設の在り方等をよく検討し、地方債残高をできるだけ抑制できるように努める。</a:t>
          </a:r>
          <a:endParaRPr lang="ja-JP" altLang="ja-JP" sz="1000">
            <a:effectLst/>
          </a:endParaRPr>
        </a:p>
      </xdr:txBody>
    </xdr:sp>
    <xdr:clientData/>
  </xdr:twoCellAnchor>
  <xdr:oneCellAnchor>
    <xdr:from>
      <xdr:col>57</xdr:col>
      <xdr:colOff>111125</xdr:colOff>
      <xdr:row>23</xdr:row>
      <xdr:rowOff>47625</xdr:rowOff>
    </xdr:from>
    <xdr:ext cx="349839" cy="225703"/>
    <xdr:sp macro="" textlink="">
      <xdr:nvSpPr>
        <xdr:cNvPr id="111" name="テキスト ボックス 110"/>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2" name="直線コネクタ 111"/>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3" name="テキスト ボックス 112"/>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4" name="直線コネクタ 113"/>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5" name="テキスト ボックス 114"/>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6" name="直線コネクタ 115"/>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7" name="テキスト ボックス 116"/>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8" name="直線コネクタ 117"/>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9" name="テキスト ボックス 118"/>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0" name="直線コネクタ 119"/>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1" name="テキスト ボックス 120"/>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2" name="直線コネクタ 121"/>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3" name="テキスト ボックス 122"/>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4" name="直線コネクタ 123"/>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5" name="テキスト ボックス 124"/>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6" name="直線コネクタ 125"/>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7"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33</xdr:row>
      <xdr:rowOff>153773</xdr:rowOff>
    </xdr:to>
    <xdr:cxnSp macro="">
      <xdr:nvCxnSpPr>
        <xdr:cNvPr id="128" name="直線コネクタ 127"/>
        <xdr:cNvCxnSpPr/>
      </xdr:nvCxnSpPr>
      <xdr:spPr>
        <a:xfrm flipV="1">
          <a:off x="14793595" y="5261428"/>
          <a:ext cx="1269" cy="1321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157600</xdr:rowOff>
    </xdr:from>
    <xdr:ext cx="560923" cy="259045"/>
    <xdr:sp macro="" textlink="">
      <xdr:nvSpPr>
        <xdr:cNvPr id="129" name="債務償還比率最小値テキスト"/>
        <xdr:cNvSpPr txBox="1"/>
      </xdr:nvSpPr>
      <xdr:spPr>
        <a:xfrm>
          <a:off x="14846300" y="658697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153773</xdr:rowOff>
    </xdr:from>
    <xdr:to>
      <xdr:col>76</xdr:col>
      <xdr:colOff>111125</xdr:colOff>
      <xdr:row>33</xdr:row>
      <xdr:rowOff>153773</xdr:rowOff>
    </xdr:to>
    <xdr:cxnSp macro="">
      <xdr:nvCxnSpPr>
        <xdr:cNvPr id="130" name="直線コネクタ 129"/>
        <xdr:cNvCxnSpPr/>
      </xdr:nvCxnSpPr>
      <xdr:spPr>
        <a:xfrm>
          <a:off x="14706600" y="6583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1"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2" name="直線コネクタ 131"/>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100069</xdr:rowOff>
    </xdr:from>
    <xdr:ext cx="469744" cy="259045"/>
    <xdr:sp macro="" textlink="">
      <xdr:nvSpPr>
        <xdr:cNvPr id="133" name="債務償還比率平均値テキスト"/>
        <xdr:cNvSpPr txBox="1"/>
      </xdr:nvSpPr>
      <xdr:spPr>
        <a:xfrm>
          <a:off x="14846300" y="58436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121642</xdr:rowOff>
    </xdr:from>
    <xdr:to>
      <xdr:col>76</xdr:col>
      <xdr:colOff>73025</xdr:colOff>
      <xdr:row>30</xdr:row>
      <xdr:rowOff>51792</xdr:rowOff>
    </xdr:to>
    <xdr:sp macro="" textlink="">
      <xdr:nvSpPr>
        <xdr:cNvPr id="134" name="フローチャート: 判断 133"/>
        <xdr:cNvSpPr/>
      </xdr:nvSpPr>
      <xdr:spPr>
        <a:xfrm>
          <a:off x="14744700" y="5865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105398</xdr:rowOff>
    </xdr:from>
    <xdr:to>
      <xdr:col>72</xdr:col>
      <xdr:colOff>123825</xdr:colOff>
      <xdr:row>30</xdr:row>
      <xdr:rowOff>35548</xdr:rowOff>
    </xdr:to>
    <xdr:sp macro="" textlink="">
      <xdr:nvSpPr>
        <xdr:cNvPr id="135" name="フローチャート: 判断 134"/>
        <xdr:cNvSpPr/>
      </xdr:nvSpPr>
      <xdr:spPr>
        <a:xfrm>
          <a:off x="14033500" y="5848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126062</xdr:rowOff>
    </xdr:from>
    <xdr:to>
      <xdr:col>68</xdr:col>
      <xdr:colOff>123825</xdr:colOff>
      <xdr:row>30</xdr:row>
      <xdr:rowOff>56212</xdr:rowOff>
    </xdr:to>
    <xdr:sp macro="" textlink="">
      <xdr:nvSpPr>
        <xdr:cNvPr id="136" name="フローチャート: 判断 135"/>
        <xdr:cNvSpPr/>
      </xdr:nvSpPr>
      <xdr:spPr>
        <a:xfrm>
          <a:off x="13271500" y="586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132540</xdr:rowOff>
    </xdr:from>
    <xdr:to>
      <xdr:col>64</xdr:col>
      <xdr:colOff>123825</xdr:colOff>
      <xdr:row>30</xdr:row>
      <xdr:rowOff>62690</xdr:rowOff>
    </xdr:to>
    <xdr:sp macro="" textlink="">
      <xdr:nvSpPr>
        <xdr:cNvPr id="137" name="フローチャート: 判断 136"/>
        <xdr:cNvSpPr/>
      </xdr:nvSpPr>
      <xdr:spPr>
        <a:xfrm>
          <a:off x="12509500" y="5876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88023</xdr:rowOff>
    </xdr:from>
    <xdr:to>
      <xdr:col>60</xdr:col>
      <xdr:colOff>123825</xdr:colOff>
      <xdr:row>30</xdr:row>
      <xdr:rowOff>18173</xdr:rowOff>
    </xdr:to>
    <xdr:sp macro="" textlink="">
      <xdr:nvSpPr>
        <xdr:cNvPr id="138" name="フローチャート: 判断 137"/>
        <xdr:cNvSpPr/>
      </xdr:nvSpPr>
      <xdr:spPr>
        <a:xfrm>
          <a:off x="11747500" y="583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9" name="テキスト ボックス 138"/>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0" name="テキスト ボックス 139"/>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1" name="テキスト ボックス 140"/>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2" name="テキスト ボックス 141"/>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3" name="テキスト ボックス 142"/>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117940</xdr:rowOff>
    </xdr:from>
    <xdr:to>
      <xdr:col>76</xdr:col>
      <xdr:colOff>73025</xdr:colOff>
      <xdr:row>30</xdr:row>
      <xdr:rowOff>48090</xdr:rowOff>
    </xdr:to>
    <xdr:sp macro="" textlink="">
      <xdr:nvSpPr>
        <xdr:cNvPr id="144" name="楕円 143"/>
        <xdr:cNvSpPr/>
      </xdr:nvSpPr>
      <xdr:spPr>
        <a:xfrm>
          <a:off x="14744700" y="586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140817</xdr:rowOff>
    </xdr:from>
    <xdr:ext cx="469744" cy="259045"/>
    <xdr:sp macro="" textlink="">
      <xdr:nvSpPr>
        <xdr:cNvPr id="145" name="債務償還比率該当値テキスト"/>
        <xdr:cNvSpPr txBox="1"/>
      </xdr:nvSpPr>
      <xdr:spPr>
        <a:xfrm>
          <a:off x="14846300" y="5712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38505</xdr:rowOff>
    </xdr:from>
    <xdr:to>
      <xdr:col>72</xdr:col>
      <xdr:colOff>123825</xdr:colOff>
      <xdr:row>30</xdr:row>
      <xdr:rowOff>140105</xdr:rowOff>
    </xdr:to>
    <xdr:sp macro="" textlink="">
      <xdr:nvSpPr>
        <xdr:cNvPr id="146" name="楕円 145"/>
        <xdr:cNvSpPr/>
      </xdr:nvSpPr>
      <xdr:spPr>
        <a:xfrm>
          <a:off x="14033500" y="595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168740</xdr:rowOff>
    </xdr:from>
    <xdr:to>
      <xdr:col>76</xdr:col>
      <xdr:colOff>22225</xdr:colOff>
      <xdr:row>30</xdr:row>
      <xdr:rowOff>89305</xdr:rowOff>
    </xdr:to>
    <xdr:cxnSp macro="">
      <xdr:nvCxnSpPr>
        <xdr:cNvPr id="147" name="直線コネクタ 146"/>
        <xdr:cNvCxnSpPr/>
      </xdr:nvCxnSpPr>
      <xdr:spPr>
        <a:xfrm flipV="1">
          <a:off x="14084300" y="5912315"/>
          <a:ext cx="711200" cy="92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13214</xdr:rowOff>
    </xdr:from>
    <xdr:to>
      <xdr:col>68</xdr:col>
      <xdr:colOff>123825</xdr:colOff>
      <xdr:row>30</xdr:row>
      <xdr:rowOff>114814</xdr:rowOff>
    </xdr:to>
    <xdr:sp macro="" textlink="">
      <xdr:nvSpPr>
        <xdr:cNvPr id="148" name="楕円 147"/>
        <xdr:cNvSpPr/>
      </xdr:nvSpPr>
      <xdr:spPr>
        <a:xfrm>
          <a:off x="13271500" y="5928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64014</xdr:rowOff>
    </xdr:from>
    <xdr:to>
      <xdr:col>72</xdr:col>
      <xdr:colOff>73025</xdr:colOff>
      <xdr:row>30</xdr:row>
      <xdr:rowOff>89305</xdr:rowOff>
    </xdr:to>
    <xdr:cxnSp macro="">
      <xdr:nvCxnSpPr>
        <xdr:cNvPr id="149" name="直線コネクタ 148"/>
        <xdr:cNvCxnSpPr/>
      </xdr:nvCxnSpPr>
      <xdr:spPr>
        <a:xfrm>
          <a:off x="13322300" y="5979039"/>
          <a:ext cx="762000" cy="25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149606</xdr:rowOff>
    </xdr:from>
    <xdr:to>
      <xdr:col>64</xdr:col>
      <xdr:colOff>123825</xdr:colOff>
      <xdr:row>30</xdr:row>
      <xdr:rowOff>79756</xdr:rowOff>
    </xdr:to>
    <xdr:sp macro="" textlink="">
      <xdr:nvSpPr>
        <xdr:cNvPr id="150" name="楕円 149"/>
        <xdr:cNvSpPr/>
      </xdr:nvSpPr>
      <xdr:spPr>
        <a:xfrm>
          <a:off x="12509500" y="5893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28956</xdr:rowOff>
    </xdr:from>
    <xdr:to>
      <xdr:col>68</xdr:col>
      <xdr:colOff>73025</xdr:colOff>
      <xdr:row>30</xdr:row>
      <xdr:rowOff>64014</xdr:rowOff>
    </xdr:to>
    <xdr:cxnSp macro="">
      <xdr:nvCxnSpPr>
        <xdr:cNvPr id="151" name="直線コネクタ 150"/>
        <xdr:cNvCxnSpPr/>
      </xdr:nvCxnSpPr>
      <xdr:spPr>
        <a:xfrm>
          <a:off x="12560300" y="5943981"/>
          <a:ext cx="762000" cy="35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24281</xdr:rowOff>
    </xdr:from>
    <xdr:to>
      <xdr:col>60</xdr:col>
      <xdr:colOff>123825</xdr:colOff>
      <xdr:row>29</xdr:row>
      <xdr:rowOff>125881</xdr:rowOff>
    </xdr:to>
    <xdr:sp macro="" textlink="">
      <xdr:nvSpPr>
        <xdr:cNvPr id="152" name="楕円 151"/>
        <xdr:cNvSpPr/>
      </xdr:nvSpPr>
      <xdr:spPr>
        <a:xfrm>
          <a:off x="11747500" y="576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75081</xdr:rowOff>
    </xdr:from>
    <xdr:to>
      <xdr:col>64</xdr:col>
      <xdr:colOff>73025</xdr:colOff>
      <xdr:row>30</xdr:row>
      <xdr:rowOff>28956</xdr:rowOff>
    </xdr:to>
    <xdr:cxnSp macro="">
      <xdr:nvCxnSpPr>
        <xdr:cNvPr id="153" name="直線コネクタ 152"/>
        <xdr:cNvCxnSpPr/>
      </xdr:nvCxnSpPr>
      <xdr:spPr>
        <a:xfrm>
          <a:off x="11798300" y="5818656"/>
          <a:ext cx="762000" cy="125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52075</xdr:rowOff>
    </xdr:from>
    <xdr:ext cx="469744" cy="259045"/>
    <xdr:sp macro="" textlink="">
      <xdr:nvSpPr>
        <xdr:cNvPr id="154" name="n_1aveValue債務償還比率"/>
        <xdr:cNvSpPr txBox="1"/>
      </xdr:nvSpPr>
      <xdr:spPr>
        <a:xfrm>
          <a:off x="13836727" y="5624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72739</xdr:rowOff>
    </xdr:from>
    <xdr:ext cx="469744" cy="259045"/>
    <xdr:sp macro="" textlink="">
      <xdr:nvSpPr>
        <xdr:cNvPr id="155" name="n_2aveValue債務償還比率"/>
        <xdr:cNvSpPr txBox="1"/>
      </xdr:nvSpPr>
      <xdr:spPr>
        <a:xfrm>
          <a:off x="13087427" y="5644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79217</xdr:rowOff>
    </xdr:from>
    <xdr:ext cx="469744" cy="259045"/>
    <xdr:sp macro="" textlink="">
      <xdr:nvSpPr>
        <xdr:cNvPr id="156" name="n_3aveValue債務償還比率"/>
        <xdr:cNvSpPr txBox="1"/>
      </xdr:nvSpPr>
      <xdr:spPr>
        <a:xfrm>
          <a:off x="12325427" y="5651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9300</xdr:rowOff>
    </xdr:from>
    <xdr:ext cx="469744" cy="259045"/>
    <xdr:sp macro="" textlink="">
      <xdr:nvSpPr>
        <xdr:cNvPr id="157" name="n_4aveValue債務償還比率"/>
        <xdr:cNvSpPr txBox="1"/>
      </xdr:nvSpPr>
      <xdr:spPr>
        <a:xfrm>
          <a:off x="11563427" y="5924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131232</xdr:rowOff>
    </xdr:from>
    <xdr:ext cx="469744" cy="259045"/>
    <xdr:sp macro="" textlink="">
      <xdr:nvSpPr>
        <xdr:cNvPr id="158" name="n_1mainValue債務償還比率"/>
        <xdr:cNvSpPr txBox="1"/>
      </xdr:nvSpPr>
      <xdr:spPr>
        <a:xfrm>
          <a:off x="13836727" y="6046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105941</xdr:rowOff>
    </xdr:from>
    <xdr:ext cx="469744" cy="259045"/>
    <xdr:sp macro="" textlink="">
      <xdr:nvSpPr>
        <xdr:cNvPr id="159" name="n_2mainValue債務償還比率"/>
        <xdr:cNvSpPr txBox="1"/>
      </xdr:nvSpPr>
      <xdr:spPr>
        <a:xfrm>
          <a:off x="13087427" y="6020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70883</xdr:rowOff>
    </xdr:from>
    <xdr:ext cx="469744" cy="259045"/>
    <xdr:sp macro="" textlink="">
      <xdr:nvSpPr>
        <xdr:cNvPr id="160" name="n_3mainValue債務償還比率"/>
        <xdr:cNvSpPr txBox="1"/>
      </xdr:nvSpPr>
      <xdr:spPr>
        <a:xfrm>
          <a:off x="12325427" y="5985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142408</xdr:rowOff>
    </xdr:from>
    <xdr:ext cx="469744" cy="259045"/>
    <xdr:sp macro="" textlink="">
      <xdr:nvSpPr>
        <xdr:cNvPr id="161" name="n_4mainValue債務償還比率"/>
        <xdr:cNvSpPr txBox="1"/>
      </xdr:nvSpPr>
      <xdr:spPr>
        <a:xfrm>
          <a:off x="11563427" y="5543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2" name="正方形/長方形 16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3" name="正方形/長方形 16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4" name="テキスト ボックス 16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5" name="テキスト ボックス 16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6" name="テキスト ボックス 16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7" name="テキスト ボックス 16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愛知県津島市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62,346
60,740
25.09
22,076,426
21,055,465
1,020,373
12,967,684
16,641,498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27.7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105918</xdr:rowOff>
    </xdr:from>
    <xdr:to>
      <xdr:col>24</xdr:col>
      <xdr:colOff>62865</xdr:colOff>
      <xdr:row>40</xdr:row>
      <xdr:rowOff>53340</xdr:rowOff>
    </xdr:to>
    <xdr:cxnSp macro="">
      <xdr:nvCxnSpPr>
        <xdr:cNvPr id="55" name="直線コネクタ 54"/>
        <xdr:cNvCxnSpPr/>
      </xdr:nvCxnSpPr>
      <xdr:spPr>
        <a:xfrm flipV="1">
          <a:off x="4634865" y="5763768"/>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57167</xdr:rowOff>
    </xdr:from>
    <xdr:ext cx="405111" cy="259045"/>
    <xdr:sp macro="" textlink="">
      <xdr:nvSpPr>
        <xdr:cNvPr id="56" name="【道路】&#10;有形固定資産減価償却率最小値テキスト"/>
        <xdr:cNvSpPr txBox="1"/>
      </xdr:nvSpPr>
      <xdr:spPr>
        <a:xfrm>
          <a:off x="4673600" y="6915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53340</xdr:rowOff>
    </xdr:from>
    <xdr:to>
      <xdr:col>24</xdr:col>
      <xdr:colOff>152400</xdr:colOff>
      <xdr:row>40</xdr:row>
      <xdr:rowOff>53340</xdr:rowOff>
    </xdr:to>
    <xdr:cxnSp macro="">
      <xdr:nvCxnSpPr>
        <xdr:cNvPr id="57" name="直線コネクタ 56"/>
        <xdr:cNvCxnSpPr/>
      </xdr:nvCxnSpPr>
      <xdr:spPr>
        <a:xfrm>
          <a:off x="4546600" y="6911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52595</xdr:rowOff>
    </xdr:from>
    <xdr:ext cx="405111" cy="259045"/>
    <xdr:sp macro="" textlink="">
      <xdr:nvSpPr>
        <xdr:cNvPr id="58" name="【道路】&#10;有形固定資産減価償却率最大値テキスト"/>
        <xdr:cNvSpPr txBox="1"/>
      </xdr:nvSpPr>
      <xdr:spPr>
        <a:xfrm>
          <a:off x="4673600" y="5538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105918</xdr:rowOff>
    </xdr:from>
    <xdr:to>
      <xdr:col>24</xdr:col>
      <xdr:colOff>152400</xdr:colOff>
      <xdr:row>33</xdr:row>
      <xdr:rowOff>105918</xdr:rowOff>
    </xdr:to>
    <xdr:cxnSp macro="">
      <xdr:nvCxnSpPr>
        <xdr:cNvPr id="59" name="直線コネクタ 58"/>
        <xdr:cNvCxnSpPr/>
      </xdr:nvCxnSpPr>
      <xdr:spPr>
        <a:xfrm>
          <a:off x="4546600" y="576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52849</xdr:rowOff>
    </xdr:from>
    <xdr:ext cx="405111" cy="259045"/>
    <xdr:sp macro="" textlink="">
      <xdr:nvSpPr>
        <xdr:cNvPr id="60" name="【道路】&#10;有形固定資産減価償却率平均値テキスト"/>
        <xdr:cNvSpPr txBox="1"/>
      </xdr:nvSpPr>
      <xdr:spPr>
        <a:xfrm>
          <a:off x="4673600" y="60535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29972</xdr:rowOff>
    </xdr:from>
    <xdr:to>
      <xdr:col>24</xdr:col>
      <xdr:colOff>114300</xdr:colOff>
      <xdr:row>36</xdr:row>
      <xdr:rowOff>131572</xdr:rowOff>
    </xdr:to>
    <xdr:sp macro="" textlink="">
      <xdr:nvSpPr>
        <xdr:cNvPr id="61" name="フローチャート: 判断 60"/>
        <xdr:cNvSpPr/>
      </xdr:nvSpPr>
      <xdr:spPr>
        <a:xfrm>
          <a:off x="4584700" y="6202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151130</xdr:rowOff>
    </xdr:from>
    <xdr:to>
      <xdr:col>20</xdr:col>
      <xdr:colOff>38100</xdr:colOff>
      <xdr:row>36</xdr:row>
      <xdr:rowOff>81280</xdr:rowOff>
    </xdr:to>
    <xdr:sp macro="" textlink="">
      <xdr:nvSpPr>
        <xdr:cNvPr id="62" name="フローチャート: 判断 61"/>
        <xdr:cNvSpPr/>
      </xdr:nvSpPr>
      <xdr:spPr>
        <a:xfrm>
          <a:off x="3746500" y="615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82550</xdr:rowOff>
    </xdr:from>
    <xdr:to>
      <xdr:col>15</xdr:col>
      <xdr:colOff>101600</xdr:colOff>
      <xdr:row>36</xdr:row>
      <xdr:rowOff>12700</xdr:rowOff>
    </xdr:to>
    <xdr:sp macro="" textlink="">
      <xdr:nvSpPr>
        <xdr:cNvPr id="63" name="フローチャート: 判断 62"/>
        <xdr:cNvSpPr/>
      </xdr:nvSpPr>
      <xdr:spPr>
        <a:xfrm>
          <a:off x="2857500" y="608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100838</xdr:rowOff>
    </xdr:from>
    <xdr:to>
      <xdr:col>10</xdr:col>
      <xdr:colOff>165100</xdr:colOff>
      <xdr:row>36</xdr:row>
      <xdr:rowOff>30988</xdr:rowOff>
    </xdr:to>
    <xdr:sp macro="" textlink="">
      <xdr:nvSpPr>
        <xdr:cNvPr id="64" name="フローチャート: 判断 63"/>
        <xdr:cNvSpPr/>
      </xdr:nvSpPr>
      <xdr:spPr>
        <a:xfrm>
          <a:off x="1968500" y="6101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55118</xdr:rowOff>
    </xdr:from>
    <xdr:to>
      <xdr:col>6</xdr:col>
      <xdr:colOff>38100</xdr:colOff>
      <xdr:row>35</xdr:row>
      <xdr:rowOff>156718</xdr:rowOff>
    </xdr:to>
    <xdr:sp macro="" textlink="">
      <xdr:nvSpPr>
        <xdr:cNvPr id="65" name="フローチャート: 判断 64"/>
        <xdr:cNvSpPr/>
      </xdr:nvSpPr>
      <xdr:spPr>
        <a:xfrm>
          <a:off x="1079500" y="6055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141986</xdr:rowOff>
    </xdr:from>
    <xdr:to>
      <xdr:col>24</xdr:col>
      <xdr:colOff>114300</xdr:colOff>
      <xdr:row>37</xdr:row>
      <xdr:rowOff>72136</xdr:rowOff>
    </xdr:to>
    <xdr:sp macro="" textlink="">
      <xdr:nvSpPr>
        <xdr:cNvPr id="71" name="楕円 70"/>
        <xdr:cNvSpPr/>
      </xdr:nvSpPr>
      <xdr:spPr>
        <a:xfrm>
          <a:off x="4584700" y="6314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120413</xdr:rowOff>
    </xdr:from>
    <xdr:ext cx="405111" cy="259045"/>
    <xdr:sp macro="" textlink="">
      <xdr:nvSpPr>
        <xdr:cNvPr id="72" name="【道路】&#10;有形固定資産減価償却率該当値テキスト"/>
        <xdr:cNvSpPr txBox="1"/>
      </xdr:nvSpPr>
      <xdr:spPr>
        <a:xfrm>
          <a:off x="4673600" y="6292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98552</xdr:rowOff>
    </xdr:from>
    <xdr:to>
      <xdr:col>20</xdr:col>
      <xdr:colOff>38100</xdr:colOff>
      <xdr:row>37</xdr:row>
      <xdr:rowOff>28702</xdr:rowOff>
    </xdr:to>
    <xdr:sp macro="" textlink="">
      <xdr:nvSpPr>
        <xdr:cNvPr id="73" name="楕円 72"/>
        <xdr:cNvSpPr/>
      </xdr:nvSpPr>
      <xdr:spPr>
        <a:xfrm>
          <a:off x="3746500" y="627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149352</xdr:rowOff>
    </xdr:from>
    <xdr:to>
      <xdr:col>24</xdr:col>
      <xdr:colOff>63500</xdr:colOff>
      <xdr:row>37</xdr:row>
      <xdr:rowOff>21336</xdr:rowOff>
    </xdr:to>
    <xdr:cxnSp macro="">
      <xdr:nvCxnSpPr>
        <xdr:cNvPr id="74" name="直線コネクタ 73"/>
        <xdr:cNvCxnSpPr/>
      </xdr:nvCxnSpPr>
      <xdr:spPr>
        <a:xfrm>
          <a:off x="3797300" y="6321552"/>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57404</xdr:rowOff>
    </xdr:from>
    <xdr:to>
      <xdr:col>15</xdr:col>
      <xdr:colOff>101600</xdr:colOff>
      <xdr:row>36</xdr:row>
      <xdr:rowOff>159004</xdr:rowOff>
    </xdr:to>
    <xdr:sp macro="" textlink="">
      <xdr:nvSpPr>
        <xdr:cNvPr id="75" name="楕円 74"/>
        <xdr:cNvSpPr/>
      </xdr:nvSpPr>
      <xdr:spPr>
        <a:xfrm>
          <a:off x="2857500" y="622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108204</xdr:rowOff>
    </xdr:from>
    <xdr:to>
      <xdr:col>19</xdr:col>
      <xdr:colOff>177800</xdr:colOff>
      <xdr:row>36</xdr:row>
      <xdr:rowOff>149352</xdr:rowOff>
    </xdr:to>
    <xdr:cxnSp macro="">
      <xdr:nvCxnSpPr>
        <xdr:cNvPr id="76" name="直線コネクタ 75"/>
        <xdr:cNvCxnSpPr/>
      </xdr:nvCxnSpPr>
      <xdr:spPr>
        <a:xfrm>
          <a:off x="2908300" y="628040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16256</xdr:rowOff>
    </xdr:from>
    <xdr:to>
      <xdr:col>10</xdr:col>
      <xdr:colOff>165100</xdr:colOff>
      <xdr:row>36</xdr:row>
      <xdr:rowOff>117856</xdr:rowOff>
    </xdr:to>
    <xdr:sp macro="" textlink="">
      <xdr:nvSpPr>
        <xdr:cNvPr id="77" name="楕円 76"/>
        <xdr:cNvSpPr/>
      </xdr:nvSpPr>
      <xdr:spPr>
        <a:xfrm>
          <a:off x="1968500" y="6188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67056</xdr:rowOff>
    </xdr:from>
    <xdr:to>
      <xdr:col>15</xdr:col>
      <xdr:colOff>50800</xdr:colOff>
      <xdr:row>36</xdr:row>
      <xdr:rowOff>108204</xdr:rowOff>
    </xdr:to>
    <xdr:cxnSp macro="">
      <xdr:nvCxnSpPr>
        <xdr:cNvPr id="78" name="直線コネクタ 77"/>
        <xdr:cNvCxnSpPr/>
      </xdr:nvCxnSpPr>
      <xdr:spPr>
        <a:xfrm>
          <a:off x="2019300" y="623925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97807</xdr:rowOff>
    </xdr:from>
    <xdr:ext cx="405111" cy="259045"/>
    <xdr:sp macro="" textlink="">
      <xdr:nvSpPr>
        <xdr:cNvPr id="79" name="n_1aveValue【道路】&#10;有形固定資産減価償却率"/>
        <xdr:cNvSpPr txBox="1"/>
      </xdr:nvSpPr>
      <xdr:spPr>
        <a:xfrm>
          <a:off x="3582044" y="592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29227</xdr:rowOff>
    </xdr:from>
    <xdr:ext cx="405111" cy="259045"/>
    <xdr:sp macro="" textlink="">
      <xdr:nvSpPr>
        <xdr:cNvPr id="80" name="n_2aveValue【道路】&#10;有形固定資産減価償却率"/>
        <xdr:cNvSpPr txBox="1"/>
      </xdr:nvSpPr>
      <xdr:spPr>
        <a:xfrm>
          <a:off x="2705744" y="585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47515</xdr:rowOff>
    </xdr:from>
    <xdr:ext cx="405111" cy="259045"/>
    <xdr:sp macro="" textlink="">
      <xdr:nvSpPr>
        <xdr:cNvPr id="81" name="n_3aveValue【道路】&#10;有形固定資産減価償却率"/>
        <xdr:cNvSpPr txBox="1"/>
      </xdr:nvSpPr>
      <xdr:spPr>
        <a:xfrm>
          <a:off x="1816744" y="5876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1795</xdr:rowOff>
    </xdr:from>
    <xdr:ext cx="405111" cy="259045"/>
    <xdr:sp macro="" textlink="">
      <xdr:nvSpPr>
        <xdr:cNvPr id="82" name="n_4aveValue【道路】&#10;有形固定資産減価償却率"/>
        <xdr:cNvSpPr txBox="1"/>
      </xdr:nvSpPr>
      <xdr:spPr>
        <a:xfrm>
          <a:off x="927744" y="5831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19829</xdr:rowOff>
    </xdr:from>
    <xdr:ext cx="405111" cy="259045"/>
    <xdr:sp macro="" textlink="">
      <xdr:nvSpPr>
        <xdr:cNvPr id="83" name="n_1mainValue【道路】&#10;有形固定資産減価償却率"/>
        <xdr:cNvSpPr txBox="1"/>
      </xdr:nvSpPr>
      <xdr:spPr>
        <a:xfrm>
          <a:off x="3582044" y="6363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150131</xdr:rowOff>
    </xdr:from>
    <xdr:ext cx="405111" cy="259045"/>
    <xdr:sp macro="" textlink="">
      <xdr:nvSpPr>
        <xdr:cNvPr id="84" name="n_2mainValue【道路】&#10;有形固定資産減価償却率"/>
        <xdr:cNvSpPr txBox="1"/>
      </xdr:nvSpPr>
      <xdr:spPr>
        <a:xfrm>
          <a:off x="2705744" y="6322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108983</xdr:rowOff>
    </xdr:from>
    <xdr:ext cx="405111" cy="259045"/>
    <xdr:sp macro="" textlink="">
      <xdr:nvSpPr>
        <xdr:cNvPr id="85" name="n_3mainValue【道路】&#10;有形固定資産減価償却率"/>
        <xdr:cNvSpPr txBox="1"/>
      </xdr:nvSpPr>
      <xdr:spPr>
        <a:xfrm>
          <a:off x="1816744" y="6281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9" name="テキスト ボックス 98"/>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1" name="テキスト ボックス 100"/>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3" name="テキスト ボックス 102"/>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5" name="テキスト ボックス 104"/>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7" name="テキスト ボックス 106"/>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134512</xdr:rowOff>
    </xdr:from>
    <xdr:to>
      <xdr:col>54</xdr:col>
      <xdr:colOff>189865</xdr:colOff>
      <xdr:row>41</xdr:row>
      <xdr:rowOff>158782</xdr:rowOff>
    </xdr:to>
    <xdr:cxnSp macro="">
      <xdr:nvCxnSpPr>
        <xdr:cNvPr id="109" name="直線コネクタ 108"/>
        <xdr:cNvCxnSpPr/>
      </xdr:nvCxnSpPr>
      <xdr:spPr>
        <a:xfrm flipV="1">
          <a:off x="10476865" y="5620912"/>
          <a:ext cx="0" cy="156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162609</xdr:rowOff>
    </xdr:from>
    <xdr:ext cx="469744" cy="259045"/>
    <xdr:sp macro="" textlink="">
      <xdr:nvSpPr>
        <xdr:cNvPr id="110" name="【道路】&#10;一人当たり延長最小値テキスト"/>
        <xdr:cNvSpPr txBox="1"/>
      </xdr:nvSpPr>
      <xdr:spPr>
        <a:xfrm>
          <a:off x="10515600" y="7192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158782</xdr:rowOff>
    </xdr:from>
    <xdr:to>
      <xdr:col>55</xdr:col>
      <xdr:colOff>88900</xdr:colOff>
      <xdr:row>41</xdr:row>
      <xdr:rowOff>158782</xdr:rowOff>
    </xdr:to>
    <xdr:cxnSp macro="">
      <xdr:nvCxnSpPr>
        <xdr:cNvPr id="111" name="直線コネクタ 110"/>
        <xdr:cNvCxnSpPr/>
      </xdr:nvCxnSpPr>
      <xdr:spPr>
        <a:xfrm>
          <a:off x="10388600" y="7188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81189</xdr:rowOff>
    </xdr:from>
    <xdr:ext cx="534377" cy="259045"/>
    <xdr:sp macro="" textlink="">
      <xdr:nvSpPr>
        <xdr:cNvPr id="112" name="【道路】&#10;一人当たり延長最大値テキスト"/>
        <xdr:cNvSpPr txBox="1"/>
      </xdr:nvSpPr>
      <xdr:spPr>
        <a:xfrm>
          <a:off x="10515600" y="5396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134512</xdr:rowOff>
    </xdr:from>
    <xdr:to>
      <xdr:col>55</xdr:col>
      <xdr:colOff>88900</xdr:colOff>
      <xdr:row>32</xdr:row>
      <xdr:rowOff>134512</xdr:rowOff>
    </xdr:to>
    <xdr:cxnSp macro="">
      <xdr:nvCxnSpPr>
        <xdr:cNvPr id="113" name="直線コネクタ 112"/>
        <xdr:cNvCxnSpPr/>
      </xdr:nvCxnSpPr>
      <xdr:spPr>
        <a:xfrm>
          <a:off x="10388600" y="5620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90491</xdr:rowOff>
    </xdr:from>
    <xdr:ext cx="534377" cy="259045"/>
    <xdr:sp macro="" textlink="">
      <xdr:nvSpPr>
        <xdr:cNvPr id="114" name="【道路】&#10;一人当たり延長平均値テキスト"/>
        <xdr:cNvSpPr txBox="1"/>
      </xdr:nvSpPr>
      <xdr:spPr>
        <a:xfrm>
          <a:off x="10515600" y="67770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67614</xdr:rowOff>
    </xdr:from>
    <xdr:to>
      <xdr:col>55</xdr:col>
      <xdr:colOff>50800</xdr:colOff>
      <xdr:row>40</xdr:row>
      <xdr:rowOff>169214</xdr:rowOff>
    </xdr:to>
    <xdr:sp macro="" textlink="">
      <xdr:nvSpPr>
        <xdr:cNvPr id="115" name="フローチャート: 判断 114"/>
        <xdr:cNvSpPr/>
      </xdr:nvSpPr>
      <xdr:spPr>
        <a:xfrm>
          <a:off x="10426700" y="692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71348</xdr:rowOff>
    </xdr:from>
    <xdr:to>
      <xdr:col>50</xdr:col>
      <xdr:colOff>165100</xdr:colOff>
      <xdr:row>41</xdr:row>
      <xdr:rowOff>1498</xdr:rowOff>
    </xdr:to>
    <xdr:sp macro="" textlink="">
      <xdr:nvSpPr>
        <xdr:cNvPr id="116" name="フローチャート: 判断 115"/>
        <xdr:cNvSpPr/>
      </xdr:nvSpPr>
      <xdr:spPr>
        <a:xfrm>
          <a:off x="9588500" y="692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31400</xdr:rowOff>
    </xdr:from>
    <xdr:to>
      <xdr:col>46</xdr:col>
      <xdr:colOff>38100</xdr:colOff>
      <xdr:row>40</xdr:row>
      <xdr:rowOff>133000</xdr:rowOff>
    </xdr:to>
    <xdr:sp macro="" textlink="">
      <xdr:nvSpPr>
        <xdr:cNvPr id="117" name="フローチャート: 判断 116"/>
        <xdr:cNvSpPr/>
      </xdr:nvSpPr>
      <xdr:spPr>
        <a:xfrm>
          <a:off x="8699500" y="688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64700</xdr:rowOff>
    </xdr:from>
    <xdr:to>
      <xdr:col>41</xdr:col>
      <xdr:colOff>101600</xdr:colOff>
      <xdr:row>40</xdr:row>
      <xdr:rowOff>166300</xdr:rowOff>
    </xdr:to>
    <xdr:sp macro="" textlink="">
      <xdr:nvSpPr>
        <xdr:cNvPr id="118" name="フローチャート: 判断 117"/>
        <xdr:cNvSpPr/>
      </xdr:nvSpPr>
      <xdr:spPr>
        <a:xfrm>
          <a:off x="7810500" y="692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76435</xdr:rowOff>
    </xdr:from>
    <xdr:to>
      <xdr:col>36</xdr:col>
      <xdr:colOff>165100</xdr:colOff>
      <xdr:row>41</xdr:row>
      <xdr:rowOff>6585</xdr:rowOff>
    </xdr:to>
    <xdr:sp macro="" textlink="">
      <xdr:nvSpPr>
        <xdr:cNvPr id="119" name="フローチャート: 判断 118"/>
        <xdr:cNvSpPr/>
      </xdr:nvSpPr>
      <xdr:spPr>
        <a:xfrm>
          <a:off x="6921500" y="6934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0" name="テキスト ボックス 11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28124</xdr:rowOff>
    </xdr:from>
    <xdr:to>
      <xdr:col>55</xdr:col>
      <xdr:colOff>50800</xdr:colOff>
      <xdr:row>41</xdr:row>
      <xdr:rowOff>129724</xdr:rowOff>
    </xdr:to>
    <xdr:sp macro="" textlink="">
      <xdr:nvSpPr>
        <xdr:cNvPr id="125" name="楕円 124"/>
        <xdr:cNvSpPr/>
      </xdr:nvSpPr>
      <xdr:spPr>
        <a:xfrm>
          <a:off x="10426700" y="7057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114501</xdr:rowOff>
    </xdr:from>
    <xdr:ext cx="469744" cy="259045"/>
    <xdr:sp macro="" textlink="">
      <xdr:nvSpPr>
        <xdr:cNvPr id="126" name="【道路】&#10;一人当たり延長該当値テキスト"/>
        <xdr:cNvSpPr txBox="1"/>
      </xdr:nvSpPr>
      <xdr:spPr>
        <a:xfrm>
          <a:off x="10515600" y="697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30715</xdr:rowOff>
    </xdr:from>
    <xdr:to>
      <xdr:col>50</xdr:col>
      <xdr:colOff>165100</xdr:colOff>
      <xdr:row>41</xdr:row>
      <xdr:rowOff>132315</xdr:rowOff>
    </xdr:to>
    <xdr:sp macro="" textlink="">
      <xdr:nvSpPr>
        <xdr:cNvPr id="127" name="楕円 126"/>
        <xdr:cNvSpPr/>
      </xdr:nvSpPr>
      <xdr:spPr>
        <a:xfrm>
          <a:off x="9588500" y="706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78924</xdr:rowOff>
    </xdr:from>
    <xdr:to>
      <xdr:col>55</xdr:col>
      <xdr:colOff>0</xdr:colOff>
      <xdr:row>41</xdr:row>
      <xdr:rowOff>81515</xdr:rowOff>
    </xdr:to>
    <xdr:cxnSp macro="">
      <xdr:nvCxnSpPr>
        <xdr:cNvPr id="128" name="直線コネクタ 127"/>
        <xdr:cNvCxnSpPr/>
      </xdr:nvCxnSpPr>
      <xdr:spPr>
        <a:xfrm flipV="1">
          <a:off x="9639300" y="7108374"/>
          <a:ext cx="838200" cy="2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34049</xdr:rowOff>
    </xdr:from>
    <xdr:to>
      <xdr:col>46</xdr:col>
      <xdr:colOff>38100</xdr:colOff>
      <xdr:row>41</xdr:row>
      <xdr:rowOff>135649</xdr:rowOff>
    </xdr:to>
    <xdr:sp macro="" textlink="">
      <xdr:nvSpPr>
        <xdr:cNvPr id="129" name="楕円 128"/>
        <xdr:cNvSpPr/>
      </xdr:nvSpPr>
      <xdr:spPr>
        <a:xfrm>
          <a:off x="8699500" y="7063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81515</xdr:rowOff>
    </xdr:from>
    <xdr:to>
      <xdr:col>50</xdr:col>
      <xdr:colOff>114300</xdr:colOff>
      <xdr:row>41</xdr:row>
      <xdr:rowOff>84849</xdr:rowOff>
    </xdr:to>
    <xdr:cxnSp macro="">
      <xdr:nvCxnSpPr>
        <xdr:cNvPr id="130" name="直線コネクタ 129"/>
        <xdr:cNvCxnSpPr/>
      </xdr:nvCxnSpPr>
      <xdr:spPr>
        <a:xfrm flipV="1">
          <a:off x="8750300" y="7110965"/>
          <a:ext cx="889000" cy="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36811</xdr:rowOff>
    </xdr:from>
    <xdr:to>
      <xdr:col>41</xdr:col>
      <xdr:colOff>101600</xdr:colOff>
      <xdr:row>41</xdr:row>
      <xdr:rowOff>138411</xdr:rowOff>
    </xdr:to>
    <xdr:sp macro="" textlink="">
      <xdr:nvSpPr>
        <xdr:cNvPr id="131" name="楕円 130"/>
        <xdr:cNvSpPr/>
      </xdr:nvSpPr>
      <xdr:spPr>
        <a:xfrm>
          <a:off x="7810500" y="706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84849</xdr:rowOff>
    </xdr:from>
    <xdr:to>
      <xdr:col>45</xdr:col>
      <xdr:colOff>177800</xdr:colOff>
      <xdr:row>41</xdr:row>
      <xdr:rowOff>87611</xdr:rowOff>
    </xdr:to>
    <xdr:cxnSp macro="">
      <xdr:nvCxnSpPr>
        <xdr:cNvPr id="132" name="直線コネクタ 131"/>
        <xdr:cNvCxnSpPr/>
      </xdr:nvCxnSpPr>
      <xdr:spPr>
        <a:xfrm flipV="1">
          <a:off x="7861300" y="7114299"/>
          <a:ext cx="889000" cy="2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18025</xdr:rowOff>
    </xdr:from>
    <xdr:ext cx="534377" cy="259045"/>
    <xdr:sp macro="" textlink="">
      <xdr:nvSpPr>
        <xdr:cNvPr id="133" name="n_1aveValue【道路】&#10;一人当たり延長"/>
        <xdr:cNvSpPr txBox="1"/>
      </xdr:nvSpPr>
      <xdr:spPr>
        <a:xfrm>
          <a:off x="9359411" y="6704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149527</xdr:rowOff>
    </xdr:from>
    <xdr:ext cx="534377" cy="259045"/>
    <xdr:sp macro="" textlink="">
      <xdr:nvSpPr>
        <xdr:cNvPr id="134" name="n_2aveValue【道路】&#10;一人当たり延長"/>
        <xdr:cNvSpPr txBox="1"/>
      </xdr:nvSpPr>
      <xdr:spPr>
        <a:xfrm>
          <a:off x="8483111" y="666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11377</xdr:rowOff>
    </xdr:from>
    <xdr:ext cx="534377" cy="259045"/>
    <xdr:sp macro="" textlink="">
      <xdr:nvSpPr>
        <xdr:cNvPr id="135" name="n_3aveValue【道路】&#10;一人当たり延長"/>
        <xdr:cNvSpPr txBox="1"/>
      </xdr:nvSpPr>
      <xdr:spPr>
        <a:xfrm>
          <a:off x="7594111" y="669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23112</xdr:rowOff>
    </xdr:from>
    <xdr:ext cx="534377" cy="259045"/>
    <xdr:sp macro="" textlink="">
      <xdr:nvSpPr>
        <xdr:cNvPr id="136" name="n_4aveValue【道路】&#10;一人当たり延長"/>
        <xdr:cNvSpPr txBox="1"/>
      </xdr:nvSpPr>
      <xdr:spPr>
        <a:xfrm>
          <a:off x="6705111" y="6709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123442</xdr:rowOff>
    </xdr:from>
    <xdr:ext cx="469744" cy="259045"/>
    <xdr:sp macro="" textlink="">
      <xdr:nvSpPr>
        <xdr:cNvPr id="137" name="n_1mainValue【道路】&#10;一人当たり延長"/>
        <xdr:cNvSpPr txBox="1"/>
      </xdr:nvSpPr>
      <xdr:spPr>
        <a:xfrm>
          <a:off x="9391727" y="7152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126776</xdr:rowOff>
    </xdr:from>
    <xdr:ext cx="469744" cy="259045"/>
    <xdr:sp macro="" textlink="">
      <xdr:nvSpPr>
        <xdr:cNvPr id="138" name="n_2mainValue【道路】&#10;一人当たり延長"/>
        <xdr:cNvSpPr txBox="1"/>
      </xdr:nvSpPr>
      <xdr:spPr>
        <a:xfrm>
          <a:off x="8515427" y="7156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129538</xdr:rowOff>
    </xdr:from>
    <xdr:ext cx="469744" cy="259045"/>
    <xdr:sp macro="" textlink="">
      <xdr:nvSpPr>
        <xdr:cNvPr id="139" name="n_3mainValue【道路】&#10;一人当たり延長"/>
        <xdr:cNvSpPr txBox="1"/>
      </xdr:nvSpPr>
      <xdr:spPr>
        <a:xfrm>
          <a:off x="7626427" y="715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0" name="正方形/長方形 13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1" name="正方形/長方形 14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2" name="正方形/長方形 14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3" name="正方形/長方形 14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4" name="正方形/長方形 14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5" name="正方形/長方形 14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6" name="正方形/長方形 14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7" name="正方形/長方形 14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8" name="テキスト ボックス 14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9" name="直線コネクタ 14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0" name="テキスト ボックス 149"/>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1" name="直線コネクタ 150"/>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2" name="テキスト ボックス 151"/>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3" name="直線コネクタ 152"/>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4" name="テキスト ボックス 153"/>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5" name="直線コネクタ 15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6" name="テキスト ボックス 15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7" name="直線コネクタ 156"/>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8" name="テキスト ボックス 157"/>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9" name="直線コネクタ 158"/>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0" name="テキスト ボックス 159"/>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1" name="直線コネクタ 16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2" name="テキスト ボックス 161"/>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66675</xdr:rowOff>
    </xdr:from>
    <xdr:to>
      <xdr:col>24</xdr:col>
      <xdr:colOff>62865</xdr:colOff>
      <xdr:row>64</xdr:row>
      <xdr:rowOff>57150</xdr:rowOff>
    </xdr:to>
    <xdr:cxnSp macro="">
      <xdr:nvCxnSpPr>
        <xdr:cNvPr id="164" name="直線コネクタ 163"/>
        <xdr:cNvCxnSpPr/>
      </xdr:nvCxnSpPr>
      <xdr:spPr>
        <a:xfrm flipV="1">
          <a:off x="4634865" y="9667875"/>
          <a:ext cx="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60977</xdr:rowOff>
    </xdr:from>
    <xdr:ext cx="405111" cy="259045"/>
    <xdr:sp macro="" textlink="">
      <xdr:nvSpPr>
        <xdr:cNvPr id="165" name="【橋りょう・トンネル】&#10;有形固定資産減価償却率最小値テキスト"/>
        <xdr:cNvSpPr txBox="1"/>
      </xdr:nvSpPr>
      <xdr:spPr>
        <a:xfrm>
          <a:off x="4673600" y="1103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57150</xdr:rowOff>
    </xdr:from>
    <xdr:to>
      <xdr:col>24</xdr:col>
      <xdr:colOff>152400</xdr:colOff>
      <xdr:row>64</xdr:row>
      <xdr:rowOff>57150</xdr:rowOff>
    </xdr:to>
    <xdr:cxnSp macro="">
      <xdr:nvCxnSpPr>
        <xdr:cNvPr id="166" name="直線コネクタ 165"/>
        <xdr:cNvCxnSpPr/>
      </xdr:nvCxnSpPr>
      <xdr:spPr>
        <a:xfrm>
          <a:off x="4546600" y="1102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13352</xdr:rowOff>
    </xdr:from>
    <xdr:ext cx="405111" cy="259045"/>
    <xdr:sp macro="" textlink="">
      <xdr:nvSpPr>
        <xdr:cNvPr id="167" name="【橋りょう・トンネル】&#10;有形固定資産減価償却率最大値テキスト"/>
        <xdr:cNvSpPr txBox="1"/>
      </xdr:nvSpPr>
      <xdr:spPr>
        <a:xfrm>
          <a:off x="4673600" y="9443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66675</xdr:rowOff>
    </xdr:from>
    <xdr:to>
      <xdr:col>24</xdr:col>
      <xdr:colOff>152400</xdr:colOff>
      <xdr:row>56</xdr:row>
      <xdr:rowOff>66675</xdr:rowOff>
    </xdr:to>
    <xdr:cxnSp macro="">
      <xdr:nvCxnSpPr>
        <xdr:cNvPr id="168" name="直線コネクタ 167"/>
        <xdr:cNvCxnSpPr/>
      </xdr:nvCxnSpPr>
      <xdr:spPr>
        <a:xfrm>
          <a:off x="4546600" y="966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106697</xdr:rowOff>
    </xdr:from>
    <xdr:ext cx="405111" cy="259045"/>
    <xdr:sp macro="" textlink="">
      <xdr:nvSpPr>
        <xdr:cNvPr id="169" name="【橋りょう・トンネル】&#10;有形固定資産減価償却率平均値テキスト"/>
        <xdr:cNvSpPr txBox="1"/>
      </xdr:nvSpPr>
      <xdr:spPr>
        <a:xfrm>
          <a:off x="4673600" y="10222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128270</xdr:rowOff>
    </xdr:from>
    <xdr:to>
      <xdr:col>24</xdr:col>
      <xdr:colOff>114300</xdr:colOff>
      <xdr:row>60</xdr:row>
      <xdr:rowOff>58420</xdr:rowOff>
    </xdr:to>
    <xdr:sp macro="" textlink="">
      <xdr:nvSpPr>
        <xdr:cNvPr id="170" name="フローチャート: 判断 169"/>
        <xdr:cNvSpPr/>
      </xdr:nvSpPr>
      <xdr:spPr>
        <a:xfrm>
          <a:off x="45847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103505</xdr:rowOff>
    </xdr:from>
    <xdr:to>
      <xdr:col>20</xdr:col>
      <xdr:colOff>38100</xdr:colOff>
      <xdr:row>60</xdr:row>
      <xdr:rowOff>33655</xdr:rowOff>
    </xdr:to>
    <xdr:sp macro="" textlink="">
      <xdr:nvSpPr>
        <xdr:cNvPr id="171" name="フローチャート: 判断 170"/>
        <xdr:cNvSpPr/>
      </xdr:nvSpPr>
      <xdr:spPr>
        <a:xfrm>
          <a:off x="37465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65405</xdr:rowOff>
    </xdr:from>
    <xdr:to>
      <xdr:col>15</xdr:col>
      <xdr:colOff>101600</xdr:colOff>
      <xdr:row>59</xdr:row>
      <xdr:rowOff>167005</xdr:rowOff>
    </xdr:to>
    <xdr:sp macro="" textlink="">
      <xdr:nvSpPr>
        <xdr:cNvPr id="172" name="フローチャート: 判断 171"/>
        <xdr:cNvSpPr/>
      </xdr:nvSpPr>
      <xdr:spPr>
        <a:xfrm>
          <a:off x="2857500" y="1018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38735</xdr:rowOff>
    </xdr:from>
    <xdr:to>
      <xdr:col>10</xdr:col>
      <xdr:colOff>165100</xdr:colOff>
      <xdr:row>59</xdr:row>
      <xdr:rowOff>140335</xdr:rowOff>
    </xdr:to>
    <xdr:sp macro="" textlink="">
      <xdr:nvSpPr>
        <xdr:cNvPr id="173" name="フローチャート: 判断 172"/>
        <xdr:cNvSpPr/>
      </xdr:nvSpPr>
      <xdr:spPr>
        <a:xfrm>
          <a:off x="19685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12065</xdr:rowOff>
    </xdr:from>
    <xdr:to>
      <xdr:col>6</xdr:col>
      <xdr:colOff>38100</xdr:colOff>
      <xdr:row>59</xdr:row>
      <xdr:rowOff>113665</xdr:rowOff>
    </xdr:to>
    <xdr:sp macro="" textlink="">
      <xdr:nvSpPr>
        <xdr:cNvPr id="174" name="フローチャート: 判断 173"/>
        <xdr:cNvSpPr/>
      </xdr:nvSpPr>
      <xdr:spPr>
        <a:xfrm>
          <a:off x="1079500" y="1012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5" name="テキスト ボックス 17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6" name="テキスト ボックス 17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7" name="テキスト ボックス 17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8" name="テキスト ボックス 17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9" name="テキスト ボックス 17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105410</xdr:rowOff>
    </xdr:from>
    <xdr:to>
      <xdr:col>24</xdr:col>
      <xdr:colOff>114300</xdr:colOff>
      <xdr:row>60</xdr:row>
      <xdr:rowOff>35560</xdr:rowOff>
    </xdr:to>
    <xdr:sp macro="" textlink="">
      <xdr:nvSpPr>
        <xdr:cNvPr id="180" name="楕円 179"/>
        <xdr:cNvSpPr/>
      </xdr:nvSpPr>
      <xdr:spPr>
        <a:xfrm>
          <a:off x="4584700" y="1022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128287</xdr:rowOff>
    </xdr:from>
    <xdr:ext cx="405111" cy="259045"/>
    <xdr:sp macro="" textlink="">
      <xdr:nvSpPr>
        <xdr:cNvPr id="181" name="【橋りょう・トンネル】&#10;有形固定資産減価償却率該当値テキスト"/>
        <xdr:cNvSpPr txBox="1"/>
      </xdr:nvSpPr>
      <xdr:spPr>
        <a:xfrm>
          <a:off x="4673600" y="10072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73025</xdr:rowOff>
    </xdr:from>
    <xdr:to>
      <xdr:col>20</xdr:col>
      <xdr:colOff>38100</xdr:colOff>
      <xdr:row>60</xdr:row>
      <xdr:rowOff>3175</xdr:rowOff>
    </xdr:to>
    <xdr:sp macro="" textlink="">
      <xdr:nvSpPr>
        <xdr:cNvPr id="182" name="楕円 181"/>
        <xdr:cNvSpPr/>
      </xdr:nvSpPr>
      <xdr:spPr>
        <a:xfrm>
          <a:off x="3746500" y="1018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123825</xdr:rowOff>
    </xdr:from>
    <xdr:to>
      <xdr:col>24</xdr:col>
      <xdr:colOff>63500</xdr:colOff>
      <xdr:row>59</xdr:row>
      <xdr:rowOff>156210</xdr:rowOff>
    </xdr:to>
    <xdr:cxnSp macro="">
      <xdr:nvCxnSpPr>
        <xdr:cNvPr id="183" name="直線コネクタ 182"/>
        <xdr:cNvCxnSpPr/>
      </xdr:nvCxnSpPr>
      <xdr:spPr>
        <a:xfrm>
          <a:off x="3797300" y="1023937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44450</xdr:rowOff>
    </xdr:from>
    <xdr:to>
      <xdr:col>15</xdr:col>
      <xdr:colOff>101600</xdr:colOff>
      <xdr:row>59</xdr:row>
      <xdr:rowOff>146050</xdr:rowOff>
    </xdr:to>
    <xdr:sp macro="" textlink="">
      <xdr:nvSpPr>
        <xdr:cNvPr id="184" name="楕円 183"/>
        <xdr:cNvSpPr/>
      </xdr:nvSpPr>
      <xdr:spPr>
        <a:xfrm>
          <a:off x="28575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95250</xdr:rowOff>
    </xdr:from>
    <xdr:to>
      <xdr:col>19</xdr:col>
      <xdr:colOff>177800</xdr:colOff>
      <xdr:row>59</xdr:row>
      <xdr:rowOff>123825</xdr:rowOff>
    </xdr:to>
    <xdr:cxnSp macro="">
      <xdr:nvCxnSpPr>
        <xdr:cNvPr id="185" name="直線コネクタ 184"/>
        <xdr:cNvCxnSpPr/>
      </xdr:nvCxnSpPr>
      <xdr:spPr>
        <a:xfrm>
          <a:off x="2908300" y="1021080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12065</xdr:rowOff>
    </xdr:from>
    <xdr:to>
      <xdr:col>10</xdr:col>
      <xdr:colOff>165100</xdr:colOff>
      <xdr:row>59</xdr:row>
      <xdr:rowOff>113665</xdr:rowOff>
    </xdr:to>
    <xdr:sp macro="" textlink="">
      <xdr:nvSpPr>
        <xdr:cNvPr id="186" name="楕円 185"/>
        <xdr:cNvSpPr/>
      </xdr:nvSpPr>
      <xdr:spPr>
        <a:xfrm>
          <a:off x="1968500" y="1012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62865</xdr:rowOff>
    </xdr:from>
    <xdr:to>
      <xdr:col>15</xdr:col>
      <xdr:colOff>50800</xdr:colOff>
      <xdr:row>59</xdr:row>
      <xdr:rowOff>95250</xdr:rowOff>
    </xdr:to>
    <xdr:cxnSp macro="">
      <xdr:nvCxnSpPr>
        <xdr:cNvPr id="187" name="直線コネクタ 186"/>
        <xdr:cNvCxnSpPr/>
      </xdr:nvCxnSpPr>
      <xdr:spPr>
        <a:xfrm>
          <a:off x="2019300" y="1017841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24782</xdr:rowOff>
    </xdr:from>
    <xdr:ext cx="405111" cy="259045"/>
    <xdr:sp macro="" textlink="">
      <xdr:nvSpPr>
        <xdr:cNvPr id="188" name="n_1aveValue【橋りょう・トンネル】&#10;有形固定資産減価償却率"/>
        <xdr:cNvSpPr txBox="1"/>
      </xdr:nvSpPr>
      <xdr:spPr>
        <a:xfrm>
          <a:off x="3582044" y="1031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158132</xdr:rowOff>
    </xdr:from>
    <xdr:ext cx="405111" cy="259045"/>
    <xdr:sp macro="" textlink="">
      <xdr:nvSpPr>
        <xdr:cNvPr id="189" name="n_2aveValue【橋りょう・トンネル】&#10;有形固定資産減価償却率"/>
        <xdr:cNvSpPr txBox="1"/>
      </xdr:nvSpPr>
      <xdr:spPr>
        <a:xfrm>
          <a:off x="2705744" y="10273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131462</xdr:rowOff>
    </xdr:from>
    <xdr:ext cx="405111" cy="259045"/>
    <xdr:sp macro="" textlink="">
      <xdr:nvSpPr>
        <xdr:cNvPr id="190" name="n_3aveValue【橋りょう・トンネル】&#10;有形固定資産減価償却率"/>
        <xdr:cNvSpPr txBox="1"/>
      </xdr:nvSpPr>
      <xdr:spPr>
        <a:xfrm>
          <a:off x="1816744" y="10247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130192</xdr:rowOff>
    </xdr:from>
    <xdr:ext cx="405111" cy="259045"/>
    <xdr:sp macro="" textlink="">
      <xdr:nvSpPr>
        <xdr:cNvPr id="191" name="n_4aveValue【橋りょう・トンネル】&#10;有形固定資産減価償却率"/>
        <xdr:cNvSpPr txBox="1"/>
      </xdr:nvSpPr>
      <xdr:spPr>
        <a:xfrm>
          <a:off x="927744" y="990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19702</xdr:rowOff>
    </xdr:from>
    <xdr:ext cx="405111" cy="259045"/>
    <xdr:sp macro="" textlink="">
      <xdr:nvSpPr>
        <xdr:cNvPr id="192" name="n_1mainValue【橋りょう・トンネル】&#10;有形固定資産減価償却率"/>
        <xdr:cNvSpPr txBox="1"/>
      </xdr:nvSpPr>
      <xdr:spPr>
        <a:xfrm>
          <a:off x="3582044" y="996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162577</xdr:rowOff>
    </xdr:from>
    <xdr:ext cx="405111" cy="259045"/>
    <xdr:sp macro="" textlink="">
      <xdr:nvSpPr>
        <xdr:cNvPr id="193" name="n_2mainValue【橋りょう・トンネル】&#10;有形固定資産減価償却率"/>
        <xdr:cNvSpPr txBox="1"/>
      </xdr:nvSpPr>
      <xdr:spPr>
        <a:xfrm>
          <a:off x="2705744" y="993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130192</xdr:rowOff>
    </xdr:from>
    <xdr:ext cx="405111" cy="259045"/>
    <xdr:sp macro="" textlink="">
      <xdr:nvSpPr>
        <xdr:cNvPr id="194" name="n_3mainValue【橋りょう・トンネル】&#10;有形固定資産減価償却率"/>
        <xdr:cNvSpPr txBox="1"/>
      </xdr:nvSpPr>
      <xdr:spPr>
        <a:xfrm>
          <a:off x="1816744" y="990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5" name="正方形/長方形 19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6" name="正方形/長方形 19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7" name="正方形/長方形 19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8" name="正方形/長方形 19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9" name="正方形/長方形 19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0" name="正方形/長方形 19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1" name="正方形/長方形 20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2" name="正方形/長方形 20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3" name="テキスト ボックス 20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4" name="直線コネクタ 20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5" name="直線コネクタ 204"/>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6" name="テキスト ボックス 205"/>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7" name="直線コネクタ 206"/>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08" name="テキスト ボックス 207"/>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9" name="直線コネクタ 208"/>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10" name="テキスト ボックス 209"/>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11" name="直線コネクタ 210"/>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12" name="テキスト ボックス 211"/>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3" name="直線コネクタ 21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14" name="テキスト ボックス 213"/>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5"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17780</xdr:rowOff>
    </xdr:from>
    <xdr:to>
      <xdr:col>54</xdr:col>
      <xdr:colOff>189865</xdr:colOff>
      <xdr:row>63</xdr:row>
      <xdr:rowOff>155142</xdr:rowOff>
    </xdr:to>
    <xdr:cxnSp macro="">
      <xdr:nvCxnSpPr>
        <xdr:cNvPr id="216" name="直線コネクタ 215"/>
        <xdr:cNvCxnSpPr/>
      </xdr:nvCxnSpPr>
      <xdr:spPr>
        <a:xfrm flipV="1">
          <a:off x="10476865" y="9618980"/>
          <a:ext cx="0" cy="1337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158969</xdr:rowOff>
    </xdr:from>
    <xdr:ext cx="469744" cy="259045"/>
    <xdr:sp macro="" textlink="">
      <xdr:nvSpPr>
        <xdr:cNvPr id="217" name="【橋りょう・トンネル】&#10;一人当たり有形固定資産（償却資産）額最小値テキスト"/>
        <xdr:cNvSpPr txBox="1"/>
      </xdr:nvSpPr>
      <xdr:spPr>
        <a:xfrm>
          <a:off x="10515600" y="1096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155142</xdr:rowOff>
    </xdr:from>
    <xdr:to>
      <xdr:col>55</xdr:col>
      <xdr:colOff>88900</xdr:colOff>
      <xdr:row>63</xdr:row>
      <xdr:rowOff>155142</xdr:rowOff>
    </xdr:to>
    <xdr:cxnSp macro="">
      <xdr:nvCxnSpPr>
        <xdr:cNvPr id="218" name="直線コネクタ 217"/>
        <xdr:cNvCxnSpPr/>
      </xdr:nvCxnSpPr>
      <xdr:spPr>
        <a:xfrm>
          <a:off x="10388600" y="10956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135907</xdr:rowOff>
    </xdr:from>
    <xdr:ext cx="599010" cy="259045"/>
    <xdr:sp macro="" textlink="">
      <xdr:nvSpPr>
        <xdr:cNvPr id="219" name="【橋りょう・トンネル】&#10;一人当たり有形固定資産（償却資産）額最大値テキスト"/>
        <xdr:cNvSpPr txBox="1"/>
      </xdr:nvSpPr>
      <xdr:spPr>
        <a:xfrm>
          <a:off x="10515600" y="9394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17780</xdr:rowOff>
    </xdr:from>
    <xdr:to>
      <xdr:col>55</xdr:col>
      <xdr:colOff>88900</xdr:colOff>
      <xdr:row>56</xdr:row>
      <xdr:rowOff>17780</xdr:rowOff>
    </xdr:to>
    <xdr:cxnSp macro="">
      <xdr:nvCxnSpPr>
        <xdr:cNvPr id="220" name="直線コネクタ 219"/>
        <xdr:cNvCxnSpPr/>
      </xdr:nvCxnSpPr>
      <xdr:spPr>
        <a:xfrm>
          <a:off x="10388600" y="9618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141340</xdr:rowOff>
    </xdr:from>
    <xdr:ext cx="599010" cy="259045"/>
    <xdr:sp macro="" textlink="">
      <xdr:nvSpPr>
        <xdr:cNvPr id="221" name="【橋りょう・トンネル】&#10;一人当たり有形固定資産（償却資産）額平均値テキスト"/>
        <xdr:cNvSpPr txBox="1"/>
      </xdr:nvSpPr>
      <xdr:spPr>
        <a:xfrm>
          <a:off x="10515600" y="104283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162913</xdr:rowOff>
    </xdr:from>
    <xdr:to>
      <xdr:col>55</xdr:col>
      <xdr:colOff>50800</xdr:colOff>
      <xdr:row>61</xdr:row>
      <xdr:rowOff>93063</xdr:rowOff>
    </xdr:to>
    <xdr:sp macro="" textlink="">
      <xdr:nvSpPr>
        <xdr:cNvPr id="222" name="フローチャート: 判断 221"/>
        <xdr:cNvSpPr/>
      </xdr:nvSpPr>
      <xdr:spPr>
        <a:xfrm>
          <a:off x="10426700" y="10449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1574</xdr:rowOff>
    </xdr:from>
    <xdr:to>
      <xdr:col>50</xdr:col>
      <xdr:colOff>165100</xdr:colOff>
      <xdr:row>61</xdr:row>
      <xdr:rowOff>103174</xdr:rowOff>
    </xdr:to>
    <xdr:sp macro="" textlink="">
      <xdr:nvSpPr>
        <xdr:cNvPr id="223" name="フローチャート: 判断 222"/>
        <xdr:cNvSpPr/>
      </xdr:nvSpPr>
      <xdr:spPr>
        <a:xfrm>
          <a:off x="9588500" y="1046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17206</xdr:rowOff>
    </xdr:from>
    <xdr:to>
      <xdr:col>46</xdr:col>
      <xdr:colOff>38100</xdr:colOff>
      <xdr:row>61</xdr:row>
      <xdr:rowOff>118806</xdr:rowOff>
    </xdr:to>
    <xdr:sp macro="" textlink="">
      <xdr:nvSpPr>
        <xdr:cNvPr id="224" name="フローチャート: 判断 223"/>
        <xdr:cNvSpPr/>
      </xdr:nvSpPr>
      <xdr:spPr>
        <a:xfrm>
          <a:off x="8699500" y="1047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36333</xdr:rowOff>
    </xdr:from>
    <xdr:to>
      <xdr:col>41</xdr:col>
      <xdr:colOff>101600</xdr:colOff>
      <xdr:row>61</xdr:row>
      <xdr:rowOff>137933</xdr:rowOff>
    </xdr:to>
    <xdr:sp macro="" textlink="">
      <xdr:nvSpPr>
        <xdr:cNvPr id="225" name="フローチャート: 判断 224"/>
        <xdr:cNvSpPr/>
      </xdr:nvSpPr>
      <xdr:spPr>
        <a:xfrm>
          <a:off x="7810500" y="1049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43628</xdr:rowOff>
    </xdr:from>
    <xdr:to>
      <xdr:col>36</xdr:col>
      <xdr:colOff>165100</xdr:colOff>
      <xdr:row>61</xdr:row>
      <xdr:rowOff>145228</xdr:rowOff>
    </xdr:to>
    <xdr:sp macro="" textlink="">
      <xdr:nvSpPr>
        <xdr:cNvPr id="226" name="フローチャート: 判断 225"/>
        <xdr:cNvSpPr/>
      </xdr:nvSpPr>
      <xdr:spPr>
        <a:xfrm>
          <a:off x="6921500" y="1050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7" name="テキスト ボックス 22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8" name="テキスト ボックス 22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9" name="テキスト ボックス 22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0" name="テキスト ボックス 22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1" name="テキスト ボックス 23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159693</xdr:rowOff>
    </xdr:from>
    <xdr:to>
      <xdr:col>55</xdr:col>
      <xdr:colOff>50800</xdr:colOff>
      <xdr:row>61</xdr:row>
      <xdr:rowOff>89843</xdr:rowOff>
    </xdr:to>
    <xdr:sp macro="" textlink="">
      <xdr:nvSpPr>
        <xdr:cNvPr id="232" name="楕円 231"/>
        <xdr:cNvSpPr/>
      </xdr:nvSpPr>
      <xdr:spPr>
        <a:xfrm>
          <a:off x="10426700" y="10446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11120</xdr:rowOff>
    </xdr:from>
    <xdr:ext cx="599010" cy="259045"/>
    <xdr:sp macro="" textlink="">
      <xdr:nvSpPr>
        <xdr:cNvPr id="233" name="【橋りょう・トンネル】&#10;一人当たり有形固定資産（償却資産）額該当値テキスト"/>
        <xdr:cNvSpPr txBox="1"/>
      </xdr:nvSpPr>
      <xdr:spPr>
        <a:xfrm>
          <a:off x="10515600" y="10298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162635</xdr:rowOff>
    </xdr:from>
    <xdr:to>
      <xdr:col>50</xdr:col>
      <xdr:colOff>165100</xdr:colOff>
      <xdr:row>61</xdr:row>
      <xdr:rowOff>92785</xdr:rowOff>
    </xdr:to>
    <xdr:sp macro="" textlink="">
      <xdr:nvSpPr>
        <xdr:cNvPr id="234" name="楕円 233"/>
        <xdr:cNvSpPr/>
      </xdr:nvSpPr>
      <xdr:spPr>
        <a:xfrm>
          <a:off x="9588500" y="1044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39043</xdr:rowOff>
    </xdr:from>
    <xdr:to>
      <xdr:col>55</xdr:col>
      <xdr:colOff>0</xdr:colOff>
      <xdr:row>61</xdr:row>
      <xdr:rowOff>41985</xdr:rowOff>
    </xdr:to>
    <xdr:cxnSp macro="">
      <xdr:nvCxnSpPr>
        <xdr:cNvPr id="235" name="直線コネクタ 234"/>
        <xdr:cNvCxnSpPr/>
      </xdr:nvCxnSpPr>
      <xdr:spPr>
        <a:xfrm flipV="1">
          <a:off x="9639300" y="10497493"/>
          <a:ext cx="838200" cy="2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167579</xdr:rowOff>
    </xdr:from>
    <xdr:to>
      <xdr:col>46</xdr:col>
      <xdr:colOff>38100</xdr:colOff>
      <xdr:row>61</xdr:row>
      <xdr:rowOff>97729</xdr:rowOff>
    </xdr:to>
    <xdr:sp macro="" textlink="">
      <xdr:nvSpPr>
        <xdr:cNvPr id="236" name="楕円 235"/>
        <xdr:cNvSpPr/>
      </xdr:nvSpPr>
      <xdr:spPr>
        <a:xfrm>
          <a:off x="8699500" y="10454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41985</xdr:rowOff>
    </xdr:from>
    <xdr:to>
      <xdr:col>50</xdr:col>
      <xdr:colOff>114300</xdr:colOff>
      <xdr:row>61</xdr:row>
      <xdr:rowOff>46929</xdr:rowOff>
    </xdr:to>
    <xdr:cxnSp macro="">
      <xdr:nvCxnSpPr>
        <xdr:cNvPr id="237" name="直線コネクタ 236"/>
        <xdr:cNvCxnSpPr/>
      </xdr:nvCxnSpPr>
      <xdr:spPr>
        <a:xfrm flipV="1">
          <a:off x="8750300" y="10500435"/>
          <a:ext cx="889000" cy="4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153150</xdr:rowOff>
    </xdr:from>
    <xdr:to>
      <xdr:col>41</xdr:col>
      <xdr:colOff>101600</xdr:colOff>
      <xdr:row>61</xdr:row>
      <xdr:rowOff>83300</xdr:rowOff>
    </xdr:to>
    <xdr:sp macro="" textlink="">
      <xdr:nvSpPr>
        <xdr:cNvPr id="238" name="楕円 237"/>
        <xdr:cNvSpPr/>
      </xdr:nvSpPr>
      <xdr:spPr>
        <a:xfrm>
          <a:off x="7810500" y="10440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32500</xdr:rowOff>
    </xdr:from>
    <xdr:to>
      <xdr:col>45</xdr:col>
      <xdr:colOff>177800</xdr:colOff>
      <xdr:row>61</xdr:row>
      <xdr:rowOff>46929</xdr:rowOff>
    </xdr:to>
    <xdr:cxnSp macro="">
      <xdr:nvCxnSpPr>
        <xdr:cNvPr id="239" name="直線コネクタ 238"/>
        <xdr:cNvCxnSpPr/>
      </xdr:nvCxnSpPr>
      <xdr:spPr>
        <a:xfrm>
          <a:off x="7861300" y="10490950"/>
          <a:ext cx="889000" cy="1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94301</xdr:rowOff>
    </xdr:from>
    <xdr:ext cx="599010" cy="259045"/>
    <xdr:sp macro="" textlink="">
      <xdr:nvSpPr>
        <xdr:cNvPr id="240" name="n_1aveValue【橋りょう・トンネル】&#10;一人当たり有形固定資産（償却資産）額"/>
        <xdr:cNvSpPr txBox="1"/>
      </xdr:nvSpPr>
      <xdr:spPr>
        <a:xfrm>
          <a:off x="9327095" y="10552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109933</xdr:rowOff>
    </xdr:from>
    <xdr:ext cx="599010" cy="259045"/>
    <xdr:sp macro="" textlink="">
      <xdr:nvSpPr>
        <xdr:cNvPr id="241" name="n_2aveValue【橋りょう・トンネル】&#10;一人当たり有形固定資産（償却資産）額"/>
        <xdr:cNvSpPr txBox="1"/>
      </xdr:nvSpPr>
      <xdr:spPr>
        <a:xfrm>
          <a:off x="8450795" y="10568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129060</xdr:rowOff>
    </xdr:from>
    <xdr:ext cx="599010" cy="259045"/>
    <xdr:sp macro="" textlink="">
      <xdr:nvSpPr>
        <xdr:cNvPr id="242" name="n_3aveValue【橋りょう・トンネル】&#10;一人当たり有形固定資産（償却資産）額"/>
        <xdr:cNvSpPr txBox="1"/>
      </xdr:nvSpPr>
      <xdr:spPr>
        <a:xfrm>
          <a:off x="7561795" y="10587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161755</xdr:rowOff>
    </xdr:from>
    <xdr:ext cx="599010" cy="259045"/>
    <xdr:sp macro="" textlink="">
      <xdr:nvSpPr>
        <xdr:cNvPr id="243" name="n_4aveValue【橋りょう・トンネル】&#10;一人当たり有形固定資産（償却資産）額"/>
        <xdr:cNvSpPr txBox="1"/>
      </xdr:nvSpPr>
      <xdr:spPr>
        <a:xfrm>
          <a:off x="6672795" y="10277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109312</xdr:rowOff>
    </xdr:from>
    <xdr:ext cx="599010" cy="259045"/>
    <xdr:sp macro="" textlink="">
      <xdr:nvSpPr>
        <xdr:cNvPr id="244" name="n_1mainValue【橋りょう・トンネル】&#10;一人当たり有形固定資産（償却資産）額"/>
        <xdr:cNvSpPr txBox="1"/>
      </xdr:nvSpPr>
      <xdr:spPr>
        <a:xfrm>
          <a:off x="9327095" y="10224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114256</xdr:rowOff>
    </xdr:from>
    <xdr:ext cx="599010" cy="259045"/>
    <xdr:sp macro="" textlink="">
      <xdr:nvSpPr>
        <xdr:cNvPr id="245" name="n_2mainValue【橋りょう・トンネル】&#10;一人当たり有形固定資産（償却資産）額"/>
        <xdr:cNvSpPr txBox="1"/>
      </xdr:nvSpPr>
      <xdr:spPr>
        <a:xfrm>
          <a:off x="8450795" y="10229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99827</xdr:rowOff>
    </xdr:from>
    <xdr:ext cx="599010" cy="259045"/>
    <xdr:sp macro="" textlink="">
      <xdr:nvSpPr>
        <xdr:cNvPr id="246" name="n_3mainValue【橋りょう・トンネル】&#10;一人当たり有形固定資産（償却資産）額"/>
        <xdr:cNvSpPr txBox="1"/>
      </xdr:nvSpPr>
      <xdr:spPr>
        <a:xfrm>
          <a:off x="7561795" y="10215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7" name="正方形/長方形 24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8" name="正方形/長方形 24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9" name="正方形/長方形 24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0" name="正方形/長方形 24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1" name="正方形/長方形 25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2" name="正方形/長方形 25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3" name="正方形/長方形 25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4" name="正方形/長方形 25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5" name="テキスト ボックス 25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6" name="直線コネクタ 25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7" name="テキスト ボックス 256"/>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58" name="直線コネクタ 257"/>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59" name="テキスト ボックス 258"/>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60" name="直線コネクタ 259"/>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61" name="テキスト ボックス 260"/>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62" name="直線コネクタ 261"/>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63" name="テキスト ボックス 262"/>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64" name="直線コネクタ 263"/>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65" name="テキスト ボックス 264"/>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66" name="直線コネクタ 265"/>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67" name="テキスト ボックス 266"/>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68" name="直線コネクタ 267"/>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69" name="テキスト ボックス 268"/>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0" name="直線コネクタ 26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121376</xdr:rowOff>
    </xdr:from>
    <xdr:to>
      <xdr:col>24</xdr:col>
      <xdr:colOff>62865</xdr:colOff>
      <xdr:row>86</xdr:row>
      <xdr:rowOff>113212</xdr:rowOff>
    </xdr:to>
    <xdr:cxnSp macro="">
      <xdr:nvCxnSpPr>
        <xdr:cNvPr id="272" name="直線コネクタ 271"/>
        <xdr:cNvCxnSpPr/>
      </xdr:nvCxnSpPr>
      <xdr:spPr>
        <a:xfrm flipV="1">
          <a:off x="4634865" y="13323026"/>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117039</xdr:rowOff>
    </xdr:from>
    <xdr:ext cx="405111" cy="259045"/>
    <xdr:sp macro="" textlink="">
      <xdr:nvSpPr>
        <xdr:cNvPr id="273" name="【公営住宅】&#10;有形固定資産減価償却率最小値テキスト"/>
        <xdr:cNvSpPr txBox="1"/>
      </xdr:nvSpPr>
      <xdr:spPr>
        <a:xfrm>
          <a:off x="4673600" y="14861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113212</xdr:rowOff>
    </xdr:from>
    <xdr:to>
      <xdr:col>24</xdr:col>
      <xdr:colOff>152400</xdr:colOff>
      <xdr:row>86</xdr:row>
      <xdr:rowOff>113212</xdr:rowOff>
    </xdr:to>
    <xdr:cxnSp macro="">
      <xdr:nvCxnSpPr>
        <xdr:cNvPr id="274" name="直線コネクタ 273"/>
        <xdr:cNvCxnSpPr/>
      </xdr:nvCxnSpPr>
      <xdr:spPr>
        <a:xfrm>
          <a:off x="4546600" y="1485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68053</xdr:rowOff>
    </xdr:from>
    <xdr:ext cx="340478" cy="259045"/>
    <xdr:sp macro="" textlink="">
      <xdr:nvSpPr>
        <xdr:cNvPr id="275" name="【公営住宅】&#10;有形固定資産減価償却率最大値テキスト"/>
        <xdr:cNvSpPr txBox="1"/>
      </xdr:nvSpPr>
      <xdr:spPr>
        <a:xfrm>
          <a:off x="4673600" y="130982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121376</xdr:rowOff>
    </xdr:from>
    <xdr:to>
      <xdr:col>24</xdr:col>
      <xdr:colOff>152400</xdr:colOff>
      <xdr:row>77</xdr:row>
      <xdr:rowOff>121376</xdr:rowOff>
    </xdr:to>
    <xdr:cxnSp macro="">
      <xdr:nvCxnSpPr>
        <xdr:cNvPr id="276" name="直線コネクタ 275"/>
        <xdr:cNvCxnSpPr/>
      </xdr:nvCxnSpPr>
      <xdr:spPr>
        <a:xfrm>
          <a:off x="4546600" y="13323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97989</xdr:rowOff>
    </xdr:from>
    <xdr:ext cx="405111" cy="259045"/>
    <xdr:sp macro="" textlink="">
      <xdr:nvSpPr>
        <xdr:cNvPr id="277" name="【公営住宅】&#10;有形固定資産減価償却率平均値テキスト"/>
        <xdr:cNvSpPr txBox="1"/>
      </xdr:nvSpPr>
      <xdr:spPr>
        <a:xfrm>
          <a:off x="4673600" y="143283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119562</xdr:rowOff>
    </xdr:from>
    <xdr:to>
      <xdr:col>24</xdr:col>
      <xdr:colOff>114300</xdr:colOff>
      <xdr:row>84</xdr:row>
      <xdr:rowOff>49712</xdr:rowOff>
    </xdr:to>
    <xdr:sp macro="" textlink="">
      <xdr:nvSpPr>
        <xdr:cNvPr id="278" name="フローチャート: 判断 277"/>
        <xdr:cNvSpPr/>
      </xdr:nvSpPr>
      <xdr:spPr>
        <a:xfrm>
          <a:off x="4584700" y="1434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82006</xdr:rowOff>
    </xdr:from>
    <xdr:to>
      <xdr:col>20</xdr:col>
      <xdr:colOff>38100</xdr:colOff>
      <xdr:row>84</xdr:row>
      <xdr:rowOff>12156</xdr:rowOff>
    </xdr:to>
    <xdr:sp macro="" textlink="">
      <xdr:nvSpPr>
        <xdr:cNvPr id="279" name="フローチャート: 判断 278"/>
        <xdr:cNvSpPr/>
      </xdr:nvSpPr>
      <xdr:spPr>
        <a:xfrm>
          <a:off x="3746500" y="1431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49349</xdr:rowOff>
    </xdr:from>
    <xdr:to>
      <xdr:col>15</xdr:col>
      <xdr:colOff>101600</xdr:colOff>
      <xdr:row>83</xdr:row>
      <xdr:rowOff>150949</xdr:rowOff>
    </xdr:to>
    <xdr:sp macro="" textlink="">
      <xdr:nvSpPr>
        <xdr:cNvPr id="280" name="フローチャート: 判断 279"/>
        <xdr:cNvSpPr/>
      </xdr:nvSpPr>
      <xdr:spPr>
        <a:xfrm>
          <a:off x="2857500" y="1427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42818</xdr:rowOff>
    </xdr:from>
    <xdr:to>
      <xdr:col>10</xdr:col>
      <xdr:colOff>165100</xdr:colOff>
      <xdr:row>83</xdr:row>
      <xdr:rowOff>144418</xdr:rowOff>
    </xdr:to>
    <xdr:sp macro="" textlink="">
      <xdr:nvSpPr>
        <xdr:cNvPr id="281" name="フローチャート: 判断 280"/>
        <xdr:cNvSpPr/>
      </xdr:nvSpPr>
      <xdr:spPr>
        <a:xfrm>
          <a:off x="1968500" y="1427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152219</xdr:rowOff>
    </xdr:from>
    <xdr:to>
      <xdr:col>6</xdr:col>
      <xdr:colOff>38100</xdr:colOff>
      <xdr:row>83</xdr:row>
      <xdr:rowOff>82369</xdr:rowOff>
    </xdr:to>
    <xdr:sp macro="" textlink="">
      <xdr:nvSpPr>
        <xdr:cNvPr id="282" name="フローチャート: 判断 281"/>
        <xdr:cNvSpPr/>
      </xdr:nvSpPr>
      <xdr:spPr>
        <a:xfrm>
          <a:off x="1079500" y="142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3" name="テキスト ボックス 28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4" name="テキスト ボックス 28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5" name="テキスト ボックス 28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6" name="テキスト ボックス 28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7" name="テキスト ボックス 28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132624</xdr:rowOff>
    </xdr:from>
    <xdr:to>
      <xdr:col>24</xdr:col>
      <xdr:colOff>114300</xdr:colOff>
      <xdr:row>83</xdr:row>
      <xdr:rowOff>62774</xdr:rowOff>
    </xdr:to>
    <xdr:sp macro="" textlink="">
      <xdr:nvSpPr>
        <xdr:cNvPr id="288" name="楕円 287"/>
        <xdr:cNvSpPr/>
      </xdr:nvSpPr>
      <xdr:spPr>
        <a:xfrm>
          <a:off x="4584700" y="1419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155501</xdr:rowOff>
    </xdr:from>
    <xdr:ext cx="405111" cy="259045"/>
    <xdr:sp macro="" textlink="">
      <xdr:nvSpPr>
        <xdr:cNvPr id="289" name="【公営住宅】&#10;有形固定資産減価償却率該当値テキスト"/>
        <xdr:cNvSpPr txBox="1"/>
      </xdr:nvSpPr>
      <xdr:spPr>
        <a:xfrm>
          <a:off x="4673600" y="14042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119562</xdr:rowOff>
    </xdr:from>
    <xdr:to>
      <xdr:col>20</xdr:col>
      <xdr:colOff>38100</xdr:colOff>
      <xdr:row>83</xdr:row>
      <xdr:rowOff>49712</xdr:rowOff>
    </xdr:to>
    <xdr:sp macro="" textlink="">
      <xdr:nvSpPr>
        <xdr:cNvPr id="290" name="楕円 289"/>
        <xdr:cNvSpPr/>
      </xdr:nvSpPr>
      <xdr:spPr>
        <a:xfrm>
          <a:off x="3746500" y="1417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170362</xdr:rowOff>
    </xdr:from>
    <xdr:to>
      <xdr:col>24</xdr:col>
      <xdr:colOff>63500</xdr:colOff>
      <xdr:row>83</xdr:row>
      <xdr:rowOff>11974</xdr:rowOff>
    </xdr:to>
    <xdr:cxnSp macro="">
      <xdr:nvCxnSpPr>
        <xdr:cNvPr id="291" name="直線コネクタ 290"/>
        <xdr:cNvCxnSpPr/>
      </xdr:nvCxnSpPr>
      <xdr:spPr>
        <a:xfrm>
          <a:off x="3797300" y="14229262"/>
          <a:ext cx="8382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91802</xdr:rowOff>
    </xdr:from>
    <xdr:to>
      <xdr:col>15</xdr:col>
      <xdr:colOff>101600</xdr:colOff>
      <xdr:row>83</xdr:row>
      <xdr:rowOff>21952</xdr:rowOff>
    </xdr:to>
    <xdr:sp macro="" textlink="">
      <xdr:nvSpPr>
        <xdr:cNvPr id="292" name="楕円 291"/>
        <xdr:cNvSpPr/>
      </xdr:nvSpPr>
      <xdr:spPr>
        <a:xfrm>
          <a:off x="2857500" y="14150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142602</xdr:rowOff>
    </xdr:from>
    <xdr:to>
      <xdr:col>19</xdr:col>
      <xdr:colOff>177800</xdr:colOff>
      <xdr:row>82</xdr:row>
      <xdr:rowOff>170362</xdr:rowOff>
    </xdr:to>
    <xdr:cxnSp macro="">
      <xdr:nvCxnSpPr>
        <xdr:cNvPr id="293" name="直線コネクタ 292"/>
        <xdr:cNvCxnSpPr/>
      </xdr:nvCxnSpPr>
      <xdr:spPr>
        <a:xfrm>
          <a:off x="2908300" y="14201502"/>
          <a:ext cx="88900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73842</xdr:rowOff>
    </xdr:from>
    <xdr:to>
      <xdr:col>10</xdr:col>
      <xdr:colOff>165100</xdr:colOff>
      <xdr:row>83</xdr:row>
      <xdr:rowOff>3992</xdr:rowOff>
    </xdr:to>
    <xdr:sp macro="" textlink="">
      <xdr:nvSpPr>
        <xdr:cNvPr id="294" name="楕円 293"/>
        <xdr:cNvSpPr/>
      </xdr:nvSpPr>
      <xdr:spPr>
        <a:xfrm>
          <a:off x="1968500" y="1413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124642</xdr:rowOff>
    </xdr:from>
    <xdr:to>
      <xdr:col>15</xdr:col>
      <xdr:colOff>50800</xdr:colOff>
      <xdr:row>82</xdr:row>
      <xdr:rowOff>142602</xdr:rowOff>
    </xdr:to>
    <xdr:cxnSp macro="">
      <xdr:nvCxnSpPr>
        <xdr:cNvPr id="295" name="直線コネクタ 294"/>
        <xdr:cNvCxnSpPr/>
      </xdr:nvCxnSpPr>
      <xdr:spPr>
        <a:xfrm>
          <a:off x="2019300" y="14183542"/>
          <a:ext cx="889000" cy="17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84</xdr:row>
      <xdr:rowOff>3283</xdr:rowOff>
    </xdr:from>
    <xdr:ext cx="405111" cy="259045"/>
    <xdr:sp macro="" textlink="">
      <xdr:nvSpPr>
        <xdr:cNvPr id="296" name="n_1aveValue【公営住宅】&#10;有形固定資産減価償却率"/>
        <xdr:cNvSpPr txBox="1"/>
      </xdr:nvSpPr>
      <xdr:spPr>
        <a:xfrm>
          <a:off x="3582044" y="14405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142076</xdr:rowOff>
    </xdr:from>
    <xdr:ext cx="405111" cy="259045"/>
    <xdr:sp macro="" textlink="">
      <xdr:nvSpPr>
        <xdr:cNvPr id="297" name="n_2aveValue【公営住宅】&#10;有形固定資産減価償却率"/>
        <xdr:cNvSpPr txBox="1"/>
      </xdr:nvSpPr>
      <xdr:spPr>
        <a:xfrm>
          <a:off x="2705744" y="1437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135545</xdr:rowOff>
    </xdr:from>
    <xdr:ext cx="405111" cy="259045"/>
    <xdr:sp macro="" textlink="">
      <xdr:nvSpPr>
        <xdr:cNvPr id="298" name="n_3aveValue【公営住宅】&#10;有形固定資産減価償却率"/>
        <xdr:cNvSpPr txBox="1"/>
      </xdr:nvSpPr>
      <xdr:spPr>
        <a:xfrm>
          <a:off x="1816744" y="14365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98896</xdr:rowOff>
    </xdr:from>
    <xdr:ext cx="405111" cy="259045"/>
    <xdr:sp macro="" textlink="">
      <xdr:nvSpPr>
        <xdr:cNvPr id="299" name="n_4aveValue【公営住宅】&#10;有形固定資産減価償却率"/>
        <xdr:cNvSpPr txBox="1"/>
      </xdr:nvSpPr>
      <xdr:spPr>
        <a:xfrm>
          <a:off x="927744" y="13986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66239</xdr:rowOff>
    </xdr:from>
    <xdr:ext cx="405111" cy="259045"/>
    <xdr:sp macro="" textlink="">
      <xdr:nvSpPr>
        <xdr:cNvPr id="300" name="n_1mainValue【公営住宅】&#10;有形固定資産減価償却率"/>
        <xdr:cNvSpPr txBox="1"/>
      </xdr:nvSpPr>
      <xdr:spPr>
        <a:xfrm>
          <a:off x="3582044" y="13953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38479</xdr:rowOff>
    </xdr:from>
    <xdr:ext cx="405111" cy="259045"/>
    <xdr:sp macro="" textlink="">
      <xdr:nvSpPr>
        <xdr:cNvPr id="301" name="n_2mainValue【公営住宅】&#10;有形固定資産減価償却率"/>
        <xdr:cNvSpPr txBox="1"/>
      </xdr:nvSpPr>
      <xdr:spPr>
        <a:xfrm>
          <a:off x="2705744" y="13925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20519</xdr:rowOff>
    </xdr:from>
    <xdr:ext cx="405111" cy="259045"/>
    <xdr:sp macro="" textlink="">
      <xdr:nvSpPr>
        <xdr:cNvPr id="302" name="n_3mainValue【公営住宅】&#10;有形固定資産減価償却率"/>
        <xdr:cNvSpPr txBox="1"/>
      </xdr:nvSpPr>
      <xdr:spPr>
        <a:xfrm>
          <a:off x="1816744" y="13907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3" name="正方形/長方形 30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4" name="正方形/長方形 30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5" name="正方形/長方形 30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6" name="正方形/長方形 30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7" name="正方形/長方形 30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8" name="正方形/長方形 30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9" name="正方形/長方形 30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0" name="正方形/長方形 30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1" name="テキスト ボックス 31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2" name="直線コネクタ 31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3" name="直線コネクタ 31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4" name="テキスト ボックス 31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5" name="直線コネクタ 31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6" name="テキスト ボックス 31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7" name="直線コネクタ 31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8" name="テキスト ボックス 31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9" name="直線コネクタ 31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0" name="テキスト ボックス 31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1" name="直線コネクタ 32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2" name="テキスト ボックス 32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3" name="直線コネクタ 32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4" name="テキスト ボックス 32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169163</xdr:rowOff>
    </xdr:from>
    <xdr:to>
      <xdr:col>54</xdr:col>
      <xdr:colOff>189865</xdr:colOff>
      <xdr:row>86</xdr:row>
      <xdr:rowOff>108965</xdr:rowOff>
    </xdr:to>
    <xdr:cxnSp macro="">
      <xdr:nvCxnSpPr>
        <xdr:cNvPr id="326" name="直線コネクタ 325"/>
        <xdr:cNvCxnSpPr/>
      </xdr:nvCxnSpPr>
      <xdr:spPr>
        <a:xfrm flipV="1">
          <a:off x="10476865" y="13542263"/>
          <a:ext cx="0" cy="1311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112792</xdr:rowOff>
    </xdr:from>
    <xdr:ext cx="469744" cy="259045"/>
    <xdr:sp macro="" textlink="">
      <xdr:nvSpPr>
        <xdr:cNvPr id="327" name="【公営住宅】&#10;一人当たり面積最小値テキスト"/>
        <xdr:cNvSpPr txBox="1"/>
      </xdr:nvSpPr>
      <xdr:spPr>
        <a:xfrm>
          <a:off x="10515600" y="14857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108965</xdr:rowOff>
    </xdr:from>
    <xdr:to>
      <xdr:col>55</xdr:col>
      <xdr:colOff>88900</xdr:colOff>
      <xdr:row>86</xdr:row>
      <xdr:rowOff>108965</xdr:rowOff>
    </xdr:to>
    <xdr:cxnSp macro="">
      <xdr:nvCxnSpPr>
        <xdr:cNvPr id="328" name="直線コネクタ 327"/>
        <xdr:cNvCxnSpPr/>
      </xdr:nvCxnSpPr>
      <xdr:spPr>
        <a:xfrm>
          <a:off x="10388600" y="1485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115840</xdr:rowOff>
    </xdr:from>
    <xdr:ext cx="469744" cy="259045"/>
    <xdr:sp macro="" textlink="">
      <xdr:nvSpPr>
        <xdr:cNvPr id="329" name="【公営住宅】&#10;一人当たり面積最大値テキスト"/>
        <xdr:cNvSpPr txBox="1"/>
      </xdr:nvSpPr>
      <xdr:spPr>
        <a:xfrm>
          <a:off x="10515600" y="13317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169163</xdr:rowOff>
    </xdr:from>
    <xdr:to>
      <xdr:col>55</xdr:col>
      <xdr:colOff>88900</xdr:colOff>
      <xdr:row>78</xdr:row>
      <xdr:rowOff>169163</xdr:rowOff>
    </xdr:to>
    <xdr:cxnSp macro="">
      <xdr:nvCxnSpPr>
        <xdr:cNvPr id="330" name="直線コネクタ 329"/>
        <xdr:cNvCxnSpPr/>
      </xdr:nvCxnSpPr>
      <xdr:spPr>
        <a:xfrm>
          <a:off x="10388600" y="13542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153179</xdr:rowOff>
    </xdr:from>
    <xdr:ext cx="469744" cy="259045"/>
    <xdr:sp macro="" textlink="">
      <xdr:nvSpPr>
        <xdr:cNvPr id="331" name="【公営住宅】&#10;一人当たり面積平均値テキスト"/>
        <xdr:cNvSpPr txBox="1"/>
      </xdr:nvSpPr>
      <xdr:spPr>
        <a:xfrm>
          <a:off x="10515600" y="14383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3302</xdr:rowOff>
    </xdr:from>
    <xdr:to>
      <xdr:col>55</xdr:col>
      <xdr:colOff>50800</xdr:colOff>
      <xdr:row>84</xdr:row>
      <xdr:rowOff>104902</xdr:rowOff>
    </xdr:to>
    <xdr:sp macro="" textlink="">
      <xdr:nvSpPr>
        <xdr:cNvPr id="332" name="フローチャート: 判断 331"/>
        <xdr:cNvSpPr/>
      </xdr:nvSpPr>
      <xdr:spPr>
        <a:xfrm>
          <a:off x="10426700" y="1440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254</xdr:rowOff>
    </xdr:from>
    <xdr:to>
      <xdr:col>50</xdr:col>
      <xdr:colOff>165100</xdr:colOff>
      <xdr:row>84</xdr:row>
      <xdr:rowOff>101854</xdr:rowOff>
    </xdr:to>
    <xdr:sp macro="" textlink="">
      <xdr:nvSpPr>
        <xdr:cNvPr id="333" name="フローチャート: 判断 332"/>
        <xdr:cNvSpPr/>
      </xdr:nvSpPr>
      <xdr:spPr>
        <a:xfrm>
          <a:off x="9588500" y="1440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170942</xdr:rowOff>
    </xdr:from>
    <xdr:to>
      <xdr:col>46</xdr:col>
      <xdr:colOff>38100</xdr:colOff>
      <xdr:row>84</xdr:row>
      <xdr:rowOff>101092</xdr:rowOff>
    </xdr:to>
    <xdr:sp macro="" textlink="">
      <xdr:nvSpPr>
        <xdr:cNvPr id="334" name="フローチャート: 判断 333"/>
        <xdr:cNvSpPr/>
      </xdr:nvSpPr>
      <xdr:spPr>
        <a:xfrm>
          <a:off x="8699500" y="1440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10922</xdr:rowOff>
    </xdr:from>
    <xdr:to>
      <xdr:col>41</xdr:col>
      <xdr:colOff>101600</xdr:colOff>
      <xdr:row>84</xdr:row>
      <xdr:rowOff>112522</xdr:rowOff>
    </xdr:to>
    <xdr:sp macro="" textlink="">
      <xdr:nvSpPr>
        <xdr:cNvPr id="335" name="フローチャート: 判断 334"/>
        <xdr:cNvSpPr/>
      </xdr:nvSpPr>
      <xdr:spPr>
        <a:xfrm>
          <a:off x="7810500" y="1441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6350</xdr:rowOff>
    </xdr:from>
    <xdr:to>
      <xdr:col>36</xdr:col>
      <xdr:colOff>165100</xdr:colOff>
      <xdr:row>84</xdr:row>
      <xdr:rowOff>107950</xdr:rowOff>
    </xdr:to>
    <xdr:sp macro="" textlink="">
      <xdr:nvSpPr>
        <xdr:cNvPr id="336" name="フローチャート: 判断 335"/>
        <xdr:cNvSpPr/>
      </xdr:nvSpPr>
      <xdr:spPr>
        <a:xfrm>
          <a:off x="6921500" y="1440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7" name="テキスト ボックス 33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8" name="テキスト ボックス 33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9" name="テキスト ボックス 33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0" name="テキスト ボックス 33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1" name="テキスト ボックス 34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162561</xdr:rowOff>
    </xdr:from>
    <xdr:to>
      <xdr:col>55</xdr:col>
      <xdr:colOff>50800</xdr:colOff>
      <xdr:row>83</xdr:row>
      <xdr:rowOff>92711</xdr:rowOff>
    </xdr:to>
    <xdr:sp macro="" textlink="">
      <xdr:nvSpPr>
        <xdr:cNvPr id="342" name="楕円 341"/>
        <xdr:cNvSpPr/>
      </xdr:nvSpPr>
      <xdr:spPr>
        <a:xfrm>
          <a:off x="10426700" y="1422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13988</xdr:rowOff>
    </xdr:from>
    <xdr:ext cx="469744" cy="259045"/>
    <xdr:sp macro="" textlink="">
      <xdr:nvSpPr>
        <xdr:cNvPr id="343" name="【公営住宅】&#10;一人当たり面積該当値テキスト"/>
        <xdr:cNvSpPr txBox="1"/>
      </xdr:nvSpPr>
      <xdr:spPr>
        <a:xfrm>
          <a:off x="10515600"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143511</xdr:rowOff>
    </xdr:from>
    <xdr:to>
      <xdr:col>50</xdr:col>
      <xdr:colOff>165100</xdr:colOff>
      <xdr:row>83</xdr:row>
      <xdr:rowOff>73661</xdr:rowOff>
    </xdr:to>
    <xdr:sp macro="" textlink="">
      <xdr:nvSpPr>
        <xdr:cNvPr id="344" name="楕円 343"/>
        <xdr:cNvSpPr/>
      </xdr:nvSpPr>
      <xdr:spPr>
        <a:xfrm>
          <a:off x="9588500" y="1420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22861</xdr:rowOff>
    </xdr:from>
    <xdr:to>
      <xdr:col>55</xdr:col>
      <xdr:colOff>0</xdr:colOff>
      <xdr:row>83</xdr:row>
      <xdr:rowOff>41911</xdr:rowOff>
    </xdr:to>
    <xdr:cxnSp macro="">
      <xdr:nvCxnSpPr>
        <xdr:cNvPr id="345" name="直線コネクタ 344"/>
        <xdr:cNvCxnSpPr/>
      </xdr:nvCxnSpPr>
      <xdr:spPr>
        <a:xfrm>
          <a:off x="9639300" y="14253211"/>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148844</xdr:rowOff>
    </xdr:from>
    <xdr:to>
      <xdr:col>46</xdr:col>
      <xdr:colOff>38100</xdr:colOff>
      <xdr:row>83</xdr:row>
      <xdr:rowOff>78994</xdr:rowOff>
    </xdr:to>
    <xdr:sp macro="" textlink="">
      <xdr:nvSpPr>
        <xdr:cNvPr id="346" name="楕円 345"/>
        <xdr:cNvSpPr/>
      </xdr:nvSpPr>
      <xdr:spPr>
        <a:xfrm>
          <a:off x="8699500" y="14207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22861</xdr:rowOff>
    </xdr:from>
    <xdr:to>
      <xdr:col>50</xdr:col>
      <xdr:colOff>114300</xdr:colOff>
      <xdr:row>83</xdr:row>
      <xdr:rowOff>28194</xdr:rowOff>
    </xdr:to>
    <xdr:cxnSp macro="">
      <xdr:nvCxnSpPr>
        <xdr:cNvPr id="347" name="直線コネクタ 346"/>
        <xdr:cNvCxnSpPr/>
      </xdr:nvCxnSpPr>
      <xdr:spPr>
        <a:xfrm flipV="1">
          <a:off x="8750300" y="14253211"/>
          <a:ext cx="889000" cy="5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141224</xdr:rowOff>
    </xdr:from>
    <xdr:to>
      <xdr:col>41</xdr:col>
      <xdr:colOff>101600</xdr:colOff>
      <xdr:row>83</xdr:row>
      <xdr:rowOff>71374</xdr:rowOff>
    </xdr:to>
    <xdr:sp macro="" textlink="">
      <xdr:nvSpPr>
        <xdr:cNvPr id="348" name="楕円 347"/>
        <xdr:cNvSpPr/>
      </xdr:nvSpPr>
      <xdr:spPr>
        <a:xfrm>
          <a:off x="7810500" y="1420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20574</xdr:rowOff>
    </xdr:from>
    <xdr:to>
      <xdr:col>45</xdr:col>
      <xdr:colOff>177800</xdr:colOff>
      <xdr:row>83</xdr:row>
      <xdr:rowOff>28194</xdr:rowOff>
    </xdr:to>
    <xdr:cxnSp macro="">
      <xdr:nvCxnSpPr>
        <xdr:cNvPr id="349" name="直線コネクタ 348"/>
        <xdr:cNvCxnSpPr/>
      </xdr:nvCxnSpPr>
      <xdr:spPr>
        <a:xfrm>
          <a:off x="7861300" y="14250924"/>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92981</xdr:rowOff>
    </xdr:from>
    <xdr:ext cx="469744" cy="259045"/>
    <xdr:sp macro="" textlink="">
      <xdr:nvSpPr>
        <xdr:cNvPr id="350" name="n_1aveValue【公営住宅】&#10;一人当たり面積"/>
        <xdr:cNvSpPr txBox="1"/>
      </xdr:nvSpPr>
      <xdr:spPr>
        <a:xfrm>
          <a:off x="9391727" y="14494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92219</xdr:rowOff>
    </xdr:from>
    <xdr:ext cx="469744" cy="259045"/>
    <xdr:sp macro="" textlink="">
      <xdr:nvSpPr>
        <xdr:cNvPr id="351" name="n_2aveValue【公営住宅】&#10;一人当たり面積"/>
        <xdr:cNvSpPr txBox="1"/>
      </xdr:nvSpPr>
      <xdr:spPr>
        <a:xfrm>
          <a:off x="8515427" y="14494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103649</xdr:rowOff>
    </xdr:from>
    <xdr:ext cx="469744" cy="259045"/>
    <xdr:sp macro="" textlink="">
      <xdr:nvSpPr>
        <xdr:cNvPr id="352" name="n_3aveValue【公営住宅】&#10;一人当たり面積"/>
        <xdr:cNvSpPr txBox="1"/>
      </xdr:nvSpPr>
      <xdr:spPr>
        <a:xfrm>
          <a:off x="7626427" y="14505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124477</xdr:rowOff>
    </xdr:from>
    <xdr:ext cx="469744" cy="259045"/>
    <xdr:sp macro="" textlink="">
      <xdr:nvSpPr>
        <xdr:cNvPr id="353" name="n_4aveValue【公営住宅】&#10;一人当たり面積"/>
        <xdr:cNvSpPr txBox="1"/>
      </xdr:nvSpPr>
      <xdr:spPr>
        <a:xfrm>
          <a:off x="6737427" y="1418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90188</xdr:rowOff>
    </xdr:from>
    <xdr:ext cx="469744" cy="259045"/>
    <xdr:sp macro="" textlink="">
      <xdr:nvSpPr>
        <xdr:cNvPr id="354" name="n_1mainValue【公営住宅】&#10;一人当たり面積"/>
        <xdr:cNvSpPr txBox="1"/>
      </xdr:nvSpPr>
      <xdr:spPr>
        <a:xfrm>
          <a:off x="9391727" y="13977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95521</xdr:rowOff>
    </xdr:from>
    <xdr:ext cx="469744" cy="259045"/>
    <xdr:sp macro="" textlink="">
      <xdr:nvSpPr>
        <xdr:cNvPr id="355" name="n_2mainValue【公営住宅】&#10;一人当たり面積"/>
        <xdr:cNvSpPr txBox="1"/>
      </xdr:nvSpPr>
      <xdr:spPr>
        <a:xfrm>
          <a:off x="8515427" y="13982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87901</xdr:rowOff>
    </xdr:from>
    <xdr:ext cx="469744" cy="259045"/>
    <xdr:sp macro="" textlink="">
      <xdr:nvSpPr>
        <xdr:cNvPr id="356" name="n_3mainValue【公営住宅】&#10;一人当たり面積"/>
        <xdr:cNvSpPr txBox="1"/>
      </xdr:nvSpPr>
      <xdr:spPr>
        <a:xfrm>
          <a:off x="7626427" y="13975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7" name="正方形/長方形 35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8" name="正方形/長方形 35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9" name="正方形/長方形 35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0" name="正方形/長方形 35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1" name="正方形/長方形 36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2" name="正方形/長方形 36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3" name="正方形/長方形 36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4" name="正方形/長方形 36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5" name="正方形/長方形 36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6" name="正方形/長方形 36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7" name="正方形/長方形 36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8" name="正方形/長方形 36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9" name="正方形/長方形 36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0" name="正方形/長方形 36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1" name="正方形/長方形 37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2" name="正方形/長方形 37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3" name="正方形/長方形 37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4" name="正方形/長方形 37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5" name="正方形/長方形 37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6" name="正方形/長方形 37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7" name="正方形/長方形 37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8" name="正方形/長方形 37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9" name="正方形/長方形 37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0" name="正方形/長方形 37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1" name="テキスト ボックス 38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2" name="直線コネクタ 38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3" name="テキスト ボックス 382"/>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84" name="直線コネクタ 38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85" name="テキスト ボックス 384"/>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86" name="直線コネクタ 38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87" name="テキスト ボックス 38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88" name="直線コネクタ 38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89" name="テキスト ボックス 38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90" name="直線コネクタ 38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91" name="テキスト ボックス 39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92" name="直線コネクタ 39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93" name="テキスト ボックス 392"/>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4" name="直線コネクタ 39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95" name="テキスト ボックス 394"/>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80010</xdr:rowOff>
    </xdr:from>
    <xdr:to>
      <xdr:col>85</xdr:col>
      <xdr:colOff>126364</xdr:colOff>
      <xdr:row>41</xdr:row>
      <xdr:rowOff>139065</xdr:rowOff>
    </xdr:to>
    <xdr:cxnSp macro="">
      <xdr:nvCxnSpPr>
        <xdr:cNvPr id="397" name="直線コネクタ 396"/>
        <xdr:cNvCxnSpPr/>
      </xdr:nvCxnSpPr>
      <xdr:spPr>
        <a:xfrm flipV="1">
          <a:off x="16318864" y="5737860"/>
          <a:ext cx="0" cy="1430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142892</xdr:rowOff>
    </xdr:from>
    <xdr:ext cx="405111" cy="259045"/>
    <xdr:sp macro="" textlink="">
      <xdr:nvSpPr>
        <xdr:cNvPr id="398" name="【認定こども園・幼稚園・保育所】&#10;有形固定資産減価償却率最小値テキスト"/>
        <xdr:cNvSpPr txBox="1"/>
      </xdr:nvSpPr>
      <xdr:spPr>
        <a:xfrm>
          <a:off x="16357600" y="717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139065</xdr:rowOff>
    </xdr:from>
    <xdr:to>
      <xdr:col>86</xdr:col>
      <xdr:colOff>25400</xdr:colOff>
      <xdr:row>41</xdr:row>
      <xdr:rowOff>139065</xdr:rowOff>
    </xdr:to>
    <xdr:cxnSp macro="">
      <xdr:nvCxnSpPr>
        <xdr:cNvPr id="399" name="直線コネクタ 398"/>
        <xdr:cNvCxnSpPr/>
      </xdr:nvCxnSpPr>
      <xdr:spPr>
        <a:xfrm>
          <a:off x="16230600" y="7168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26687</xdr:rowOff>
    </xdr:from>
    <xdr:ext cx="405111" cy="259045"/>
    <xdr:sp macro="" textlink="">
      <xdr:nvSpPr>
        <xdr:cNvPr id="400" name="【認定こども園・幼稚園・保育所】&#10;有形固定資産減価償却率最大値テキスト"/>
        <xdr:cNvSpPr txBox="1"/>
      </xdr:nvSpPr>
      <xdr:spPr>
        <a:xfrm>
          <a:off x="16357600" y="5513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80010</xdr:rowOff>
    </xdr:from>
    <xdr:to>
      <xdr:col>86</xdr:col>
      <xdr:colOff>25400</xdr:colOff>
      <xdr:row>33</xdr:row>
      <xdr:rowOff>80010</xdr:rowOff>
    </xdr:to>
    <xdr:cxnSp macro="">
      <xdr:nvCxnSpPr>
        <xdr:cNvPr id="401" name="直線コネクタ 400"/>
        <xdr:cNvCxnSpPr/>
      </xdr:nvCxnSpPr>
      <xdr:spPr>
        <a:xfrm>
          <a:off x="16230600" y="573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103522</xdr:rowOff>
    </xdr:from>
    <xdr:ext cx="405111" cy="259045"/>
    <xdr:sp macro="" textlink="">
      <xdr:nvSpPr>
        <xdr:cNvPr id="402" name="【認定こども園・幼稚園・保育所】&#10;有形固定資産減価償却率平均値テキスト"/>
        <xdr:cNvSpPr txBox="1"/>
      </xdr:nvSpPr>
      <xdr:spPr>
        <a:xfrm>
          <a:off x="16357600" y="62757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80645</xdr:rowOff>
    </xdr:from>
    <xdr:to>
      <xdr:col>85</xdr:col>
      <xdr:colOff>177800</xdr:colOff>
      <xdr:row>38</xdr:row>
      <xdr:rowOff>10795</xdr:rowOff>
    </xdr:to>
    <xdr:sp macro="" textlink="">
      <xdr:nvSpPr>
        <xdr:cNvPr id="403" name="フローチャート: 判断 402"/>
        <xdr:cNvSpPr/>
      </xdr:nvSpPr>
      <xdr:spPr>
        <a:xfrm>
          <a:off x="162687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107315</xdr:rowOff>
    </xdr:from>
    <xdr:to>
      <xdr:col>81</xdr:col>
      <xdr:colOff>101600</xdr:colOff>
      <xdr:row>38</xdr:row>
      <xdr:rowOff>37465</xdr:rowOff>
    </xdr:to>
    <xdr:sp macro="" textlink="">
      <xdr:nvSpPr>
        <xdr:cNvPr id="404" name="フローチャート: 判断 403"/>
        <xdr:cNvSpPr/>
      </xdr:nvSpPr>
      <xdr:spPr>
        <a:xfrm>
          <a:off x="15430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88265</xdr:rowOff>
    </xdr:from>
    <xdr:to>
      <xdr:col>76</xdr:col>
      <xdr:colOff>165100</xdr:colOff>
      <xdr:row>38</xdr:row>
      <xdr:rowOff>18415</xdr:rowOff>
    </xdr:to>
    <xdr:sp macro="" textlink="">
      <xdr:nvSpPr>
        <xdr:cNvPr id="405" name="フローチャート: 判断 404"/>
        <xdr:cNvSpPr/>
      </xdr:nvSpPr>
      <xdr:spPr>
        <a:xfrm>
          <a:off x="14541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82550</xdr:rowOff>
    </xdr:from>
    <xdr:to>
      <xdr:col>72</xdr:col>
      <xdr:colOff>38100</xdr:colOff>
      <xdr:row>38</xdr:row>
      <xdr:rowOff>12700</xdr:rowOff>
    </xdr:to>
    <xdr:sp macro="" textlink="">
      <xdr:nvSpPr>
        <xdr:cNvPr id="406" name="フローチャート: 判断 405"/>
        <xdr:cNvSpPr/>
      </xdr:nvSpPr>
      <xdr:spPr>
        <a:xfrm>
          <a:off x="13652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59690</xdr:rowOff>
    </xdr:from>
    <xdr:to>
      <xdr:col>67</xdr:col>
      <xdr:colOff>101600</xdr:colOff>
      <xdr:row>37</xdr:row>
      <xdr:rowOff>161290</xdr:rowOff>
    </xdr:to>
    <xdr:sp macro="" textlink="">
      <xdr:nvSpPr>
        <xdr:cNvPr id="407" name="フローチャート: 判断 406"/>
        <xdr:cNvSpPr/>
      </xdr:nvSpPr>
      <xdr:spPr>
        <a:xfrm>
          <a:off x="127635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8" name="テキスト ボックス 40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9" name="テキスト ボックス 40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0" name="テキスト ボックス 40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1" name="テキスト ボックス 41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2" name="テキスト ボックス 41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10160</xdr:rowOff>
    </xdr:from>
    <xdr:to>
      <xdr:col>85</xdr:col>
      <xdr:colOff>177800</xdr:colOff>
      <xdr:row>41</xdr:row>
      <xdr:rowOff>111760</xdr:rowOff>
    </xdr:to>
    <xdr:sp macro="" textlink="">
      <xdr:nvSpPr>
        <xdr:cNvPr id="413" name="楕円 412"/>
        <xdr:cNvSpPr/>
      </xdr:nvSpPr>
      <xdr:spPr>
        <a:xfrm>
          <a:off x="16268700" y="703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96537</xdr:rowOff>
    </xdr:from>
    <xdr:ext cx="405111" cy="259045"/>
    <xdr:sp macro="" textlink="">
      <xdr:nvSpPr>
        <xdr:cNvPr id="414" name="【認定こども園・幼稚園・保育所】&#10;有形固定資産減価償却率該当値テキスト"/>
        <xdr:cNvSpPr txBox="1"/>
      </xdr:nvSpPr>
      <xdr:spPr>
        <a:xfrm>
          <a:off x="16357600" y="6954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149225</xdr:rowOff>
    </xdr:from>
    <xdr:to>
      <xdr:col>81</xdr:col>
      <xdr:colOff>101600</xdr:colOff>
      <xdr:row>41</xdr:row>
      <xdr:rowOff>79375</xdr:rowOff>
    </xdr:to>
    <xdr:sp macro="" textlink="">
      <xdr:nvSpPr>
        <xdr:cNvPr id="415" name="楕円 414"/>
        <xdr:cNvSpPr/>
      </xdr:nvSpPr>
      <xdr:spPr>
        <a:xfrm>
          <a:off x="15430500" y="7007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28575</xdr:rowOff>
    </xdr:from>
    <xdr:to>
      <xdr:col>85</xdr:col>
      <xdr:colOff>127000</xdr:colOff>
      <xdr:row>41</xdr:row>
      <xdr:rowOff>60960</xdr:rowOff>
    </xdr:to>
    <xdr:cxnSp macro="">
      <xdr:nvCxnSpPr>
        <xdr:cNvPr id="416" name="直線コネクタ 415"/>
        <xdr:cNvCxnSpPr/>
      </xdr:nvCxnSpPr>
      <xdr:spPr>
        <a:xfrm>
          <a:off x="15481300" y="705802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116840</xdr:rowOff>
    </xdr:from>
    <xdr:to>
      <xdr:col>76</xdr:col>
      <xdr:colOff>165100</xdr:colOff>
      <xdr:row>41</xdr:row>
      <xdr:rowOff>46990</xdr:rowOff>
    </xdr:to>
    <xdr:sp macro="" textlink="">
      <xdr:nvSpPr>
        <xdr:cNvPr id="417" name="楕円 416"/>
        <xdr:cNvSpPr/>
      </xdr:nvSpPr>
      <xdr:spPr>
        <a:xfrm>
          <a:off x="14541500" y="697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167640</xdr:rowOff>
    </xdr:from>
    <xdr:to>
      <xdr:col>81</xdr:col>
      <xdr:colOff>50800</xdr:colOff>
      <xdr:row>41</xdr:row>
      <xdr:rowOff>28575</xdr:rowOff>
    </xdr:to>
    <xdr:cxnSp macro="">
      <xdr:nvCxnSpPr>
        <xdr:cNvPr id="418" name="直線コネクタ 417"/>
        <xdr:cNvCxnSpPr/>
      </xdr:nvCxnSpPr>
      <xdr:spPr>
        <a:xfrm>
          <a:off x="14592300" y="702564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55880</xdr:rowOff>
    </xdr:from>
    <xdr:to>
      <xdr:col>72</xdr:col>
      <xdr:colOff>38100</xdr:colOff>
      <xdr:row>40</xdr:row>
      <xdr:rowOff>157480</xdr:rowOff>
    </xdr:to>
    <xdr:sp macro="" textlink="">
      <xdr:nvSpPr>
        <xdr:cNvPr id="419" name="楕円 418"/>
        <xdr:cNvSpPr/>
      </xdr:nvSpPr>
      <xdr:spPr>
        <a:xfrm>
          <a:off x="13652500" y="691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106680</xdr:rowOff>
    </xdr:from>
    <xdr:to>
      <xdr:col>76</xdr:col>
      <xdr:colOff>114300</xdr:colOff>
      <xdr:row>40</xdr:row>
      <xdr:rowOff>167640</xdr:rowOff>
    </xdr:to>
    <xdr:cxnSp macro="">
      <xdr:nvCxnSpPr>
        <xdr:cNvPr id="420" name="直線コネクタ 419"/>
        <xdr:cNvCxnSpPr/>
      </xdr:nvCxnSpPr>
      <xdr:spPr>
        <a:xfrm>
          <a:off x="13703300" y="69646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53992</xdr:rowOff>
    </xdr:from>
    <xdr:ext cx="405111" cy="259045"/>
    <xdr:sp macro="" textlink="">
      <xdr:nvSpPr>
        <xdr:cNvPr id="421" name="n_1aveValue【認定こども園・幼稚園・保育所】&#10;有形固定資産減価償却率"/>
        <xdr:cNvSpPr txBox="1"/>
      </xdr:nvSpPr>
      <xdr:spPr>
        <a:xfrm>
          <a:off x="15266044"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34942</xdr:rowOff>
    </xdr:from>
    <xdr:ext cx="405111" cy="259045"/>
    <xdr:sp macro="" textlink="">
      <xdr:nvSpPr>
        <xdr:cNvPr id="422" name="n_2aveValue【認定こども園・幼稚園・保育所】&#10;有形固定資産減価償却率"/>
        <xdr:cNvSpPr txBox="1"/>
      </xdr:nvSpPr>
      <xdr:spPr>
        <a:xfrm>
          <a:off x="143897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29227</xdr:rowOff>
    </xdr:from>
    <xdr:ext cx="405111" cy="259045"/>
    <xdr:sp macro="" textlink="">
      <xdr:nvSpPr>
        <xdr:cNvPr id="423" name="n_3aveValue【認定こども園・幼稚園・保育所】&#10;有形固定資産減価償却率"/>
        <xdr:cNvSpPr txBox="1"/>
      </xdr:nvSpPr>
      <xdr:spPr>
        <a:xfrm>
          <a:off x="13500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6367</xdr:rowOff>
    </xdr:from>
    <xdr:ext cx="405111" cy="259045"/>
    <xdr:sp macro="" textlink="">
      <xdr:nvSpPr>
        <xdr:cNvPr id="424" name="n_4aveValue【認定こども園・幼稚園・保育所】&#10;有形固定資産減価償却率"/>
        <xdr:cNvSpPr txBox="1"/>
      </xdr:nvSpPr>
      <xdr:spPr>
        <a:xfrm>
          <a:off x="12611744" y="617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70502</xdr:rowOff>
    </xdr:from>
    <xdr:ext cx="405111" cy="259045"/>
    <xdr:sp macro="" textlink="">
      <xdr:nvSpPr>
        <xdr:cNvPr id="425" name="n_1mainValue【認定こども園・幼稚園・保育所】&#10;有形固定資産減価償却率"/>
        <xdr:cNvSpPr txBox="1"/>
      </xdr:nvSpPr>
      <xdr:spPr>
        <a:xfrm>
          <a:off x="15266044" y="709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38117</xdr:rowOff>
    </xdr:from>
    <xdr:ext cx="405111" cy="259045"/>
    <xdr:sp macro="" textlink="">
      <xdr:nvSpPr>
        <xdr:cNvPr id="426" name="n_2mainValue【認定こども園・幼稚園・保育所】&#10;有形固定資産減価償却率"/>
        <xdr:cNvSpPr txBox="1"/>
      </xdr:nvSpPr>
      <xdr:spPr>
        <a:xfrm>
          <a:off x="14389744" y="7067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148607</xdr:rowOff>
    </xdr:from>
    <xdr:ext cx="405111" cy="259045"/>
    <xdr:sp macro="" textlink="">
      <xdr:nvSpPr>
        <xdr:cNvPr id="427" name="n_3mainValue【認定こども園・幼稚園・保育所】&#10;有形固定資産減価償却率"/>
        <xdr:cNvSpPr txBox="1"/>
      </xdr:nvSpPr>
      <xdr:spPr>
        <a:xfrm>
          <a:off x="13500744" y="700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8" name="正方形/長方形 42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9" name="正方形/長方形 42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0" name="正方形/長方形 42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1" name="正方形/長方形 43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2" name="正方形/長方形 43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3" name="正方形/長方形 43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4" name="正方形/長方形 43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5" name="正方形/長方形 43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6" name="テキスト ボックス 43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7" name="直線コネクタ 43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38" name="直線コネクタ 437"/>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39" name="テキスト ボックス 438"/>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40" name="直線コネクタ 439"/>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41" name="テキスト ボックス 440"/>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42" name="直線コネクタ 441"/>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43" name="テキスト ボックス 442"/>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44" name="直線コネクタ 443"/>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45" name="テキスト ボックス 444"/>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46" name="直線コネクタ 445"/>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47" name="テキスト ボックス 446"/>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8" name="直線コネクタ 44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49" name="テキスト ボックス 448"/>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0"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68580</xdr:rowOff>
    </xdr:from>
    <xdr:to>
      <xdr:col>116</xdr:col>
      <xdr:colOff>62864</xdr:colOff>
      <xdr:row>42</xdr:row>
      <xdr:rowOff>3810</xdr:rowOff>
    </xdr:to>
    <xdr:cxnSp macro="">
      <xdr:nvCxnSpPr>
        <xdr:cNvPr id="451" name="直線コネクタ 450"/>
        <xdr:cNvCxnSpPr/>
      </xdr:nvCxnSpPr>
      <xdr:spPr>
        <a:xfrm flipV="1">
          <a:off x="22160864" y="572643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7637</xdr:rowOff>
    </xdr:from>
    <xdr:ext cx="469744" cy="259045"/>
    <xdr:sp macro="" textlink="">
      <xdr:nvSpPr>
        <xdr:cNvPr id="452" name="【認定こども園・幼稚園・保育所】&#10;一人当たり面積最小値テキスト"/>
        <xdr:cNvSpPr txBox="1"/>
      </xdr:nvSpPr>
      <xdr:spPr>
        <a:xfrm>
          <a:off x="22199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3810</xdr:rowOff>
    </xdr:from>
    <xdr:to>
      <xdr:col>116</xdr:col>
      <xdr:colOff>152400</xdr:colOff>
      <xdr:row>42</xdr:row>
      <xdr:rowOff>3810</xdr:rowOff>
    </xdr:to>
    <xdr:cxnSp macro="">
      <xdr:nvCxnSpPr>
        <xdr:cNvPr id="453" name="直線コネクタ 452"/>
        <xdr:cNvCxnSpPr/>
      </xdr:nvCxnSpPr>
      <xdr:spPr>
        <a:xfrm>
          <a:off x="22072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15257</xdr:rowOff>
    </xdr:from>
    <xdr:ext cx="469744" cy="259045"/>
    <xdr:sp macro="" textlink="">
      <xdr:nvSpPr>
        <xdr:cNvPr id="454" name="【認定こども園・幼稚園・保育所】&#10;一人当たり面積最大値テキスト"/>
        <xdr:cNvSpPr txBox="1"/>
      </xdr:nvSpPr>
      <xdr:spPr>
        <a:xfrm>
          <a:off x="22199600" y="550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68580</xdr:rowOff>
    </xdr:from>
    <xdr:to>
      <xdr:col>116</xdr:col>
      <xdr:colOff>152400</xdr:colOff>
      <xdr:row>33</xdr:row>
      <xdr:rowOff>68580</xdr:rowOff>
    </xdr:to>
    <xdr:cxnSp macro="">
      <xdr:nvCxnSpPr>
        <xdr:cNvPr id="455" name="直線コネクタ 454"/>
        <xdr:cNvCxnSpPr/>
      </xdr:nvCxnSpPr>
      <xdr:spPr>
        <a:xfrm>
          <a:off x="22072600" y="572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109237</xdr:rowOff>
    </xdr:from>
    <xdr:ext cx="469744" cy="259045"/>
    <xdr:sp macro="" textlink="">
      <xdr:nvSpPr>
        <xdr:cNvPr id="456" name="【認定こども園・幼稚園・保育所】&#10;一人当たり面積平均値テキスト"/>
        <xdr:cNvSpPr txBox="1"/>
      </xdr:nvSpPr>
      <xdr:spPr>
        <a:xfrm>
          <a:off x="22199600" y="64528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86360</xdr:rowOff>
    </xdr:from>
    <xdr:to>
      <xdr:col>116</xdr:col>
      <xdr:colOff>114300</xdr:colOff>
      <xdr:row>39</xdr:row>
      <xdr:rowOff>16510</xdr:rowOff>
    </xdr:to>
    <xdr:sp macro="" textlink="">
      <xdr:nvSpPr>
        <xdr:cNvPr id="457" name="フローチャート: 判断 456"/>
        <xdr:cNvSpPr/>
      </xdr:nvSpPr>
      <xdr:spPr>
        <a:xfrm>
          <a:off x="22110700" y="660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97790</xdr:rowOff>
    </xdr:from>
    <xdr:to>
      <xdr:col>112</xdr:col>
      <xdr:colOff>38100</xdr:colOff>
      <xdr:row>39</xdr:row>
      <xdr:rowOff>27940</xdr:rowOff>
    </xdr:to>
    <xdr:sp macro="" textlink="">
      <xdr:nvSpPr>
        <xdr:cNvPr id="458" name="フローチャート: 判断 457"/>
        <xdr:cNvSpPr/>
      </xdr:nvSpPr>
      <xdr:spPr>
        <a:xfrm>
          <a:off x="21272500" y="661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93980</xdr:rowOff>
    </xdr:from>
    <xdr:to>
      <xdr:col>107</xdr:col>
      <xdr:colOff>101600</xdr:colOff>
      <xdr:row>39</xdr:row>
      <xdr:rowOff>24130</xdr:rowOff>
    </xdr:to>
    <xdr:sp macro="" textlink="">
      <xdr:nvSpPr>
        <xdr:cNvPr id="459" name="フローチャート: 判断 458"/>
        <xdr:cNvSpPr/>
      </xdr:nvSpPr>
      <xdr:spPr>
        <a:xfrm>
          <a:off x="20383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113030</xdr:rowOff>
    </xdr:from>
    <xdr:to>
      <xdr:col>102</xdr:col>
      <xdr:colOff>165100</xdr:colOff>
      <xdr:row>39</xdr:row>
      <xdr:rowOff>43180</xdr:rowOff>
    </xdr:to>
    <xdr:sp macro="" textlink="">
      <xdr:nvSpPr>
        <xdr:cNvPr id="460" name="フローチャート: 判断 459"/>
        <xdr:cNvSpPr/>
      </xdr:nvSpPr>
      <xdr:spPr>
        <a:xfrm>
          <a:off x="19494500" y="662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124460</xdr:rowOff>
    </xdr:from>
    <xdr:to>
      <xdr:col>98</xdr:col>
      <xdr:colOff>38100</xdr:colOff>
      <xdr:row>39</xdr:row>
      <xdr:rowOff>54610</xdr:rowOff>
    </xdr:to>
    <xdr:sp macro="" textlink="">
      <xdr:nvSpPr>
        <xdr:cNvPr id="461" name="フローチャート: 判断 460"/>
        <xdr:cNvSpPr/>
      </xdr:nvSpPr>
      <xdr:spPr>
        <a:xfrm>
          <a:off x="18605500" y="663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2" name="テキスト ボックス 46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3" name="テキスト ボックス 46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4" name="テキスト ボックス 46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5" name="テキスト ボックス 46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6" name="テキスト ボックス 46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29210</xdr:rowOff>
    </xdr:from>
    <xdr:to>
      <xdr:col>116</xdr:col>
      <xdr:colOff>114300</xdr:colOff>
      <xdr:row>41</xdr:row>
      <xdr:rowOff>130810</xdr:rowOff>
    </xdr:to>
    <xdr:sp macro="" textlink="">
      <xdr:nvSpPr>
        <xdr:cNvPr id="467" name="楕円 466"/>
        <xdr:cNvSpPr/>
      </xdr:nvSpPr>
      <xdr:spPr>
        <a:xfrm>
          <a:off x="22110700" y="705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115587</xdr:rowOff>
    </xdr:from>
    <xdr:ext cx="469744" cy="259045"/>
    <xdr:sp macro="" textlink="">
      <xdr:nvSpPr>
        <xdr:cNvPr id="468" name="【認定こども園・幼稚園・保育所】&#10;一人当たり面積該当値テキスト"/>
        <xdr:cNvSpPr txBox="1"/>
      </xdr:nvSpPr>
      <xdr:spPr>
        <a:xfrm>
          <a:off x="22199600" y="6973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29210</xdr:rowOff>
    </xdr:from>
    <xdr:to>
      <xdr:col>112</xdr:col>
      <xdr:colOff>38100</xdr:colOff>
      <xdr:row>41</xdr:row>
      <xdr:rowOff>130810</xdr:rowOff>
    </xdr:to>
    <xdr:sp macro="" textlink="">
      <xdr:nvSpPr>
        <xdr:cNvPr id="469" name="楕円 468"/>
        <xdr:cNvSpPr/>
      </xdr:nvSpPr>
      <xdr:spPr>
        <a:xfrm>
          <a:off x="21272500" y="705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80010</xdr:rowOff>
    </xdr:from>
    <xdr:to>
      <xdr:col>116</xdr:col>
      <xdr:colOff>63500</xdr:colOff>
      <xdr:row>41</xdr:row>
      <xdr:rowOff>80010</xdr:rowOff>
    </xdr:to>
    <xdr:cxnSp macro="">
      <xdr:nvCxnSpPr>
        <xdr:cNvPr id="470" name="直線コネクタ 469"/>
        <xdr:cNvCxnSpPr/>
      </xdr:nvCxnSpPr>
      <xdr:spPr>
        <a:xfrm>
          <a:off x="21323300" y="71094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29210</xdr:rowOff>
    </xdr:from>
    <xdr:to>
      <xdr:col>107</xdr:col>
      <xdr:colOff>101600</xdr:colOff>
      <xdr:row>41</xdr:row>
      <xdr:rowOff>130810</xdr:rowOff>
    </xdr:to>
    <xdr:sp macro="" textlink="">
      <xdr:nvSpPr>
        <xdr:cNvPr id="471" name="楕円 470"/>
        <xdr:cNvSpPr/>
      </xdr:nvSpPr>
      <xdr:spPr>
        <a:xfrm>
          <a:off x="20383500" y="705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80010</xdr:rowOff>
    </xdr:from>
    <xdr:to>
      <xdr:col>111</xdr:col>
      <xdr:colOff>177800</xdr:colOff>
      <xdr:row>41</xdr:row>
      <xdr:rowOff>80010</xdr:rowOff>
    </xdr:to>
    <xdr:cxnSp macro="">
      <xdr:nvCxnSpPr>
        <xdr:cNvPr id="472" name="直線コネクタ 471"/>
        <xdr:cNvCxnSpPr/>
      </xdr:nvCxnSpPr>
      <xdr:spPr>
        <a:xfrm>
          <a:off x="20434300" y="71094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29210</xdr:rowOff>
    </xdr:from>
    <xdr:to>
      <xdr:col>102</xdr:col>
      <xdr:colOff>165100</xdr:colOff>
      <xdr:row>41</xdr:row>
      <xdr:rowOff>130810</xdr:rowOff>
    </xdr:to>
    <xdr:sp macro="" textlink="">
      <xdr:nvSpPr>
        <xdr:cNvPr id="473" name="楕円 472"/>
        <xdr:cNvSpPr/>
      </xdr:nvSpPr>
      <xdr:spPr>
        <a:xfrm>
          <a:off x="19494500" y="705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80010</xdr:rowOff>
    </xdr:from>
    <xdr:to>
      <xdr:col>107</xdr:col>
      <xdr:colOff>50800</xdr:colOff>
      <xdr:row>41</xdr:row>
      <xdr:rowOff>80010</xdr:rowOff>
    </xdr:to>
    <xdr:cxnSp macro="">
      <xdr:nvCxnSpPr>
        <xdr:cNvPr id="474" name="直線コネクタ 473"/>
        <xdr:cNvCxnSpPr/>
      </xdr:nvCxnSpPr>
      <xdr:spPr>
        <a:xfrm>
          <a:off x="19545300" y="71094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44467</xdr:rowOff>
    </xdr:from>
    <xdr:ext cx="469744" cy="259045"/>
    <xdr:sp macro="" textlink="">
      <xdr:nvSpPr>
        <xdr:cNvPr id="475" name="n_1aveValue【認定こども園・幼稚園・保育所】&#10;一人当たり面積"/>
        <xdr:cNvSpPr txBox="1"/>
      </xdr:nvSpPr>
      <xdr:spPr>
        <a:xfrm>
          <a:off x="21075727" y="6388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40657</xdr:rowOff>
    </xdr:from>
    <xdr:ext cx="469744" cy="259045"/>
    <xdr:sp macro="" textlink="">
      <xdr:nvSpPr>
        <xdr:cNvPr id="476" name="n_2aveValue【認定こども園・幼稚園・保育所】&#10;一人当たり面積"/>
        <xdr:cNvSpPr txBox="1"/>
      </xdr:nvSpPr>
      <xdr:spPr>
        <a:xfrm>
          <a:off x="20199427" y="638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59707</xdr:rowOff>
    </xdr:from>
    <xdr:ext cx="469744" cy="259045"/>
    <xdr:sp macro="" textlink="">
      <xdr:nvSpPr>
        <xdr:cNvPr id="477" name="n_3aveValue【認定こども園・幼稚園・保育所】&#10;一人当たり面積"/>
        <xdr:cNvSpPr txBox="1"/>
      </xdr:nvSpPr>
      <xdr:spPr>
        <a:xfrm>
          <a:off x="19310427" y="6403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71137</xdr:rowOff>
    </xdr:from>
    <xdr:ext cx="469744" cy="259045"/>
    <xdr:sp macro="" textlink="">
      <xdr:nvSpPr>
        <xdr:cNvPr id="478" name="n_4aveValue【認定こども園・幼稚園・保育所】&#10;一人当たり面積"/>
        <xdr:cNvSpPr txBox="1"/>
      </xdr:nvSpPr>
      <xdr:spPr>
        <a:xfrm>
          <a:off x="18421427" y="641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121937</xdr:rowOff>
    </xdr:from>
    <xdr:ext cx="469744" cy="259045"/>
    <xdr:sp macro="" textlink="">
      <xdr:nvSpPr>
        <xdr:cNvPr id="479" name="n_1mainValue【認定こども園・幼稚園・保育所】&#10;一人当たり面積"/>
        <xdr:cNvSpPr txBox="1"/>
      </xdr:nvSpPr>
      <xdr:spPr>
        <a:xfrm>
          <a:off x="21075727" y="715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121937</xdr:rowOff>
    </xdr:from>
    <xdr:ext cx="469744" cy="259045"/>
    <xdr:sp macro="" textlink="">
      <xdr:nvSpPr>
        <xdr:cNvPr id="480" name="n_2mainValue【認定こども園・幼稚園・保育所】&#10;一人当たり面積"/>
        <xdr:cNvSpPr txBox="1"/>
      </xdr:nvSpPr>
      <xdr:spPr>
        <a:xfrm>
          <a:off x="20199427" y="715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121937</xdr:rowOff>
    </xdr:from>
    <xdr:ext cx="469744" cy="259045"/>
    <xdr:sp macro="" textlink="">
      <xdr:nvSpPr>
        <xdr:cNvPr id="481" name="n_3mainValue【認定こども園・幼稚園・保育所】&#10;一人当たり面積"/>
        <xdr:cNvSpPr txBox="1"/>
      </xdr:nvSpPr>
      <xdr:spPr>
        <a:xfrm>
          <a:off x="19310427" y="715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2" name="正方形/長方形 48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3" name="正方形/長方形 48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4" name="正方形/長方形 48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5" name="正方形/長方形 48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6" name="正方形/長方形 48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7" name="正方形/長方形 48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8" name="正方形/長方形 48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9" name="正方形/長方形 48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0" name="テキスト ボックス 48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1" name="直線コネクタ 49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2" name="テキスト ボックス 491"/>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93" name="直線コネクタ 49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94" name="テキスト ボックス 493"/>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95" name="直線コネクタ 49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96" name="テキスト ボックス 49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97" name="直線コネクタ 49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98" name="テキスト ボックス 49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99" name="直線コネクタ 49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00" name="テキスト ボックス 49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01" name="直線コネクタ 50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02" name="テキスト ボックス 50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03" name="直線コネクタ 50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04" name="テキスト ボックス 503"/>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5" name="直線コネクタ 50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06" name="テキスト ボックス 505"/>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99604</xdr:rowOff>
    </xdr:from>
    <xdr:to>
      <xdr:col>85</xdr:col>
      <xdr:colOff>126364</xdr:colOff>
      <xdr:row>64</xdr:row>
      <xdr:rowOff>62049</xdr:rowOff>
    </xdr:to>
    <xdr:cxnSp macro="">
      <xdr:nvCxnSpPr>
        <xdr:cNvPr id="508" name="直線コネクタ 507"/>
        <xdr:cNvCxnSpPr/>
      </xdr:nvCxnSpPr>
      <xdr:spPr>
        <a:xfrm flipV="1">
          <a:off x="16318864" y="9529354"/>
          <a:ext cx="0" cy="1505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65876</xdr:rowOff>
    </xdr:from>
    <xdr:ext cx="405111" cy="259045"/>
    <xdr:sp macro="" textlink="">
      <xdr:nvSpPr>
        <xdr:cNvPr id="509" name="【学校施設】&#10;有形固定資産減価償却率最小値テキスト"/>
        <xdr:cNvSpPr txBox="1"/>
      </xdr:nvSpPr>
      <xdr:spPr>
        <a:xfrm>
          <a:off x="16357600" y="11038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62049</xdr:rowOff>
    </xdr:from>
    <xdr:to>
      <xdr:col>86</xdr:col>
      <xdr:colOff>25400</xdr:colOff>
      <xdr:row>64</xdr:row>
      <xdr:rowOff>62049</xdr:rowOff>
    </xdr:to>
    <xdr:cxnSp macro="">
      <xdr:nvCxnSpPr>
        <xdr:cNvPr id="510" name="直線コネクタ 509"/>
        <xdr:cNvCxnSpPr/>
      </xdr:nvCxnSpPr>
      <xdr:spPr>
        <a:xfrm>
          <a:off x="16230600" y="1103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46281</xdr:rowOff>
    </xdr:from>
    <xdr:ext cx="405111" cy="259045"/>
    <xdr:sp macro="" textlink="">
      <xdr:nvSpPr>
        <xdr:cNvPr id="511" name="【学校施設】&#10;有形固定資産減価償却率最大値テキスト"/>
        <xdr:cNvSpPr txBox="1"/>
      </xdr:nvSpPr>
      <xdr:spPr>
        <a:xfrm>
          <a:off x="16357600" y="9304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99604</xdr:rowOff>
    </xdr:from>
    <xdr:to>
      <xdr:col>86</xdr:col>
      <xdr:colOff>25400</xdr:colOff>
      <xdr:row>55</xdr:row>
      <xdr:rowOff>99604</xdr:rowOff>
    </xdr:to>
    <xdr:cxnSp macro="">
      <xdr:nvCxnSpPr>
        <xdr:cNvPr id="512" name="直線コネクタ 511"/>
        <xdr:cNvCxnSpPr/>
      </xdr:nvCxnSpPr>
      <xdr:spPr>
        <a:xfrm>
          <a:off x="16230600" y="952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117401</xdr:rowOff>
    </xdr:from>
    <xdr:ext cx="405111" cy="259045"/>
    <xdr:sp macro="" textlink="">
      <xdr:nvSpPr>
        <xdr:cNvPr id="513" name="【学校施設】&#10;有形固定資産減価償却率平均値テキスト"/>
        <xdr:cNvSpPr txBox="1"/>
      </xdr:nvSpPr>
      <xdr:spPr>
        <a:xfrm>
          <a:off x="16357600" y="100615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94524</xdr:rowOff>
    </xdr:from>
    <xdr:to>
      <xdr:col>85</xdr:col>
      <xdr:colOff>177800</xdr:colOff>
      <xdr:row>60</xdr:row>
      <xdr:rowOff>24674</xdr:rowOff>
    </xdr:to>
    <xdr:sp macro="" textlink="">
      <xdr:nvSpPr>
        <xdr:cNvPr id="514" name="フローチャート: 判断 513"/>
        <xdr:cNvSpPr/>
      </xdr:nvSpPr>
      <xdr:spPr>
        <a:xfrm>
          <a:off x="16268700" y="1021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84727</xdr:rowOff>
    </xdr:from>
    <xdr:to>
      <xdr:col>81</xdr:col>
      <xdr:colOff>101600</xdr:colOff>
      <xdr:row>60</xdr:row>
      <xdr:rowOff>14877</xdr:rowOff>
    </xdr:to>
    <xdr:sp macro="" textlink="">
      <xdr:nvSpPr>
        <xdr:cNvPr id="515" name="フローチャート: 判断 514"/>
        <xdr:cNvSpPr/>
      </xdr:nvSpPr>
      <xdr:spPr>
        <a:xfrm>
          <a:off x="15430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65133</xdr:rowOff>
    </xdr:from>
    <xdr:to>
      <xdr:col>76</xdr:col>
      <xdr:colOff>165100</xdr:colOff>
      <xdr:row>59</xdr:row>
      <xdr:rowOff>166733</xdr:rowOff>
    </xdr:to>
    <xdr:sp macro="" textlink="">
      <xdr:nvSpPr>
        <xdr:cNvPr id="516" name="フローチャート: 判断 515"/>
        <xdr:cNvSpPr/>
      </xdr:nvSpPr>
      <xdr:spPr>
        <a:xfrm>
          <a:off x="14541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35741</xdr:rowOff>
    </xdr:from>
    <xdr:to>
      <xdr:col>72</xdr:col>
      <xdr:colOff>38100</xdr:colOff>
      <xdr:row>59</xdr:row>
      <xdr:rowOff>137341</xdr:rowOff>
    </xdr:to>
    <xdr:sp macro="" textlink="">
      <xdr:nvSpPr>
        <xdr:cNvPr id="517" name="フローチャート: 判断 516"/>
        <xdr:cNvSpPr/>
      </xdr:nvSpPr>
      <xdr:spPr>
        <a:xfrm>
          <a:off x="13652500" y="1015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119017</xdr:rowOff>
    </xdr:from>
    <xdr:to>
      <xdr:col>67</xdr:col>
      <xdr:colOff>101600</xdr:colOff>
      <xdr:row>59</xdr:row>
      <xdr:rowOff>49167</xdr:rowOff>
    </xdr:to>
    <xdr:sp macro="" textlink="">
      <xdr:nvSpPr>
        <xdr:cNvPr id="518" name="フローチャート: 判断 517"/>
        <xdr:cNvSpPr/>
      </xdr:nvSpPr>
      <xdr:spPr>
        <a:xfrm>
          <a:off x="12763500" y="1006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9" name="テキスト ボックス 51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0" name="テキスト ボックス 51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1" name="テキスト ボックス 52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2" name="テキスト ボックス 52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3" name="テキスト ボックス 52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163104</xdr:rowOff>
    </xdr:from>
    <xdr:to>
      <xdr:col>85</xdr:col>
      <xdr:colOff>177800</xdr:colOff>
      <xdr:row>60</xdr:row>
      <xdr:rowOff>93254</xdr:rowOff>
    </xdr:to>
    <xdr:sp macro="" textlink="">
      <xdr:nvSpPr>
        <xdr:cNvPr id="524" name="楕円 523"/>
        <xdr:cNvSpPr/>
      </xdr:nvSpPr>
      <xdr:spPr>
        <a:xfrm>
          <a:off x="16268700" y="10278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141531</xdr:rowOff>
    </xdr:from>
    <xdr:ext cx="405111" cy="259045"/>
    <xdr:sp macro="" textlink="">
      <xdr:nvSpPr>
        <xdr:cNvPr id="525" name="【学校施設】&#10;有形固定資産減価償却率該当値テキスト"/>
        <xdr:cNvSpPr txBox="1"/>
      </xdr:nvSpPr>
      <xdr:spPr>
        <a:xfrm>
          <a:off x="16357600" y="10257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24312</xdr:rowOff>
    </xdr:from>
    <xdr:to>
      <xdr:col>81</xdr:col>
      <xdr:colOff>101600</xdr:colOff>
      <xdr:row>60</xdr:row>
      <xdr:rowOff>125912</xdr:rowOff>
    </xdr:to>
    <xdr:sp macro="" textlink="">
      <xdr:nvSpPr>
        <xdr:cNvPr id="526" name="楕円 525"/>
        <xdr:cNvSpPr/>
      </xdr:nvSpPr>
      <xdr:spPr>
        <a:xfrm>
          <a:off x="15430500" y="1031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42454</xdr:rowOff>
    </xdr:from>
    <xdr:to>
      <xdr:col>85</xdr:col>
      <xdr:colOff>127000</xdr:colOff>
      <xdr:row>60</xdr:row>
      <xdr:rowOff>75112</xdr:rowOff>
    </xdr:to>
    <xdr:cxnSp macro="">
      <xdr:nvCxnSpPr>
        <xdr:cNvPr id="527" name="直線コネクタ 526"/>
        <xdr:cNvCxnSpPr/>
      </xdr:nvCxnSpPr>
      <xdr:spPr>
        <a:xfrm flipV="1">
          <a:off x="15481300" y="10329454"/>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123916</xdr:rowOff>
    </xdr:from>
    <xdr:to>
      <xdr:col>76</xdr:col>
      <xdr:colOff>165100</xdr:colOff>
      <xdr:row>60</xdr:row>
      <xdr:rowOff>54066</xdr:rowOff>
    </xdr:to>
    <xdr:sp macro="" textlink="">
      <xdr:nvSpPr>
        <xdr:cNvPr id="528" name="楕円 527"/>
        <xdr:cNvSpPr/>
      </xdr:nvSpPr>
      <xdr:spPr>
        <a:xfrm>
          <a:off x="14541500" y="1023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3266</xdr:rowOff>
    </xdr:from>
    <xdr:to>
      <xdr:col>81</xdr:col>
      <xdr:colOff>50800</xdr:colOff>
      <xdr:row>60</xdr:row>
      <xdr:rowOff>75112</xdr:rowOff>
    </xdr:to>
    <xdr:cxnSp macro="">
      <xdr:nvCxnSpPr>
        <xdr:cNvPr id="529" name="直線コネクタ 528"/>
        <xdr:cNvCxnSpPr/>
      </xdr:nvCxnSpPr>
      <xdr:spPr>
        <a:xfrm>
          <a:off x="14592300" y="10290266"/>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48804</xdr:rowOff>
    </xdr:from>
    <xdr:to>
      <xdr:col>72</xdr:col>
      <xdr:colOff>38100</xdr:colOff>
      <xdr:row>59</xdr:row>
      <xdr:rowOff>150404</xdr:rowOff>
    </xdr:to>
    <xdr:sp macro="" textlink="">
      <xdr:nvSpPr>
        <xdr:cNvPr id="530" name="楕円 529"/>
        <xdr:cNvSpPr/>
      </xdr:nvSpPr>
      <xdr:spPr>
        <a:xfrm>
          <a:off x="13652500" y="1016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99604</xdr:rowOff>
    </xdr:from>
    <xdr:to>
      <xdr:col>76</xdr:col>
      <xdr:colOff>114300</xdr:colOff>
      <xdr:row>60</xdr:row>
      <xdr:rowOff>3266</xdr:rowOff>
    </xdr:to>
    <xdr:cxnSp macro="">
      <xdr:nvCxnSpPr>
        <xdr:cNvPr id="531" name="直線コネクタ 530"/>
        <xdr:cNvCxnSpPr/>
      </xdr:nvCxnSpPr>
      <xdr:spPr>
        <a:xfrm>
          <a:off x="13703300" y="10215154"/>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31404</xdr:rowOff>
    </xdr:from>
    <xdr:ext cx="405111" cy="259045"/>
    <xdr:sp macro="" textlink="">
      <xdr:nvSpPr>
        <xdr:cNvPr id="532" name="n_1aveValue【学校施設】&#10;有形固定資産減価償却率"/>
        <xdr:cNvSpPr txBox="1"/>
      </xdr:nvSpPr>
      <xdr:spPr>
        <a:xfrm>
          <a:off x="15266044" y="997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11810</xdr:rowOff>
    </xdr:from>
    <xdr:ext cx="405111" cy="259045"/>
    <xdr:sp macro="" textlink="">
      <xdr:nvSpPr>
        <xdr:cNvPr id="533" name="n_2aveValue【学校施設】&#10;有形固定資産減価償却率"/>
        <xdr:cNvSpPr txBox="1"/>
      </xdr:nvSpPr>
      <xdr:spPr>
        <a:xfrm>
          <a:off x="14389744" y="995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153868</xdr:rowOff>
    </xdr:from>
    <xdr:ext cx="405111" cy="259045"/>
    <xdr:sp macro="" textlink="">
      <xdr:nvSpPr>
        <xdr:cNvPr id="534" name="n_3aveValue【学校施設】&#10;有形固定資産減価償却率"/>
        <xdr:cNvSpPr txBox="1"/>
      </xdr:nvSpPr>
      <xdr:spPr>
        <a:xfrm>
          <a:off x="13500744" y="99265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65694</xdr:rowOff>
    </xdr:from>
    <xdr:ext cx="405111" cy="259045"/>
    <xdr:sp macro="" textlink="">
      <xdr:nvSpPr>
        <xdr:cNvPr id="535" name="n_4aveValue【学校施設】&#10;有形固定資産減価償却率"/>
        <xdr:cNvSpPr txBox="1"/>
      </xdr:nvSpPr>
      <xdr:spPr>
        <a:xfrm>
          <a:off x="12611744" y="9838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117039</xdr:rowOff>
    </xdr:from>
    <xdr:ext cx="405111" cy="259045"/>
    <xdr:sp macro="" textlink="">
      <xdr:nvSpPr>
        <xdr:cNvPr id="536" name="n_1mainValue【学校施設】&#10;有形固定資産減価償却率"/>
        <xdr:cNvSpPr txBox="1"/>
      </xdr:nvSpPr>
      <xdr:spPr>
        <a:xfrm>
          <a:off x="15266044" y="1040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45193</xdr:rowOff>
    </xdr:from>
    <xdr:ext cx="405111" cy="259045"/>
    <xdr:sp macro="" textlink="">
      <xdr:nvSpPr>
        <xdr:cNvPr id="537" name="n_2mainValue【学校施設】&#10;有形固定資産減価償却率"/>
        <xdr:cNvSpPr txBox="1"/>
      </xdr:nvSpPr>
      <xdr:spPr>
        <a:xfrm>
          <a:off x="14389744" y="1033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141531</xdr:rowOff>
    </xdr:from>
    <xdr:ext cx="405111" cy="259045"/>
    <xdr:sp macro="" textlink="">
      <xdr:nvSpPr>
        <xdr:cNvPr id="538" name="n_3mainValue【学校施設】&#10;有形固定資産減価償却率"/>
        <xdr:cNvSpPr txBox="1"/>
      </xdr:nvSpPr>
      <xdr:spPr>
        <a:xfrm>
          <a:off x="13500744" y="10257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9" name="正方形/長方形 53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0" name="正方形/長方形 53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1" name="正方形/長方形 54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2" name="正方形/長方形 54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3" name="正方形/長方形 54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4" name="正方形/長方形 54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5" name="正方形/長方形 54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6" name="正方形/長方形 54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7" name="テキスト ボックス 54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8" name="直線コネクタ 54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49" name="テキスト ボックス 548"/>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50" name="直線コネクタ 549"/>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51" name="テキスト ボックス 550"/>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52" name="直線コネクタ 551"/>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53" name="テキスト ボックス 552"/>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54" name="直線コネクタ 553"/>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55" name="テキスト ボックス 554"/>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56" name="直線コネクタ 555"/>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57" name="テキスト ボックス 556"/>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8" name="直線コネクタ 55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59" name="テキスト ボックス 55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40691</xdr:rowOff>
    </xdr:from>
    <xdr:to>
      <xdr:col>116</xdr:col>
      <xdr:colOff>62864</xdr:colOff>
      <xdr:row>63</xdr:row>
      <xdr:rowOff>80925</xdr:rowOff>
    </xdr:to>
    <xdr:cxnSp macro="">
      <xdr:nvCxnSpPr>
        <xdr:cNvPr id="561" name="直線コネクタ 560"/>
        <xdr:cNvCxnSpPr/>
      </xdr:nvCxnSpPr>
      <xdr:spPr>
        <a:xfrm flipV="1">
          <a:off x="22160864" y="9470441"/>
          <a:ext cx="0" cy="141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84752</xdr:rowOff>
    </xdr:from>
    <xdr:ext cx="469744" cy="259045"/>
    <xdr:sp macro="" textlink="">
      <xdr:nvSpPr>
        <xdr:cNvPr id="562" name="【学校施設】&#10;一人当たり面積最小値テキスト"/>
        <xdr:cNvSpPr txBox="1"/>
      </xdr:nvSpPr>
      <xdr:spPr>
        <a:xfrm>
          <a:off x="22199600" y="10886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80925</xdr:rowOff>
    </xdr:from>
    <xdr:to>
      <xdr:col>116</xdr:col>
      <xdr:colOff>152400</xdr:colOff>
      <xdr:row>63</xdr:row>
      <xdr:rowOff>80925</xdr:rowOff>
    </xdr:to>
    <xdr:cxnSp macro="">
      <xdr:nvCxnSpPr>
        <xdr:cNvPr id="563" name="直線コネクタ 562"/>
        <xdr:cNvCxnSpPr/>
      </xdr:nvCxnSpPr>
      <xdr:spPr>
        <a:xfrm>
          <a:off x="22072600" y="10882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158818</xdr:rowOff>
    </xdr:from>
    <xdr:ext cx="469744" cy="259045"/>
    <xdr:sp macro="" textlink="">
      <xdr:nvSpPr>
        <xdr:cNvPr id="564" name="【学校施設】&#10;一人当たり面積最大値テキスト"/>
        <xdr:cNvSpPr txBox="1"/>
      </xdr:nvSpPr>
      <xdr:spPr>
        <a:xfrm>
          <a:off x="22199600" y="9245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40691</xdr:rowOff>
    </xdr:from>
    <xdr:to>
      <xdr:col>116</xdr:col>
      <xdr:colOff>152400</xdr:colOff>
      <xdr:row>55</xdr:row>
      <xdr:rowOff>40691</xdr:rowOff>
    </xdr:to>
    <xdr:cxnSp macro="">
      <xdr:nvCxnSpPr>
        <xdr:cNvPr id="565" name="直線コネクタ 564"/>
        <xdr:cNvCxnSpPr/>
      </xdr:nvCxnSpPr>
      <xdr:spPr>
        <a:xfrm>
          <a:off x="22072600" y="9470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69918</xdr:rowOff>
    </xdr:from>
    <xdr:ext cx="469744" cy="259045"/>
    <xdr:sp macro="" textlink="">
      <xdr:nvSpPr>
        <xdr:cNvPr id="566" name="【学校施設】&#10;一人当たり面積平均値テキスト"/>
        <xdr:cNvSpPr txBox="1"/>
      </xdr:nvSpPr>
      <xdr:spPr>
        <a:xfrm>
          <a:off x="22199600" y="101854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47041</xdr:rowOff>
    </xdr:from>
    <xdr:to>
      <xdr:col>116</xdr:col>
      <xdr:colOff>114300</xdr:colOff>
      <xdr:row>60</xdr:row>
      <xdr:rowOff>148641</xdr:rowOff>
    </xdr:to>
    <xdr:sp macro="" textlink="">
      <xdr:nvSpPr>
        <xdr:cNvPr id="567" name="フローチャート: 判断 566"/>
        <xdr:cNvSpPr/>
      </xdr:nvSpPr>
      <xdr:spPr>
        <a:xfrm>
          <a:off x="22110700" y="10334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72644</xdr:rowOff>
    </xdr:from>
    <xdr:to>
      <xdr:col>112</xdr:col>
      <xdr:colOff>38100</xdr:colOff>
      <xdr:row>61</xdr:row>
      <xdr:rowOff>2794</xdr:rowOff>
    </xdr:to>
    <xdr:sp macro="" textlink="">
      <xdr:nvSpPr>
        <xdr:cNvPr id="568" name="フローチャート: 判断 567"/>
        <xdr:cNvSpPr/>
      </xdr:nvSpPr>
      <xdr:spPr>
        <a:xfrm>
          <a:off x="21272500" y="1035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92761</xdr:rowOff>
    </xdr:from>
    <xdr:to>
      <xdr:col>107</xdr:col>
      <xdr:colOff>101600</xdr:colOff>
      <xdr:row>61</xdr:row>
      <xdr:rowOff>22911</xdr:rowOff>
    </xdr:to>
    <xdr:sp macro="" textlink="">
      <xdr:nvSpPr>
        <xdr:cNvPr id="569" name="フローチャート: 判断 568"/>
        <xdr:cNvSpPr/>
      </xdr:nvSpPr>
      <xdr:spPr>
        <a:xfrm>
          <a:off x="20383500" y="1037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120193</xdr:rowOff>
    </xdr:from>
    <xdr:to>
      <xdr:col>102</xdr:col>
      <xdr:colOff>165100</xdr:colOff>
      <xdr:row>61</xdr:row>
      <xdr:rowOff>50343</xdr:rowOff>
    </xdr:to>
    <xdr:sp macro="" textlink="">
      <xdr:nvSpPr>
        <xdr:cNvPr id="570" name="フローチャート: 判断 569"/>
        <xdr:cNvSpPr/>
      </xdr:nvSpPr>
      <xdr:spPr>
        <a:xfrm>
          <a:off x="19494500" y="1040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58928</xdr:rowOff>
    </xdr:from>
    <xdr:to>
      <xdr:col>98</xdr:col>
      <xdr:colOff>38100</xdr:colOff>
      <xdr:row>60</xdr:row>
      <xdr:rowOff>160528</xdr:rowOff>
    </xdr:to>
    <xdr:sp macro="" textlink="">
      <xdr:nvSpPr>
        <xdr:cNvPr id="571" name="フローチャート: 判断 570"/>
        <xdr:cNvSpPr/>
      </xdr:nvSpPr>
      <xdr:spPr>
        <a:xfrm>
          <a:off x="18605500" y="10345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2" name="テキスト ボックス 57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3" name="テキスト ボックス 57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4" name="テキスト ボックス 57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5" name="テキスト ボックス 57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6" name="テキスト ボックス 57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47498</xdr:rowOff>
    </xdr:from>
    <xdr:to>
      <xdr:col>116</xdr:col>
      <xdr:colOff>114300</xdr:colOff>
      <xdr:row>61</xdr:row>
      <xdr:rowOff>149098</xdr:rowOff>
    </xdr:to>
    <xdr:sp macro="" textlink="">
      <xdr:nvSpPr>
        <xdr:cNvPr id="577" name="楕円 576"/>
        <xdr:cNvSpPr/>
      </xdr:nvSpPr>
      <xdr:spPr>
        <a:xfrm>
          <a:off x="22110700" y="1050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25925</xdr:rowOff>
    </xdr:from>
    <xdr:ext cx="469744" cy="259045"/>
    <xdr:sp macro="" textlink="">
      <xdr:nvSpPr>
        <xdr:cNvPr id="578" name="【学校施設】&#10;一人当たり面積該当値テキスト"/>
        <xdr:cNvSpPr txBox="1"/>
      </xdr:nvSpPr>
      <xdr:spPr>
        <a:xfrm>
          <a:off x="22199600" y="10484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57556</xdr:rowOff>
    </xdr:from>
    <xdr:to>
      <xdr:col>112</xdr:col>
      <xdr:colOff>38100</xdr:colOff>
      <xdr:row>61</xdr:row>
      <xdr:rowOff>159156</xdr:rowOff>
    </xdr:to>
    <xdr:sp macro="" textlink="">
      <xdr:nvSpPr>
        <xdr:cNvPr id="579" name="楕円 578"/>
        <xdr:cNvSpPr/>
      </xdr:nvSpPr>
      <xdr:spPr>
        <a:xfrm>
          <a:off x="21272500" y="10516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98298</xdr:rowOff>
    </xdr:from>
    <xdr:to>
      <xdr:col>116</xdr:col>
      <xdr:colOff>63500</xdr:colOff>
      <xdr:row>61</xdr:row>
      <xdr:rowOff>108356</xdr:rowOff>
    </xdr:to>
    <xdr:cxnSp macro="">
      <xdr:nvCxnSpPr>
        <xdr:cNvPr id="580" name="直線コネクタ 579"/>
        <xdr:cNvCxnSpPr/>
      </xdr:nvCxnSpPr>
      <xdr:spPr>
        <a:xfrm flipV="1">
          <a:off x="21323300" y="10556748"/>
          <a:ext cx="838200"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67614</xdr:rowOff>
    </xdr:from>
    <xdr:to>
      <xdr:col>107</xdr:col>
      <xdr:colOff>101600</xdr:colOff>
      <xdr:row>61</xdr:row>
      <xdr:rowOff>169214</xdr:rowOff>
    </xdr:to>
    <xdr:sp macro="" textlink="">
      <xdr:nvSpPr>
        <xdr:cNvPr id="581" name="楕円 580"/>
        <xdr:cNvSpPr/>
      </xdr:nvSpPr>
      <xdr:spPr>
        <a:xfrm>
          <a:off x="20383500" y="10526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108356</xdr:rowOff>
    </xdr:from>
    <xdr:to>
      <xdr:col>111</xdr:col>
      <xdr:colOff>177800</xdr:colOff>
      <xdr:row>61</xdr:row>
      <xdr:rowOff>118414</xdr:rowOff>
    </xdr:to>
    <xdr:cxnSp macro="">
      <xdr:nvCxnSpPr>
        <xdr:cNvPr id="582" name="直線コネクタ 581"/>
        <xdr:cNvCxnSpPr/>
      </xdr:nvCxnSpPr>
      <xdr:spPr>
        <a:xfrm flipV="1">
          <a:off x="20434300" y="10566806"/>
          <a:ext cx="889000"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77674</xdr:rowOff>
    </xdr:from>
    <xdr:to>
      <xdr:col>102</xdr:col>
      <xdr:colOff>165100</xdr:colOff>
      <xdr:row>62</xdr:row>
      <xdr:rowOff>7824</xdr:rowOff>
    </xdr:to>
    <xdr:sp macro="" textlink="">
      <xdr:nvSpPr>
        <xdr:cNvPr id="583" name="楕円 582"/>
        <xdr:cNvSpPr/>
      </xdr:nvSpPr>
      <xdr:spPr>
        <a:xfrm>
          <a:off x="19494500" y="1053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118414</xdr:rowOff>
    </xdr:from>
    <xdr:to>
      <xdr:col>107</xdr:col>
      <xdr:colOff>50800</xdr:colOff>
      <xdr:row>61</xdr:row>
      <xdr:rowOff>128474</xdr:rowOff>
    </xdr:to>
    <xdr:cxnSp macro="">
      <xdr:nvCxnSpPr>
        <xdr:cNvPr id="584" name="直線コネクタ 583"/>
        <xdr:cNvCxnSpPr/>
      </xdr:nvCxnSpPr>
      <xdr:spPr>
        <a:xfrm flipV="1">
          <a:off x="19545300" y="10576864"/>
          <a:ext cx="889000" cy="10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19321</xdr:rowOff>
    </xdr:from>
    <xdr:ext cx="469744" cy="259045"/>
    <xdr:sp macro="" textlink="">
      <xdr:nvSpPr>
        <xdr:cNvPr id="585" name="n_1aveValue【学校施設】&#10;一人当たり面積"/>
        <xdr:cNvSpPr txBox="1"/>
      </xdr:nvSpPr>
      <xdr:spPr>
        <a:xfrm>
          <a:off x="21075727" y="10134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39438</xdr:rowOff>
    </xdr:from>
    <xdr:ext cx="469744" cy="259045"/>
    <xdr:sp macro="" textlink="">
      <xdr:nvSpPr>
        <xdr:cNvPr id="586" name="n_2aveValue【学校施設】&#10;一人当たり面積"/>
        <xdr:cNvSpPr txBox="1"/>
      </xdr:nvSpPr>
      <xdr:spPr>
        <a:xfrm>
          <a:off x="20199427" y="1015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66870</xdr:rowOff>
    </xdr:from>
    <xdr:ext cx="469744" cy="259045"/>
    <xdr:sp macro="" textlink="">
      <xdr:nvSpPr>
        <xdr:cNvPr id="587" name="n_3aveValue【学校施設】&#10;一人当たり面積"/>
        <xdr:cNvSpPr txBox="1"/>
      </xdr:nvSpPr>
      <xdr:spPr>
        <a:xfrm>
          <a:off x="19310427" y="10182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5605</xdr:rowOff>
    </xdr:from>
    <xdr:ext cx="469744" cy="259045"/>
    <xdr:sp macro="" textlink="">
      <xdr:nvSpPr>
        <xdr:cNvPr id="588" name="n_4aveValue【学校施設】&#10;一人当たり面積"/>
        <xdr:cNvSpPr txBox="1"/>
      </xdr:nvSpPr>
      <xdr:spPr>
        <a:xfrm>
          <a:off x="18421427" y="10121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150283</xdr:rowOff>
    </xdr:from>
    <xdr:ext cx="469744" cy="259045"/>
    <xdr:sp macro="" textlink="">
      <xdr:nvSpPr>
        <xdr:cNvPr id="589" name="n_1mainValue【学校施設】&#10;一人当たり面積"/>
        <xdr:cNvSpPr txBox="1"/>
      </xdr:nvSpPr>
      <xdr:spPr>
        <a:xfrm>
          <a:off x="21075727" y="10608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160341</xdr:rowOff>
    </xdr:from>
    <xdr:ext cx="469744" cy="259045"/>
    <xdr:sp macro="" textlink="">
      <xdr:nvSpPr>
        <xdr:cNvPr id="590" name="n_2mainValue【学校施設】&#10;一人当たり面積"/>
        <xdr:cNvSpPr txBox="1"/>
      </xdr:nvSpPr>
      <xdr:spPr>
        <a:xfrm>
          <a:off x="20199427" y="10618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170401</xdr:rowOff>
    </xdr:from>
    <xdr:ext cx="469744" cy="259045"/>
    <xdr:sp macro="" textlink="">
      <xdr:nvSpPr>
        <xdr:cNvPr id="591" name="n_3mainValue【学校施設】&#10;一人当たり面積"/>
        <xdr:cNvSpPr txBox="1"/>
      </xdr:nvSpPr>
      <xdr:spPr>
        <a:xfrm>
          <a:off x="19310427" y="10628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2" name="正方形/長方形 59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3" name="正方形/長方形 59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4" name="正方形/長方形 59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5" name="正方形/長方形 59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6" name="正方形/長方形 59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7" name="正方形/長方形 59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8" name="正方形/長方形 59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9" name="正方形/長方形 59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0" name="テキスト ボックス 59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1" name="直線コネクタ 60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02" name="テキスト ボックス 601"/>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03" name="直線コネクタ 602"/>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04" name="テキスト ボックス 603"/>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05" name="直線コネクタ 604"/>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06" name="テキスト ボックス 605"/>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07" name="直線コネクタ 60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08" name="テキスト ボックス 607"/>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09" name="直線コネクタ 608"/>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10" name="テキスト ボックス 609"/>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11" name="直線コネクタ 610"/>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12" name="テキスト ボックス 611"/>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3" name="直線コネクタ 61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14" name="テキスト ボックス 613"/>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15"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19050</xdr:rowOff>
    </xdr:from>
    <xdr:to>
      <xdr:col>85</xdr:col>
      <xdr:colOff>126364</xdr:colOff>
      <xdr:row>86</xdr:row>
      <xdr:rowOff>114300</xdr:rowOff>
    </xdr:to>
    <xdr:cxnSp macro="">
      <xdr:nvCxnSpPr>
        <xdr:cNvPr id="616" name="直線コネクタ 615"/>
        <xdr:cNvCxnSpPr/>
      </xdr:nvCxnSpPr>
      <xdr:spPr>
        <a:xfrm flipV="1">
          <a:off x="16318864" y="135636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17" name="【児童館】&#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18" name="直線コネクタ 617"/>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137177</xdr:rowOff>
    </xdr:from>
    <xdr:ext cx="405111" cy="259045"/>
    <xdr:sp macro="" textlink="">
      <xdr:nvSpPr>
        <xdr:cNvPr id="619" name="【児童館】&#10;有形固定資産減価償却率最大値テキスト"/>
        <xdr:cNvSpPr txBox="1"/>
      </xdr:nvSpPr>
      <xdr:spPr>
        <a:xfrm>
          <a:off x="16357600" y="1333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19050</xdr:rowOff>
    </xdr:from>
    <xdr:to>
      <xdr:col>86</xdr:col>
      <xdr:colOff>25400</xdr:colOff>
      <xdr:row>79</xdr:row>
      <xdr:rowOff>19050</xdr:rowOff>
    </xdr:to>
    <xdr:cxnSp macro="">
      <xdr:nvCxnSpPr>
        <xdr:cNvPr id="620" name="直線コネクタ 619"/>
        <xdr:cNvCxnSpPr/>
      </xdr:nvCxnSpPr>
      <xdr:spPr>
        <a:xfrm>
          <a:off x="16230600" y="1356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84472</xdr:rowOff>
    </xdr:from>
    <xdr:ext cx="405111" cy="259045"/>
    <xdr:sp macro="" textlink="">
      <xdr:nvSpPr>
        <xdr:cNvPr id="621" name="【児童館】&#10;有形固定資産減価償却率平均値テキスト"/>
        <xdr:cNvSpPr txBox="1"/>
      </xdr:nvSpPr>
      <xdr:spPr>
        <a:xfrm>
          <a:off x="16357600" y="139719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61595</xdr:rowOff>
    </xdr:from>
    <xdr:to>
      <xdr:col>85</xdr:col>
      <xdr:colOff>177800</xdr:colOff>
      <xdr:row>82</xdr:row>
      <xdr:rowOff>163195</xdr:rowOff>
    </xdr:to>
    <xdr:sp macro="" textlink="">
      <xdr:nvSpPr>
        <xdr:cNvPr id="622" name="フローチャート: 判断 621"/>
        <xdr:cNvSpPr/>
      </xdr:nvSpPr>
      <xdr:spPr>
        <a:xfrm>
          <a:off x="16268700" y="1412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46355</xdr:rowOff>
    </xdr:from>
    <xdr:to>
      <xdr:col>81</xdr:col>
      <xdr:colOff>101600</xdr:colOff>
      <xdr:row>82</xdr:row>
      <xdr:rowOff>147955</xdr:rowOff>
    </xdr:to>
    <xdr:sp macro="" textlink="">
      <xdr:nvSpPr>
        <xdr:cNvPr id="623" name="フローチャート: 判断 622"/>
        <xdr:cNvSpPr/>
      </xdr:nvSpPr>
      <xdr:spPr>
        <a:xfrm>
          <a:off x="15430500" y="1410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31114</xdr:rowOff>
    </xdr:from>
    <xdr:to>
      <xdr:col>76</xdr:col>
      <xdr:colOff>165100</xdr:colOff>
      <xdr:row>82</xdr:row>
      <xdr:rowOff>132714</xdr:rowOff>
    </xdr:to>
    <xdr:sp macro="" textlink="">
      <xdr:nvSpPr>
        <xdr:cNvPr id="624" name="フローチャート: 判断 623"/>
        <xdr:cNvSpPr/>
      </xdr:nvSpPr>
      <xdr:spPr>
        <a:xfrm>
          <a:off x="14541500" y="1409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6350</xdr:rowOff>
    </xdr:from>
    <xdr:to>
      <xdr:col>72</xdr:col>
      <xdr:colOff>38100</xdr:colOff>
      <xdr:row>82</xdr:row>
      <xdr:rowOff>107950</xdr:rowOff>
    </xdr:to>
    <xdr:sp macro="" textlink="">
      <xdr:nvSpPr>
        <xdr:cNvPr id="625" name="フローチャート: 判断 624"/>
        <xdr:cNvSpPr/>
      </xdr:nvSpPr>
      <xdr:spPr>
        <a:xfrm>
          <a:off x="13652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25400</xdr:rowOff>
    </xdr:from>
    <xdr:to>
      <xdr:col>67</xdr:col>
      <xdr:colOff>101600</xdr:colOff>
      <xdr:row>81</xdr:row>
      <xdr:rowOff>127000</xdr:rowOff>
    </xdr:to>
    <xdr:sp macro="" textlink="">
      <xdr:nvSpPr>
        <xdr:cNvPr id="626" name="フローチャート: 判断 625"/>
        <xdr:cNvSpPr/>
      </xdr:nvSpPr>
      <xdr:spPr>
        <a:xfrm>
          <a:off x="12763500" y="1391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27" name="テキスト ボックス 62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28" name="テキスト ボックス 62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29" name="テキスト ボックス 62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0" name="テキスト ボックス 62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1" name="テキスト ボックス 63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116839</xdr:rowOff>
    </xdr:from>
    <xdr:to>
      <xdr:col>85</xdr:col>
      <xdr:colOff>177800</xdr:colOff>
      <xdr:row>84</xdr:row>
      <xdr:rowOff>46989</xdr:rowOff>
    </xdr:to>
    <xdr:sp macro="" textlink="">
      <xdr:nvSpPr>
        <xdr:cNvPr id="632" name="楕円 631"/>
        <xdr:cNvSpPr/>
      </xdr:nvSpPr>
      <xdr:spPr>
        <a:xfrm>
          <a:off x="16268700" y="14347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95266</xdr:rowOff>
    </xdr:from>
    <xdr:ext cx="405111" cy="259045"/>
    <xdr:sp macro="" textlink="">
      <xdr:nvSpPr>
        <xdr:cNvPr id="633" name="【児童館】&#10;有形固定資産減価償却率該当値テキスト"/>
        <xdr:cNvSpPr txBox="1"/>
      </xdr:nvSpPr>
      <xdr:spPr>
        <a:xfrm>
          <a:off x="16357600" y="14325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76836</xdr:rowOff>
    </xdr:from>
    <xdr:to>
      <xdr:col>81</xdr:col>
      <xdr:colOff>101600</xdr:colOff>
      <xdr:row>84</xdr:row>
      <xdr:rowOff>6986</xdr:rowOff>
    </xdr:to>
    <xdr:sp macro="" textlink="">
      <xdr:nvSpPr>
        <xdr:cNvPr id="634" name="楕円 633"/>
        <xdr:cNvSpPr/>
      </xdr:nvSpPr>
      <xdr:spPr>
        <a:xfrm>
          <a:off x="15430500" y="1430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127636</xdr:rowOff>
    </xdr:from>
    <xdr:to>
      <xdr:col>85</xdr:col>
      <xdr:colOff>127000</xdr:colOff>
      <xdr:row>83</xdr:row>
      <xdr:rowOff>167639</xdr:rowOff>
    </xdr:to>
    <xdr:cxnSp macro="">
      <xdr:nvCxnSpPr>
        <xdr:cNvPr id="635" name="直線コネクタ 634"/>
        <xdr:cNvCxnSpPr/>
      </xdr:nvCxnSpPr>
      <xdr:spPr>
        <a:xfrm>
          <a:off x="15481300" y="14357986"/>
          <a:ext cx="8382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38736</xdr:rowOff>
    </xdr:from>
    <xdr:to>
      <xdr:col>76</xdr:col>
      <xdr:colOff>165100</xdr:colOff>
      <xdr:row>83</xdr:row>
      <xdr:rowOff>140336</xdr:rowOff>
    </xdr:to>
    <xdr:sp macro="" textlink="">
      <xdr:nvSpPr>
        <xdr:cNvPr id="636" name="楕円 635"/>
        <xdr:cNvSpPr/>
      </xdr:nvSpPr>
      <xdr:spPr>
        <a:xfrm>
          <a:off x="14541500" y="1426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89536</xdr:rowOff>
    </xdr:from>
    <xdr:to>
      <xdr:col>81</xdr:col>
      <xdr:colOff>50800</xdr:colOff>
      <xdr:row>83</xdr:row>
      <xdr:rowOff>127636</xdr:rowOff>
    </xdr:to>
    <xdr:cxnSp macro="">
      <xdr:nvCxnSpPr>
        <xdr:cNvPr id="637" name="直線コネクタ 636"/>
        <xdr:cNvCxnSpPr/>
      </xdr:nvCxnSpPr>
      <xdr:spPr>
        <a:xfrm>
          <a:off x="14592300" y="14319886"/>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36830</xdr:rowOff>
    </xdr:from>
    <xdr:to>
      <xdr:col>72</xdr:col>
      <xdr:colOff>38100</xdr:colOff>
      <xdr:row>83</xdr:row>
      <xdr:rowOff>138430</xdr:rowOff>
    </xdr:to>
    <xdr:sp macro="" textlink="">
      <xdr:nvSpPr>
        <xdr:cNvPr id="638" name="楕円 637"/>
        <xdr:cNvSpPr/>
      </xdr:nvSpPr>
      <xdr:spPr>
        <a:xfrm>
          <a:off x="13652500" y="1426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87630</xdr:rowOff>
    </xdr:from>
    <xdr:to>
      <xdr:col>76</xdr:col>
      <xdr:colOff>114300</xdr:colOff>
      <xdr:row>83</xdr:row>
      <xdr:rowOff>89536</xdr:rowOff>
    </xdr:to>
    <xdr:cxnSp macro="">
      <xdr:nvCxnSpPr>
        <xdr:cNvPr id="639" name="直線コネクタ 638"/>
        <xdr:cNvCxnSpPr/>
      </xdr:nvCxnSpPr>
      <xdr:spPr>
        <a:xfrm>
          <a:off x="13703300" y="14317980"/>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164482</xdr:rowOff>
    </xdr:from>
    <xdr:ext cx="405111" cy="259045"/>
    <xdr:sp macro="" textlink="">
      <xdr:nvSpPr>
        <xdr:cNvPr id="640" name="n_1aveValue【児童館】&#10;有形固定資産減価償却率"/>
        <xdr:cNvSpPr txBox="1"/>
      </xdr:nvSpPr>
      <xdr:spPr>
        <a:xfrm>
          <a:off x="15266044" y="1388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149241</xdr:rowOff>
    </xdr:from>
    <xdr:ext cx="405111" cy="259045"/>
    <xdr:sp macro="" textlink="">
      <xdr:nvSpPr>
        <xdr:cNvPr id="641" name="n_2aveValue【児童館】&#10;有形固定資産減価償却率"/>
        <xdr:cNvSpPr txBox="1"/>
      </xdr:nvSpPr>
      <xdr:spPr>
        <a:xfrm>
          <a:off x="14389744" y="1386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124477</xdr:rowOff>
    </xdr:from>
    <xdr:ext cx="405111" cy="259045"/>
    <xdr:sp macro="" textlink="">
      <xdr:nvSpPr>
        <xdr:cNvPr id="642" name="n_3aveValue【児童館】&#10;有形固定資産減価償却率"/>
        <xdr:cNvSpPr txBox="1"/>
      </xdr:nvSpPr>
      <xdr:spPr>
        <a:xfrm>
          <a:off x="13500744" y="1384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143527</xdr:rowOff>
    </xdr:from>
    <xdr:ext cx="405111" cy="259045"/>
    <xdr:sp macro="" textlink="">
      <xdr:nvSpPr>
        <xdr:cNvPr id="643" name="n_4aveValue【児童館】&#10;有形固定資産減価償却率"/>
        <xdr:cNvSpPr txBox="1"/>
      </xdr:nvSpPr>
      <xdr:spPr>
        <a:xfrm>
          <a:off x="12611744" y="1368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169563</xdr:rowOff>
    </xdr:from>
    <xdr:ext cx="405111" cy="259045"/>
    <xdr:sp macro="" textlink="">
      <xdr:nvSpPr>
        <xdr:cNvPr id="644" name="n_1mainValue【児童館】&#10;有形固定資産減価償却率"/>
        <xdr:cNvSpPr txBox="1"/>
      </xdr:nvSpPr>
      <xdr:spPr>
        <a:xfrm>
          <a:off x="15266044" y="14399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131463</xdr:rowOff>
    </xdr:from>
    <xdr:ext cx="405111" cy="259045"/>
    <xdr:sp macro="" textlink="">
      <xdr:nvSpPr>
        <xdr:cNvPr id="645" name="n_2mainValue【児童館】&#10;有形固定資産減価償却率"/>
        <xdr:cNvSpPr txBox="1"/>
      </xdr:nvSpPr>
      <xdr:spPr>
        <a:xfrm>
          <a:off x="14389744" y="1436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129557</xdr:rowOff>
    </xdr:from>
    <xdr:ext cx="405111" cy="259045"/>
    <xdr:sp macro="" textlink="">
      <xdr:nvSpPr>
        <xdr:cNvPr id="646" name="n_3mainValue【児童館】&#10;有形固定資産減価償却率"/>
        <xdr:cNvSpPr txBox="1"/>
      </xdr:nvSpPr>
      <xdr:spPr>
        <a:xfrm>
          <a:off x="13500744" y="1435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7" name="正方形/長方形 64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8" name="正方形/長方形 64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9" name="正方形/長方形 64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0" name="正方形/長方形 64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1" name="正方形/長方形 65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2" name="正方形/長方形 65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3" name="正方形/長方形 65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4" name="正方形/長方形 65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5" name="テキスト ボックス 65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6" name="直線コネクタ 65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57" name="直線コネクタ 656"/>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58" name="テキスト ボックス 657"/>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59" name="直線コネクタ 658"/>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60" name="テキスト ボックス 659"/>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61" name="直線コネクタ 660"/>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62" name="テキスト ボックス 661"/>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63" name="直線コネクタ 662"/>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64" name="テキスト ボックス 663"/>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65" name="直線コネクタ 664"/>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66" name="テキスト ボックス 665"/>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7" name="直線コネクタ 66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8" name="テキスト ボックス 66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9"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76200</xdr:rowOff>
    </xdr:from>
    <xdr:to>
      <xdr:col>116</xdr:col>
      <xdr:colOff>62864</xdr:colOff>
      <xdr:row>86</xdr:row>
      <xdr:rowOff>95250</xdr:rowOff>
    </xdr:to>
    <xdr:cxnSp macro="">
      <xdr:nvCxnSpPr>
        <xdr:cNvPr id="670" name="直線コネクタ 669"/>
        <xdr:cNvCxnSpPr/>
      </xdr:nvCxnSpPr>
      <xdr:spPr>
        <a:xfrm flipV="1">
          <a:off x="22160864" y="1327785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99077</xdr:rowOff>
    </xdr:from>
    <xdr:ext cx="469744" cy="259045"/>
    <xdr:sp macro="" textlink="">
      <xdr:nvSpPr>
        <xdr:cNvPr id="671" name="【児童館】&#10;一人当たり面積最小値テキスト"/>
        <xdr:cNvSpPr txBox="1"/>
      </xdr:nvSpPr>
      <xdr:spPr>
        <a:xfrm>
          <a:off x="221996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95250</xdr:rowOff>
    </xdr:from>
    <xdr:to>
      <xdr:col>116</xdr:col>
      <xdr:colOff>152400</xdr:colOff>
      <xdr:row>86</xdr:row>
      <xdr:rowOff>95250</xdr:rowOff>
    </xdr:to>
    <xdr:cxnSp macro="">
      <xdr:nvCxnSpPr>
        <xdr:cNvPr id="672" name="直線コネクタ 671"/>
        <xdr:cNvCxnSpPr/>
      </xdr:nvCxnSpPr>
      <xdr:spPr>
        <a:xfrm>
          <a:off x="22072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22877</xdr:rowOff>
    </xdr:from>
    <xdr:ext cx="469744" cy="259045"/>
    <xdr:sp macro="" textlink="">
      <xdr:nvSpPr>
        <xdr:cNvPr id="673" name="【児童館】&#10;一人当たり面積最大値テキスト"/>
        <xdr:cNvSpPr txBox="1"/>
      </xdr:nvSpPr>
      <xdr:spPr>
        <a:xfrm>
          <a:off x="22199600" y="1305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76200</xdr:rowOff>
    </xdr:from>
    <xdr:to>
      <xdr:col>116</xdr:col>
      <xdr:colOff>152400</xdr:colOff>
      <xdr:row>77</xdr:row>
      <xdr:rowOff>76200</xdr:rowOff>
    </xdr:to>
    <xdr:cxnSp macro="">
      <xdr:nvCxnSpPr>
        <xdr:cNvPr id="674" name="直線コネクタ 673"/>
        <xdr:cNvCxnSpPr/>
      </xdr:nvCxnSpPr>
      <xdr:spPr>
        <a:xfrm>
          <a:off x="22072600" y="1327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143527</xdr:rowOff>
    </xdr:from>
    <xdr:ext cx="469744" cy="259045"/>
    <xdr:sp macro="" textlink="">
      <xdr:nvSpPr>
        <xdr:cNvPr id="675" name="【児童館】&#10;一人当たり面積平均値テキスト"/>
        <xdr:cNvSpPr txBox="1"/>
      </xdr:nvSpPr>
      <xdr:spPr>
        <a:xfrm>
          <a:off x="22199600" y="14202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676" name="フローチャート: 判断 675"/>
        <xdr:cNvSpPr/>
      </xdr:nvSpPr>
      <xdr:spPr>
        <a:xfrm>
          <a:off x="221107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677" name="フローチャート: 判断 676"/>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101600</xdr:rowOff>
    </xdr:from>
    <xdr:to>
      <xdr:col>107</xdr:col>
      <xdr:colOff>101600</xdr:colOff>
      <xdr:row>84</xdr:row>
      <xdr:rowOff>31750</xdr:rowOff>
    </xdr:to>
    <xdr:sp macro="" textlink="">
      <xdr:nvSpPr>
        <xdr:cNvPr id="678" name="フローチャート: 判断 677"/>
        <xdr:cNvSpPr/>
      </xdr:nvSpPr>
      <xdr:spPr>
        <a:xfrm>
          <a:off x="20383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120650</xdr:rowOff>
    </xdr:from>
    <xdr:to>
      <xdr:col>102</xdr:col>
      <xdr:colOff>165100</xdr:colOff>
      <xdr:row>84</xdr:row>
      <xdr:rowOff>50800</xdr:rowOff>
    </xdr:to>
    <xdr:sp macro="" textlink="">
      <xdr:nvSpPr>
        <xdr:cNvPr id="679" name="フローチャート: 判断 678"/>
        <xdr:cNvSpPr/>
      </xdr:nvSpPr>
      <xdr:spPr>
        <a:xfrm>
          <a:off x="19494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139700</xdr:rowOff>
    </xdr:from>
    <xdr:to>
      <xdr:col>98</xdr:col>
      <xdr:colOff>38100</xdr:colOff>
      <xdr:row>84</xdr:row>
      <xdr:rowOff>69850</xdr:rowOff>
    </xdr:to>
    <xdr:sp macro="" textlink="">
      <xdr:nvSpPr>
        <xdr:cNvPr id="680" name="フローチャート: 判断 679"/>
        <xdr:cNvSpPr/>
      </xdr:nvSpPr>
      <xdr:spPr>
        <a:xfrm>
          <a:off x="18605500" y="1437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1" name="テキスト ボックス 68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2" name="テキスト ボックス 68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3" name="テキスト ボックス 68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4" name="テキスト ボックス 68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5" name="テキスト ボックス 68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158750</xdr:rowOff>
    </xdr:from>
    <xdr:to>
      <xdr:col>116</xdr:col>
      <xdr:colOff>114300</xdr:colOff>
      <xdr:row>85</xdr:row>
      <xdr:rowOff>88900</xdr:rowOff>
    </xdr:to>
    <xdr:sp macro="" textlink="">
      <xdr:nvSpPr>
        <xdr:cNvPr id="686" name="楕円 685"/>
        <xdr:cNvSpPr/>
      </xdr:nvSpPr>
      <xdr:spPr>
        <a:xfrm>
          <a:off x="22110700" y="1456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137177</xdr:rowOff>
    </xdr:from>
    <xdr:ext cx="469744" cy="259045"/>
    <xdr:sp macro="" textlink="">
      <xdr:nvSpPr>
        <xdr:cNvPr id="687" name="【児童館】&#10;一人当たり面積該当値テキスト"/>
        <xdr:cNvSpPr txBox="1"/>
      </xdr:nvSpPr>
      <xdr:spPr>
        <a:xfrm>
          <a:off x="22199600" y="1453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158750</xdr:rowOff>
    </xdr:from>
    <xdr:to>
      <xdr:col>112</xdr:col>
      <xdr:colOff>38100</xdr:colOff>
      <xdr:row>85</xdr:row>
      <xdr:rowOff>88900</xdr:rowOff>
    </xdr:to>
    <xdr:sp macro="" textlink="">
      <xdr:nvSpPr>
        <xdr:cNvPr id="688" name="楕円 687"/>
        <xdr:cNvSpPr/>
      </xdr:nvSpPr>
      <xdr:spPr>
        <a:xfrm>
          <a:off x="21272500" y="1456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38100</xdr:rowOff>
    </xdr:from>
    <xdr:to>
      <xdr:col>116</xdr:col>
      <xdr:colOff>63500</xdr:colOff>
      <xdr:row>85</xdr:row>
      <xdr:rowOff>38100</xdr:rowOff>
    </xdr:to>
    <xdr:cxnSp macro="">
      <xdr:nvCxnSpPr>
        <xdr:cNvPr id="689" name="直線コネクタ 688"/>
        <xdr:cNvCxnSpPr/>
      </xdr:nvCxnSpPr>
      <xdr:spPr>
        <a:xfrm>
          <a:off x="21323300" y="146113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158750</xdr:rowOff>
    </xdr:from>
    <xdr:to>
      <xdr:col>107</xdr:col>
      <xdr:colOff>101600</xdr:colOff>
      <xdr:row>85</xdr:row>
      <xdr:rowOff>88900</xdr:rowOff>
    </xdr:to>
    <xdr:sp macro="" textlink="">
      <xdr:nvSpPr>
        <xdr:cNvPr id="690" name="楕円 689"/>
        <xdr:cNvSpPr/>
      </xdr:nvSpPr>
      <xdr:spPr>
        <a:xfrm>
          <a:off x="20383500" y="1456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38100</xdr:rowOff>
    </xdr:from>
    <xdr:to>
      <xdr:col>111</xdr:col>
      <xdr:colOff>177800</xdr:colOff>
      <xdr:row>85</xdr:row>
      <xdr:rowOff>38100</xdr:rowOff>
    </xdr:to>
    <xdr:cxnSp macro="">
      <xdr:nvCxnSpPr>
        <xdr:cNvPr id="691" name="直線コネクタ 690"/>
        <xdr:cNvCxnSpPr/>
      </xdr:nvCxnSpPr>
      <xdr:spPr>
        <a:xfrm>
          <a:off x="20434300" y="14611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6350</xdr:rowOff>
    </xdr:from>
    <xdr:to>
      <xdr:col>102</xdr:col>
      <xdr:colOff>165100</xdr:colOff>
      <xdr:row>85</xdr:row>
      <xdr:rowOff>107950</xdr:rowOff>
    </xdr:to>
    <xdr:sp macro="" textlink="">
      <xdr:nvSpPr>
        <xdr:cNvPr id="692" name="楕円 691"/>
        <xdr:cNvSpPr/>
      </xdr:nvSpPr>
      <xdr:spPr>
        <a:xfrm>
          <a:off x="19494500" y="1457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38100</xdr:rowOff>
    </xdr:from>
    <xdr:to>
      <xdr:col>107</xdr:col>
      <xdr:colOff>50800</xdr:colOff>
      <xdr:row>85</xdr:row>
      <xdr:rowOff>57150</xdr:rowOff>
    </xdr:to>
    <xdr:cxnSp macro="">
      <xdr:nvCxnSpPr>
        <xdr:cNvPr id="693" name="直線コネクタ 692"/>
        <xdr:cNvCxnSpPr/>
      </xdr:nvCxnSpPr>
      <xdr:spPr>
        <a:xfrm flipV="1">
          <a:off x="19545300" y="146113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67327</xdr:rowOff>
    </xdr:from>
    <xdr:ext cx="469744" cy="259045"/>
    <xdr:sp macro="" textlink="">
      <xdr:nvSpPr>
        <xdr:cNvPr id="694" name="n_1aveValue【児童館】&#10;一人当たり面積"/>
        <xdr:cNvSpPr txBox="1"/>
      </xdr:nvSpPr>
      <xdr:spPr>
        <a:xfrm>
          <a:off x="210757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48277</xdr:rowOff>
    </xdr:from>
    <xdr:ext cx="469744" cy="259045"/>
    <xdr:sp macro="" textlink="">
      <xdr:nvSpPr>
        <xdr:cNvPr id="695" name="n_2aveValue【児童館】&#10;一人当たり面積"/>
        <xdr:cNvSpPr txBox="1"/>
      </xdr:nvSpPr>
      <xdr:spPr>
        <a:xfrm>
          <a:off x="20199427" y="1410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67327</xdr:rowOff>
    </xdr:from>
    <xdr:ext cx="469744" cy="259045"/>
    <xdr:sp macro="" textlink="">
      <xdr:nvSpPr>
        <xdr:cNvPr id="696" name="n_3aveValue【児童館】&#10;一人当たり面積"/>
        <xdr:cNvSpPr txBox="1"/>
      </xdr:nvSpPr>
      <xdr:spPr>
        <a:xfrm>
          <a:off x="19310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86377</xdr:rowOff>
    </xdr:from>
    <xdr:ext cx="469744" cy="259045"/>
    <xdr:sp macro="" textlink="">
      <xdr:nvSpPr>
        <xdr:cNvPr id="697" name="n_4aveValue【児童館】&#10;一人当たり面積"/>
        <xdr:cNvSpPr txBox="1"/>
      </xdr:nvSpPr>
      <xdr:spPr>
        <a:xfrm>
          <a:off x="18421427" y="1414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80027</xdr:rowOff>
    </xdr:from>
    <xdr:ext cx="469744" cy="259045"/>
    <xdr:sp macro="" textlink="">
      <xdr:nvSpPr>
        <xdr:cNvPr id="698" name="n_1mainValue【児童館】&#10;一人当たり面積"/>
        <xdr:cNvSpPr txBox="1"/>
      </xdr:nvSpPr>
      <xdr:spPr>
        <a:xfrm>
          <a:off x="21075727" y="1465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80027</xdr:rowOff>
    </xdr:from>
    <xdr:ext cx="469744" cy="259045"/>
    <xdr:sp macro="" textlink="">
      <xdr:nvSpPr>
        <xdr:cNvPr id="699" name="n_2mainValue【児童館】&#10;一人当たり面積"/>
        <xdr:cNvSpPr txBox="1"/>
      </xdr:nvSpPr>
      <xdr:spPr>
        <a:xfrm>
          <a:off x="20199427" y="1465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99077</xdr:rowOff>
    </xdr:from>
    <xdr:ext cx="469744" cy="259045"/>
    <xdr:sp macro="" textlink="">
      <xdr:nvSpPr>
        <xdr:cNvPr id="700" name="n_3mainValue【児童館】&#10;一人当たり面積"/>
        <xdr:cNvSpPr txBox="1"/>
      </xdr:nvSpPr>
      <xdr:spPr>
        <a:xfrm>
          <a:off x="19310427" y="1467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01" name="正方形/長方形 70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2" name="正方形/長方形 70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3" name="正方形/長方形 70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4" name="正方形/長方形 70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5" name="正方形/長方形 70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6" name="正方形/長方形 70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7" name="正方形/長方形 70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8" name="正方形/長方形 70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9" name="テキスト ボックス 70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10" name="直線コネクタ 70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11" name="テキスト ボックス 71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12" name="直線コネクタ 71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13" name="テキスト ボックス 712"/>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14" name="直線コネクタ 71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15" name="テキスト ボックス 71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16" name="直線コネクタ 71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17" name="テキスト ボックス 71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18" name="直線コネクタ 71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19" name="テキスト ボックス 71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20" name="直線コネクタ 71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21" name="テキスト ボックス 720"/>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2" name="直線コネクタ 72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23" name="テキスト ボックス 722"/>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2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152400</xdr:rowOff>
    </xdr:from>
    <xdr:to>
      <xdr:col>85</xdr:col>
      <xdr:colOff>126364</xdr:colOff>
      <xdr:row>108</xdr:row>
      <xdr:rowOff>70486</xdr:rowOff>
    </xdr:to>
    <xdr:cxnSp macro="">
      <xdr:nvCxnSpPr>
        <xdr:cNvPr id="725" name="直線コネクタ 724"/>
        <xdr:cNvCxnSpPr/>
      </xdr:nvCxnSpPr>
      <xdr:spPr>
        <a:xfrm flipV="1">
          <a:off x="16318864" y="17297400"/>
          <a:ext cx="0" cy="1289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74313</xdr:rowOff>
    </xdr:from>
    <xdr:ext cx="405111" cy="259045"/>
    <xdr:sp macro="" textlink="">
      <xdr:nvSpPr>
        <xdr:cNvPr id="726" name="【公民館】&#10;有形固定資産減価償却率最小値テキスト"/>
        <xdr:cNvSpPr txBox="1"/>
      </xdr:nvSpPr>
      <xdr:spPr>
        <a:xfrm>
          <a:off x="16357600" y="18590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70486</xdr:rowOff>
    </xdr:from>
    <xdr:to>
      <xdr:col>86</xdr:col>
      <xdr:colOff>25400</xdr:colOff>
      <xdr:row>108</xdr:row>
      <xdr:rowOff>70486</xdr:rowOff>
    </xdr:to>
    <xdr:cxnSp macro="">
      <xdr:nvCxnSpPr>
        <xdr:cNvPr id="727" name="直線コネクタ 726"/>
        <xdr:cNvCxnSpPr/>
      </xdr:nvCxnSpPr>
      <xdr:spPr>
        <a:xfrm>
          <a:off x="16230600" y="18587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99077</xdr:rowOff>
    </xdr:from>
    <xdr:ext cx="405111" cy="259045"/>
    <xdr:sp macro="" textlink="">
      <xdr:nvSpPr>
        <xdr:cNvPr id="728" name="【公民館】&#10;有形固定資産減価償却率最大値テキスト"/>
        <xdr:cNvSpPr txBox="1"/>
      </xdr:nvSpPr>
      <xdr:spPr>
        <a:xfrm>
          <a:off x="16357600" y="1707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152400</xdr:rowOff>
    </xdr:from>
    <xdr:to>
      <xdr:col>86</xdr:col>
      <xdr:colOff>25400</xdr:colOff>
      <xdr:row>100</xdr:row>
      <xdr:rowOff>152400</xdr:rowOff>
    </xdr:to>
    <xdr:cxnSp macro="">
      <xdr:nvCxnSpPr>
        <xdr:cNvPr id="729" name="直線コネクタ 728"/>
        <xdr:cNvCxnSpPr/>
      </xdr:nvCxnSpPr>
      <xdr:spPr>
        <a:xfrm>
          <a:off x="16230600" y="1729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34941</xdr:rowOff>
    </xdr:from>
    <xdr:ext cx="405111" cy="259045"/>
    <xdr:sp macro="" textlink="">
      <xdr:nvSpPr>
        <xdr:cNvPr id="730" name="【公民館】&#10;有形固定資産減価償却率平均値テキスト"/>
        <xdr:cNvSpPr txBox="1"/>
      </xdr:nvSpPr>
      <xdr:spPr>
        <a:xfrm>
          <a:off x="16357600" y="176942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12064</xdr:rowOff>
    </xdr:from>
    <xdr:to>
      <xdr:col>85</xdr:col>
      <xdr:colOff>177800</xdr:colOff>
      <xdr:row>104</xdr:row>
      <xdr:rowOff>113664</xdr:rowOff>
    </xdr:to>
    <xdr:sp macro="" textlink="">
      <xdr:nvSpPr>
        <xdr:cNvPr id="731" name="フローチャート: 判断 730"/>
        <xdr:cNvSpPr/>
      </xdr:nvSpPr>
      <xdr:spPr>
        <a:xfrm>
          <a:off x="16268700" y="1784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153036</xdr:rowOff>
    </xdr:from>
    <xdr:to>
      <xdr:col>81</xdr:col>
      <xdr:colOff>101600</xdr:colOff>
      <xdr:row>104</xdr:row>
      <xdr:rowOff>83186</xdr:rowOff>
    </xdr:to>
    <xdr:sp macro="" textlink="">
      <xdr:nvSpPr>
        <xdr:cNvPr id="732" name="フローチャート: 判断 731"/>
        <xdr:cNvSpPr/>
      </xdr:nvSpPr>
      <xdr:spPr>
        <a:xfrm>
          <a:off x="15430500" y="1781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135889</xdr:rowOff>
    </xdr:from>
    <xdr:to>
      <xdr:col>76</xdr:col>
      <xdr:colOff>165100</xdr:colOff>
      <xdr:row>104</xdr:row>
      <xdr:rowOff>66039</xdr:rowOff>
    </xdr:to>
    <xdr:sp macro="" textlink="">
      <xdr:nvSpPr>
        <xdr:cNvPr id="733" name="フローチャート: 判断 732"/>
        <xdr:cNvSpPr/>
      </xdr:nvSpPr>
      <xdr:spPr>
        <a:xfrm>
          <a:off x="14541500" y="1779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120650</xdr:rowOff>
    </xdr:from>
    <xdr:to>
      <xdr:col>72</xdr:col>
      <xdr:colOff>38100</xdr:colOff>
      <xdr:row>104</xdr:row>
      <xdr:rowOff>50800</xdr:rowOff>
    </xdr:to>
    <xdr:sp macro="" textlink="">
      <xdr:nvSpPr>
        <xdr:cNvPr id="734" name="フローチャート: 判断 733"/>
        <xdr:cNvSpPr/>
      </xdr:nvSpPr>
      <xdr:spPr>
        <a:xfrm>
          <a:off x="13652500" y="1778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74930</xdr:rowOff>
    </xdr:from>
    <xdr:to>
      <xdr:col>67</xdr:col>
      <xdr:colOff>101600</xdr:colOff>
      <xdr:row>104</xdr:row>
      <xdr:rowOff>5080</xdr:rowOff>
    </xdr:to>
    <xdr:sp macro="" textlink="">
      <xdr:nvSpPr>
        <xdr:cNvPr id="735" name="フローチャート: 判断 734"/>
        <xdr:cNvSpPr/>
      </xdr:nvSpPr>
      <xdr:spPr>
        <a:xfrm>
          <a:off x="12763500" y="1773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36" name="テキスト ボックス 73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7" name="テキスト ボックス 73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8" name="テキスト ボックス 73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9" name="テキスト ボックス 73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40" name="テキスト ボックス 73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153036</xdr:rowOff>
    </xdr:from>
    <xdr:to>
      <xdr:col>85</xdr:col>
      <xdr:colOff>177800</xdr:colOff>
      <xdr:row>107</xdr:row>
      <xdr:rowOff>83186</xdr:rowOff>
    </xdr:to>
    <xdr:sp macro="" textlink="">
      <xdr:nvSpPr>
        <xdr:cNvPr id="741" name="楕円 740"/>
        <xdr:cNvSpPr/>
      </xdr:nvSpPr>
      <xdr:spPr>
        <a:xfrm>
          <a:off x="16268700" y="18326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131463</xdr:rowOff>
    </xdr:from>
    <xdr:ext cx="405111" cy="259045"/>
    <xdr:sp macro="" textlink="">
      <xdr:nvSpPr>
        <xdr:cNvPr id="742" name="【公民館】&#10;有形固定資産減価償却率該当値テキスト"/>
        <xdr:cNvSpPr txBox="1"/>
      </xdr:nvSpPr>
      <xdr:spPr>
        <a:xfrm>
          <a:off x="16357600" y="18305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122555</xdr:rowOff>
    </xdr:from>
    <xdr:to>
      <xdr:col>81</xdr:col>
      <xdr:colOff>101600</xdr:colOff>
      <xdr:row>107</xdr:row>
      <xdr:rowOff>52705</xdr:rowOff>
    </xdr:to>
    <xdr:sp macro="" textlink="">
      <xdr:nvSpPr>
        <xdr:cNvPr id="743" name="楕円 742"/>
        <xdr:cNvSpPr/>
      </xdr:nvSpPr>
      <xdr:spPr>
        <a:xfrm>
          <a:off x="15430500" y="1829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1905</xdr:rowOff>
    </xdr:from>
    <xdr:to>
      <xdr:col>85</xdr:col>
      <xdr:colOff>127000</xdr:colOff>
      <xdr:row>107</xdr:row>
      <xdr:rowOff>32386</xdr:rowOff>
    </xdr:to>
    <xdr:cxnSp macro="">
      <xdr:nvCxnSpPr>
        <xdr:cNvPr id="744" name="直線コネクタ 743"/>
        <xdr:cNvCxnSpPr/>
      </xdr:nvCxnSpPr>
      <xdr:spPr>
        <a:xfrm>
          <a:off x="15481300" y="18347055"/>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103505</xdr:rowOff>
    </xdr:from>
    <xdr:to>
      <xdr:col>76</xdr:col>
      <xdr:colOff>165100</xdr:colOff>
      <xdr:row>107</xdr:row>
      <xdr:rowOff>33655</xdr:rowOff>
    </xdr:to>
    <xdr:sp macro="" textlink="">
      <xdr:nvSpPr>
        <xdr:cNvPr id="745" name="楕円 744"/>
        <xdr:cNvSpPr/>
      </xdr:nvSpPr>
      <xdr:spPr>
        <a:xfrm>
          <a:off x="14541500" y="1827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154305</xdr:rowOff>
    </xdr:from>
    <xdr:to>
      <xdr:col>81</xdr:col>
      <xdr:colOff>50800</xdr:colOff>
      <xdr:row>107</xdr:row>
      <xdr:rowOff>1905</xdr:rowOff>
    </xdr:to>
    <xdr:cxnSp macro="">
      <xdr:nvCxnSpPr>
        <xdr:cNvPr id="746" name="直線コネクタ 745"/>
        <xdr:cNvCxnSpPr/>
      </xdr:nvCxnSpPr>
      <xdr:spPr>
        <a:xfrm>
          <a:off x="14592300" y="1832800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44450</xdr:rowOff>
    </xdr:from>
    <xdr:to>
      <xdr:col>72</xdr:col>
      <xdr:colOff>38100</xdr:colOff>
      <xdr:row>106</xdr:row>
      <xdr:rowOff>146050</xdr:rowOff>
    </xdr:to>
    <xdr:sp macro="" textlink="">
      <xdr:nvSpPr>
        <xdr:cNvPr id="747" name="楕円 746"/>
        <xdr:cNvSpPr/>
      </xdr:nvSpPr>
      <xdr:spPr>
        <a:xfrm>
          <a:off x="13652500" y="1821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95250</xdr:rowOff>
    </xdr:from>
    <xdr:to>
      <xdr:col>76</xdr:col>
      <xdr:colOff>114300</xdr:colOff>
      <xdr:row>106</xdr:row>
      <xdr:rowOff>154305</xdr:rowOff>
    </xdr:to>
    <xdr:cxnSp macro="">
      <xdr:nvCxnSpPr>
        <xdr:cNvPr id="748" name="直線コネクタ 747"/>
        <xdr:cNvCxnSpPr/>
      </xdr:nvCxnSpPr>
      <xdr:spPr>
        <a:xfrm>
          <a:off x="13703300" y="18268950"/>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99713</xdr:rowOff>
    </xdr:from>
    <xdr:ext cx="405111" cy="259045"/>
    <xdr:sp macro="" textlink="">
      <xdr:nvSpPr>
        <xdr:cNvPr id="749" name="n_1aveValue【公民館】&#10;有形固定資産減価償却率"/>
        <xdr:cNvSpPr txBox="1"/>
      </xdr:nvSpPr>
      <xdr:spPr>
        <a:xfrm>
          <a:off x="15266044" y="17587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82566</xdr:rowOff>
    </xdr:from>
    <xdr:ext cx="405111" cy="259045"/>
    <xdr:sp macro="" textlink="">
      <xdr:nvSpPr>
        <xdr:cNvPr id="750" name="n_2aveValue【公民館】&#10;有形固定資産減価償却率"/>
        <xdr:cNvSpPr txBox="1"/>
      </xdr:nvSpPr>
      <xdr:spPr>
        <a:xfrm>
          <a:off x="14389744" y="17570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67327</xdr:rowOff>
    </xdr:from>
    <xdr:ext cx="405111" cy="259045"/>
    <xdr:sp macro="" textlink="">
      <xdr:nvSpPr>
        <xdr:cNvPr id="751" name="n_3aveValue【公民館】&#10;有形固定資産減価償却率"/>
        <xdr:cNvSpPr txBox="1"/>
      </xdr:nvSpPr>
      <xdr:spPr>
        <a:xfrm>
          <a:off x="13500744" y="1755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21607</xdr:rowOff>
    </xdr:from>
    <xdr:ext cx="405111" cy="259045"/>
    <xdr:sp macro="" textlink="">
      <xdr:nvSpPr>
        <xdr:cNvPr id="752" name="n_4aveValue【公民館】&#10;有形固定資産減価償却率"/>
        <xdr:cNvSpPr txBox="1"/>
      </xdr:nvSpPr>
      <xdr:spPr>
        <a:xfrm>
          <a:off x="12611744" y="1750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43832</xdr:rowOff>
    </xdr:from>
    <xdr:ext cx="405111" cy="259045"/>
    <xdr:sp macro="" textlink="">
      <xdr:nvSpPr>
        <xdr:cNvPr id="753" name="n_1mainValue【公民館】&#10;有形固定資産減価償却率"/>
        <xdr:cNvSpPr txBox="1"/>
      </xdr:nvSpPr>
      <xdr:spPr>
        <a:xfrm>
          <a:off x="15266044" y="18388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24782</xdr:rowOff>
    </xdr:from>
    <xdr:ext cx="405111" cy="259045"/>
    <xdr:sp macro="" textlink="">
      <xdr:nvSpPr>
        <xdr:cNvPr id="754" name="n_2mainValue【公民館】&#10;有形固定資産減価償却率"/>
        <xdr:cNvSpPr txBox="1"/>
      </xdr:nvSpPr>
      <xdr:spPr>
        <a:xfrm>
          <a:off x="14389744" y="18369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137177</xdr:rowOff>
    </xdr:from>
    <xdr:ext cx="405111" cy="259045"/>
    <xdr:sp macro="" textlink="">
      <xdr:nvSpPr>
        <xdr:cNvPr id="755" name="n_3mainValue【公民館】&#10;有形固定資産減価償却率"/>
        <xdr:cNvSpPr txBox="1"/>
      </xdr:nvSpPr>
      <xdr:spPr>
        <a:xfrm>
          <a:off x="13500744" y="18310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56" name="正方形/長方形 75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7" name="正方形/長方形 75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8" name="正方形/長方形 75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9" name="正方形/長方形 75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60" name="正方形/長方形 75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61" name="正方形/長方形 76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62" name="正方形/長方形 76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63" name="正方形/長方形 76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64" name="テキスト ボックス 76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65" name="直線コネクタ 76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66" name="直線コネクタ 765"/>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67" name="テキスト ボックス 766"/>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68" name="直線コネクタ 767"/>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69" name="テキスト ボックス 768"/>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70" name="直線コネクタ 76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71" name="テキスト ボックス 77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72" name="直線コネクタ 771"/>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73" name="テキスト ボックス 772"/>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74" name="直線コネクタ 773"/>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75" name="テキスト ボックス 774"/>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76" name="直線コネクタ 77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77" name="テキスト ボックス 77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7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87630</xdr:rowOff>
    </xdr:from>
    <xdr:to>
      <xdr:col>116</xdr:col>
      <xdr:colOff>62864</xdr:colOff>
      <xdr:row>108</xdr:row>
      <xdr:rowOff>129539</xdr:rowOff>
    </xdr:to>
    <xdr:cxnSp macro="">
      <xdr:nvCxnSpPr>
        <xdr:cNvPr id="779" name="直線コネクタ 778"/>
        <xdr:cNvCxnSpPr/>
      </xdr:nvCxnSpPr>
      <xdr:spPr>
        <a:xfrm flipV="1">
          <a:off x="22160864" y="17061180"/>
          <a:ext cx="0" cy="1584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133366</xdr:rowOff>
    </xdr:from>
    <xdr:ext cx="469744" cy="259045"/>
    <xdr:sp macro="" textlink="">
      <xdr:nvSpPr>
        <xdr:cNvPr id="780" name="【公民館】&#10;一人当たり面積最小値テキスト"/>
        <xdr:cNvSpPr txBox="1"/>
      </xdr:nvSpPr>
      <xdr:spPr>
        <a:xfrm>
          <a:off x="22199600" y="1864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129539</xdr:rowOff>
    </xdr:from>
    <xdr:to>
      <xdr:col>116</xdr:col>
      <xdr:colOff>152400</xdr:colOff>
      <xdr:row>108</xdr:row>
      <xdr:rowOff>129539</xdr:rowOff>
    </xdr:to>
    <xdr:cxnSp macro="">
      <xdr:nvCxnSpPr>
        <xdr:cNvPr id="781" name="直線コネクタ 780"/>
        <xdr:cNvCxnSpPr/>
      </xdr:nvCxnSpPr>
      <xdr:spPr>
        <a:xfrm>
          <a:off x="22072600" y="1864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34307</xdr:rowOff>
    </xdr:from>
    <xdr:ext cx="469744" cy="259045"/>
    <xdr:sp macro="" textlink="">
      <xdr:nvSpPr>
        <xdr:cNvPr id="782" name="【公民館】&#10;一人当たり面積最大値テキスト"/>
        <xdr:cNvSpPr txBox="1"/>
      </xdr:nvSpPr>
      <xdr:spPr>
        <a:xfrm>
          <a:off x="22199600" y="1683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87630</xdr:rowOff>
    </xdr:from>
    <xdr:to>
      <xdr:col>116</xdr:col>
      <xdr:colOff>152400</xdr:colOff>
      <xdr:row>99</xdr:row>
      <xdr:rowOff>87630</xdr:rowOff>
    </xdr:to>
    <xdr:cxnSp macro="">
      <xdr:nvCxnSpPr>
        <xdr:cNvPr id="783" name="直線コネクタ 782"/>
        <xdr:cNvCxnSpPr/>
      </xdr:nvCxnSpPr>
      <xdr:spPr>
        <a:xfrm>
          <a:off x="22072600" y="1706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116857</xdr:rowOff>
    </xdr:from>
    <xdr:ext cx="469744" cy="259045"/>
    <xdr:sp macro="" textlink="">
      <xdr:nvSpPr>
        <xdr:cNvPr id="784" name="【公民館】&#10;一人当たり面積平均値テキスト"/>
        <xdr:cNvSpPr txBox="1"/>
      </xdr:nvSpPr>
      <xdr:spPr>
        <a:xfrm>
          <a:off x="22199600" y="17947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93980</xdr:rowOff>
    </xdr:from>
    <xdr:to>
      <xdr:col>116</xdr:col>
      <xdr:colOff>114300</xdr:colOff>
      <xdr:row>106</xdr:row>
      <xdr:rowOff>24130</xdr:rowOff>
    </xdr:to>
    <xdr:sp macro="" textlink="">
      <xdr:nvSpPr>
        <xdr:cNvPr id="785" name="フローチャート: 判断 784"/>
        <xdr:cNvSpPr/>
      </xdr:nvSpPr>
      <xdr:spPr>
        <a:xfrm>
          <a:off x="221107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93980</xdr:rowOff>
    </xdr:from>
    <xdr:to>
      <xdr:col>112</xdr:col>
      <xdr:colOff>38100</xdr:colOff>
      <xdr:row>106</xdr:row>
      <xdr:rowOff>24130</xdr:rowOff>
    </xdr:to>
    <xdr:sp macro="" textlink="">
      <xdr:nvSpPr>
        <xdr:cNvPr id="786" name="フローチャート: 判断 785"/>
        <xdr:cNvSpPr/>
      </xdr:nvSpPr>
      <xdr:spPr>
        <a:xfrm>
          <a:off x="21272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135889</xdr:rowOff>
    </xdr:from>
    <xdr:to>
      <xdr:col>107</xdr:col>
      <xdr:colOff>101600</xdr:colOff>
      <xdr:row>106</xdr:row>
      <xdr:rowOff>66039</xdr:rowOff>
    </xdr:to>
    <xdr:sp macro="" textlink="">
      <xdr:nvSpPr>
        <xdr:cNvPr id="787" name="フローチャート: 判断 786"/>
        <xdr:cNvSpPr/>
      </xdr:nvSpPr>
      <xdr:spPr>
        <a:xfrm>
          <a:off x="203835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116839</xdr:rowOff>
    </xdr:from>
    <xdr:to>
      <xdr:col>102</xdr:col>
      <xdr:colOff>165100</xdr:colOff>
      <xdr:row>106</xdr:row>
      <xdr:rowOff>46989</xdr:rowOff>
    </xdr:to>
    <xdr:sp macro="" textlink="">
      <xdr:nvSpPr>
        <xdr:cNvPr id="788" name="フローチャート: 判断 787"/>
        <xdr:cNvSpPr/>
      </xdr:nvSpPr>
      <xdr:spPr>
        <a:xfrm>
          <a:off x="19494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78739</xdr:rowOff>
    </xdr:from>
    <xdr:to>
      <xdr:col>98</xdr:col>
      <xdr:colOff>38100</xdr:colOff>
      <xdr:row>106</xdr:row>
      <xdr:rowOff>8889</xdr:rowOff>
    </xdr:to>
    <xdr:sp macro="" textlink="">
      <xdr:nvSpPr>
        <xdr:cNvPr id="789" name="フローチャート: 判断 788"/>
        <xdr:cNvSpPr/>
      </xdr:nvSpPr>
      <xdr:spPr>
        <a:xfrm>
          <a:off x="18605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90" name="テキスト ボックス 78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91" name="テキスト ボックス 79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92" name="テキスト ボックス 79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93" name="テキスト ボックス 79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94" name="テキスト ボックス 79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135889</xdr:rowOff>
    </xdr:from>
    <xdr:to>
      <xdr:col>116</xdr:col>
      <xdr:colOff>114300</xdr:colOff>
      <xdr:row>108</xdr:row>
      <xdr:rowOff>66039</xdr:rowOff>
    </xdr:to>
    <xdr:sp macro="" textlink="">
      <xdr:nvSpPr>
        <xdr:cNvPr id="795" name="楕円 794"/>
        <xdr:cNvSpPr/>
      </xdr:nvSpPr>
      <xdr:spPr>
        <a:xfrm>
          <a:off x="22110700" y="1848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50816</xdr:rowOff>
    </xdr:from>
    <xdr:ext cx="469744" cy="259045"/>
    <xdr:sp macro="" textlink="">
      <xdr:nvSpPr>
        <xdr:cNvPr id="796" name="【公民館】&#10;一人当たり面積該当値テキスト"/>
        <xdr:cNvSpPr txBox="1"/>
      </xdr:nvSpPr>
      <xdr:spPr>
        <a:xfrm>
          <a:off x="22199600" y="18395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135889</xdr:rowOff>
    </xdr:from>
    <xdr:to>
      <xdr:col>112</xdr:col>
      <xdr:colOff>38100</xdr:colOff>
      <xdr:row>108</xdr:row>
      <xdr:rowOff>66039</xdr:rowOff>
    </xdr:to>
    <xdr:sp macro="" textlink="">
      <xdr:nvSpPr>
        <xdr:cNvPr id="797" name="楕円 796"/>
        <xdr:cNvSpPr/>
      </xdr:nvSpPr>
      <xdr:spPr>
        <a:xfrm>
          <a:off x="21272500" y="1848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15239</xdr:rowOff>
    </xdr:from>
    <xdr:to>
      <xdr:col>116</xdr:col>
      <xdr:colOff>63500</xdr:colOff>
      <xdr:row>108</xdr:row>
      <xdr:rowOff>15239</xdr:rowOff>
    </xdr:to>
    <xdr:cxnSp macro="">
      <xdr:nvCxnSpPr>
        <xdr:cNvPr id="798" name="直線コネクタ 797"/>
        <xdr:cNvCxnSpPr/>
      </xdr:nvCxnSpPr>
      <xdr:spPr>
        <a:xfrm>
          <a:off x="21323300" y="185318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151130</xdr:rowOff>
    </xdr:from>
    <xdr:to>
      <xdr:col>107</xdr:col>
      <xdr:colOff>101600</xdr:colOff>
      <xdr:row>108</xdr:row>
      <xdr:rowOff>81280</xdr:rowOff>
    </xdr:to>
    <xdr:sp macro="" textlink="">
      <xdr:nvSpPr>
        <xdr:cNvPr id="799" name="楕円 798"/>
        <xdr:cNvSpPr/>
      </xdr:nvSpPr>
      <xdr:spPr>
        <a:xfrm>
          <a:off x="20383500" y="1849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15239</xdr:rowOff>
    </xdr:from>
    <xdr:to>
      <xdr:col>111</xdr:col>
      <xdr:colOff>177800</xdr:colOff>
      <xdr:row>108</xdr:row>
      <xdr:rowOff>30480</xdr:rowOff>
    </xdr:to>
    <xdr:cxnSp macro="">
      <xdr:nvCxnSpPr>
        <xdr:cNvPr id="800" name="直線コネクタ 799"/>
        <xdr:cNvCxnSpPr/>
      </xdr:nvCxnSpPr>
      <xdr:spPr>
        <a:xfrm flipV="1">
          <a:off x="20434300" y="18531839"/>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13970</xdr:rowOff>
    </xdr:from>
    <xdr:to>
      <xdr:col>102</xdr:col>
      <xdr:colOff>165100</xdr:colOff>
      <xdr:row>108</xdr:row>
      <xdr:rowOff>115570</xdr:rowOff>
    </xdr:to>
    <xdr:sp macro="" textlink="">
      <xdr:nvSpPr>
        <xdr:cNvPr id="801" name="楕円 800"/>
        <xdr:cNvSpPr/>
      </xdr:nvSpPr>
      <xdr:spPr>
        <a:xfrm>
          <a:off x="19494500" y="1853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30480</xdr:rowOff>
    </xdr:from>
    <xdr:to>
      <xdr:col>107</xdr:col>
      <xdr:colOff>50800</xdr:colOff>
      <xdr:row>108</xdr:row>
      <xdr:rowOff>64770</xdr:rowOff>
    </xdr:to>
    <xdr:cxnSp macro="">
      <xdr:nvCxnSpPr>
        <xdr:cNvPr id="802" name="直線コネクタ 801"/>
        <xdr:cNvCxnSpPr/>
      </xdr:nvCxnSpPr>
      <xdr:spPr>
        <a:xfrm flipV="1">
          <a:off x="19545300" y="1854708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40657</xdr:rowOff>
    </xdr:from>
    <xdr:ext cx="469744" cy="259045"/>
    <xdr:sp macro="" textlink="">
      <xdr:nvSpPr>
        <xdr:cNvPr id="803" name="n_1aveValue【公民館】&#10;一人当たり面積"/>
        <xdr:cNvSpPr txBox="1"/>
      </xdr:nvSpPr>
      <xdr:spPr>
        <a:xfrm>
          <a:off x="21075727" y="178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82566</xdr:rowOff>
    </xdr:from>
    <xdr:ext cx="469744" cy="259045"/>
    <xdr:sp macro="" textlink="">
      <xdr:nvSpPr>
        <xdr:cNvPr id="804" name="n_2aveValue【公民館】&#10;一人当たり面積"/>
        <xdr:cNvSpPr txBox="1"/>
      </xdr:nvSpPr>
      <xdr:spPr>
        <a:xfrm>
          <a:off x="20199427" y="1791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63516</xdr:rowOff>
    </xdr:from>
    <xdr:ext cx="469744" cy="259045"/>
    <xdr:sp macro="" textlink="">
      <xdr:nvSpPr>
        <xdr:cNvPr id="805" name="n_3aveValue【公民館】&#10;一人当たり面積"/>
        <xdr:cNvSpPr txBox="1"/>
      </xdr:nvSpPr>
      <xdr:spPr>
        <a:xfrm>
          <a:off x="19310427" y="1789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25416</xdr:rowOff>
    </xdr:from>
    <xdr:ext cx="469744" cy="259045"/>
    <xdr:sp macro="" textlink="">
      <xdr:nvSpPr>
        <xdr:cNvPr id="806" name="n_4aveValue【公民館】&#10;一人当たり面積"/>
        <xdr:cNvSpPr txBox="1"/>
      </xdr:nvSpPr>
      <xdr:spPr>
        <a:xfrm>
          <a:off x="18421427" y="1785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57166</xdr:rowOff>
    </xdr:from>
    <xdr:ext cx="469744" cy="259045"/>
    <xdr:sp macro="" textlink="">
      <xdr:nvSpPr>
        <xdr:cNvPr id="807" name="n_1mainValue【公民館】&#10;一人当たり面積"/>
        <xdr:cNvSpPr txBox="1"/>
      </xdr:nvSpPr>
      <xdr:spPr>
        <a:xfrm>
          <a:off x="21075727" y="1857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72407</xdr:rowOff>
    </xdr:from>
    <xdr:ext cx="469744" cy="259045"/>
    <xdr:sp macro="" textlink="">
      <xdr:nvSpPr>
        <xdr:cNvPr id="808" name="n_2mainValue【公民館】&#10;一人当たり面積"/>
        <xdr:cNvSpPr txBox="1"/>
      </xdr:nvSpPr>
      <xdr:spPr>
        <a:xfrm>
          <a:off x="20199427" y="1858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106697</xdr:rowOff>
    </xdr:from>
    <xdr:ext cx="469744" cy="259045"/>
    <xdr:sp macro="" textlink="">
      <xdr:nvSpPr>
        <xdr:cNvPr id="809" name="n_3mainValue【公民館】&#10;一人当たり面積"/>
        <xdr:cNvSpPr txBox="1"/>
      </xdr:nvSpPr>
      <xdr:spPr>
        <a:xfrm>
          <a:off x="19310427" y="1862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0" name="正方形/長方形 80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1" name="正方形/長方形 81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2" name="テキスト ボックス 81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類似団体と比較して、特に有形固定資産減価償却率が高くなっている施設は、認定こども園・幼稚園・保育所と、公民館である。</a:t>
          </a:r>
          <a:endParaRPr lang="ja-JP" altLang="ja-JP" sz="1400">
            <a:effectLst/>
          </a:endParaRPr>
        </a:p>
        <a:p>
          <a:r>
            <a:rPr kumimoji="1" lang="ja-JP" altLang="ja-JP" sz="1100">
              <a:solidFill>
                <a:schemeClr val="dk1"/>
              </a:solidFill>
              <a:effectLst/>
              <a:latin typeface="+mn-lt"/>
              <a:ea typeface="+mn-ea"/>
              <a:cs typeface="+mn-cs"/>
            </a:rPr>
            <a:t>認定こども園・幼稚園・保育所、公民館については、対象施設がいずれも建築後</a:t>
          </a:r>
          <a:r>
            <a:rPr kumimoji="1" lang="en-US" altLang="ja-JP" sz="1100">
              <a:solidFill>
                <a:schemeClr val="dk1"/>
              </a:solidFill>
              <a:effectLst/>
              <a:latin typeface="+mn-lt"/>
              <a:ea typeface="+mn-ea"/>
              <a:cs typeface="+mn-cs"/>
            </a:rPr>
            <a:t>35</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年</a:t>
          </a:r>
          <a:r>
            <a:rPr kumimoji="1" lang="ja-JP" altLang="en-US" sz="1100">
              <a:solidFill>
                <a:schemeClr val="dk1"/>
              </a:solidFill>
              <a:effectLst/>
              <a:latin typeface="+mn-lt"/>
              <a:ea typeface="+mn-ea"/>
              <a:cs typeface="+mn-cs"/>
            </a:rPr>
            <a:t>近く</a:t>
          </a:r>
          <a:r>
            <a:rPr kumimoji="1" lang="ja-JP" altLang="ja-JP" sz="1100">
              <a:solidFill>
                <a:schemeClr val="dk1"/>
              </a:solidFill>
              <a:effectLst/>
              <a:latin typeface="+mn-lt"/>
              <a:ea typeface="+mn-ea"/>
              <a:cs typeface="+mn-cs"/>
            </a:rPr>
            <a:t>経過しており、必要に応じた修繕は行っているものの、施設の長寿命化に有効な大規模改修等は実施できていないため数値が高くなっている。</a:t>
          </a:r>
          <a:endParaRPr lang="ja-JP" altLang="ja-JP" sz="1400">
            <a:effectLst/>
          </a:endParaRPr>
        </a:p>
        <a:p>
          <a:r>
            <a:rPr kumimoji="1" lang="ja-JP" altLang="en-US" sz="1100">
              <a:solidFill>
                <a:schemeClr val="dk1"/>
              </a:solidFill>
              <a:effectLst/>
              <a:latin typeface="+mn-lt"/>
              <a:ea typeface="+mn-ea"/>
              <a:cs typeface="+mn-cs"/>
            </a:rPr>
            <a:t>市立</a:t>
          </a:r>
          <a:r>
            <a:rPr kumimoji="1" lang="ja-JP" altLang="ja-JP" sz="1100">
              <a:solidFill>
                <a:schemeClr val="dk1"/>
              </a:solidFill>
              <a:effectLst/>
              <a:latin typeface="+mn-lt"/>
              <a:ea typeface="+mn-ea"/>
              <a:cs typeface="+mn-cs"/>
            </a:rPr>
            <a:t>保育所等については、</a:t>
          </a:r>
          <a:r>
            <a:rPr kumimoji="1" lang="ja-JP" altLang="en-US" sz="1100">
              <a:solidFill>
                <a:schemeClr val="dk1"/>
              </a:solidFill>
              <a:effectLst/>
              <a:latin typeface="+mn-lt"/>
              <a:ea typeface="+mn-ea"/>
              <a:cs typeface="+mn-cs"/>
            </a:rPr>
            <a:t>幼稚園を廃止して保育所を</a:t>
          </a:r>
          <a:r>
            <a:rPr kumimoji="1" lang="ja-JP" altLang="ja-JP" sz="1100">
              <a:solidFill>
                <a:schemeClr val="dk1"/>
              </a:solidFill>
              <a:effectLst/>
              <a:latin typeface="+mn-lt"/>
              <a:ea typeface="+mn-ea"/>
              <a:cs typeface="+mn-cs"/>
            </a:rPr>
            <a:t>認定こども園</a:t>
          </a:r>
          <a:r>
            <a:rPr kumimoji="1" lang="ja-JP" altLang="en-US" sz="1100">
              <a:solidFill>
                <a:schemeClr val="dk1"/>
              </a:solidFill>
              <a:effectLst/>
              <a:latin typeface="+mn-lt"/>
              <a:ea typeface="+mn-ea"/>
              <a:cs typeface="+mn-cs"/>
            </a:rPr>
            <a:t>に移行</a:t>
          </a:r>
          <a:r>
            <a:rPr kumimoji="1" lang="ja-JP" altLang="ja-JP" sz="1100">
              <a:solidFill>
                <a:schemeClr val="dk1"/>
              </a:solidFill>
              <a:effectLst/>
              <a:latin typeface="+mn-lt"/>
              <a:ea typeface="+mn-ea"/>
              <a:cs typeface="+mn-cs"/>
            </a:rPr>
            <a:t>する</a:t>
          </a:r>
          <a:r>
            <a:rPr kumimoji="1" lang="ja-JP" altLang="en-US" sz="1100">
              <a:solidFill>
                <a:schemeClr val="dk1"/>
              </a:solidFill>
              <a:effectLst/>
              <a:latin typeface="+mn-lt"/>
              <a:ea typeface="+mn-ea"/>
              <a:cs typeface="+mn-cs"/>
            </a:rPr>
            <a:t>予定であり</a:t>
          </a:r>
          <a:r>
            <a:rPr kumimoji="1" lang="ja-JP" altLang="ja-JP" sz="1100">
              <a:solidFill>
                <a:schemeClr val="dk1"/>
              </a:solidFill>
              <a:effectLst/>
              <a:latin typeface="+mn-lt"/>
              <a:ea typeface="+mn-ea"/>
              <a:cs typeface="+mn-cs"/>
            </a:rPr>
            <a:t>、そのうえで必要とされる施設の長寿命化または統合・廃止による適正化を図っていく。</a:t>
          </a:r>
          <a:endParaRPr lang="ja-JP" altLang="ja-JP" sz="1400">
            <a:effectLst/>
          </a:endParaRPr>
        </a:p>
        <a:p>
          <a:r>
            <a:rPr kumimoji="1" lang="ja-JP" altLang="ja-JP" sz="1100">
              <a:solidFill>
                <a:schemeClr val="dk1"/>
              </a:solidFill>
              <a:effectLst/>
              <a:latin typeface="+mn-lt"/>
              <a:ea typeface="+mn-ea"/>
              <a:cs typeface="+mn-cs"/>
            </a:rPr>
            <a:t>公民館については老朽化が著しいが、一部施設については平成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年度をもって廃止し、令和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年度に除却するため、有形固定資産減価償却率については若干低くなると思われる。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愛知県津島市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62,346
60,740
25.09
22,076,426
21,055,465
1,020,373
12,967,684
16,641,498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27.7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68036</xdr:rowOff>
    </xdr:from>
    <xdr:to>
      <xdr:col>24</xdr:col>
      <xdr:colOff>62865</xdr:colOff>
      <xdr:row>42</xdr:row>
      <xdr:rowOff>61504</xdr:rowOff>
    </xdr:to>
    <xdr:cxnSp macro="">
      <xdr:nvCxnSpPr>
        <xdr:cNvPr id="58" name="直線コネクタ 57"/>
        <xdr:cNvCxnSpPr/>
      </xdr:nvCxnSpPr>
      <xdr:spPr>
        <a:xfrm flipV="1">
          <a:off x="4634865" y="5725886"/>
          <a:ext cx="0" cy="1536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65331</xdr:rowOff>
    </xdr:from>
    <xdr:ext cx="405111" cy="259045"/>
    <xdr:sp macro="" textlink="">
      <xdr:nvSpPr>
        <xdr:cNvPr id="59" name="【図書館】&#10;有形固定資産減価償却率最小値テキスト"/>
        <xdr:cNvSpPr txBox="1"/>
      </xdr:nvSpPr>
      <xdr:spPr>
        <a:xfrm>
          <a:off x="4673600" y="7266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61504</xdr:rowOff>
    </xdr:from>
    <xdr:to>
      <xdr:col>24</xdr:col>
      <xdr:colOff>152400</xdr:colOff>
      <xdr:row>42</xdr:row>
      <xdr:rowOff>61504</xdr:rowOff>
    </xdr:to>
    <xdr:cxnSp macro="">
      <xdr:nvCxnSpPr>
        <xdr:cNvPr id="60" name="直線コネクタ 59"/>
        <xdr:cNvCxnSpPr/>
      </xdr:nvCxnSpPr>
      <xdr:spPr>
        <a:xfrm>
          <a:off x="4546600" y="7262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14713</xdr:rowOff>
    </xdr:from>
    <xdr:ext cx="340478" cy="259045"/>
    <xdr:sp macro="" textlink="">
      <xdr:nvSpPr>
        <xdr:cNvPr id="61" name="【図書館】&#10;有形固定資産減価償却率最大値テキスト"/>
        <xdr:cNvSpPr txBox="1"/>
      </xdr:nvSpPr>
      <xdr:spPr>
        <a:xfrm>
          <a:off x="4673600" y="550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68036</xdr:rowOff>
    </xdr:from>
    <xdr:to>
      <xdr:col>24</xdr:col>
      <xdr:colOff>152400</xdr:colOff>
      <xdr:row>33</xdr:row>
      <xdr:rowOff>68036</xdr:rowOff>
    </xdr:to>
    <xdr:cxnSp macro="">
      <xdr:nvCxnSpPr>
        <xdr:cNvPr id="62" name="直線コネクタ 61"/>
        <xdr:cNvCxnSpPr/>
      </xdr:nvCxnSpPr>
      <xdr:spPr>
        <a:xfrm>
          <a:off x="4546600" y="572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167113</xdr:rowOff>
    </xdr:from>
    <xdr:ext cx="405111" cy="259045"/>
    <xdr:sp macro="" textlink="">
      <xdr:nvSpPr>
        <xdr:cNvPr id="63" name="【図書館】&#10;有形固定資産減価償却率平均値テキスト"/>
        <xdr:cNvSpPr txBox="1"/>
      </xdr:nvSpPr>
      <xdr:spPr>
        <a:xfrm>
          <a:off x="4673600" y="63393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17236</xdr:rowOff>
    </xdr:from>
    <xdr:to>
      <xdr:col>24</xdr:col>
      <xdr:colOff>114300</xdr:colOff>
      <xdr:row>37</xdr:row>
      <xdr:rowOff>118836</xdr:rowOff>
    </xdr:to>
    <xdr:sp macro="" textlink="">
      <xdr:nvSpPr>
        <xdr:cNvPr id="64" name="フローチャート: 判断 63"/>
        <xdr:cNvSpPr/>
      </xdr:nvSpPr>
      <xdr:spPr>
        <a:xfrm>
          <a:off x="45847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159294</xdr:rowOff>
    </xdr:from>
    <xdr:to>
      <xdr:col>20</xdr:col>
      <xdr:colOff>38100</xdr:colOff>
      <xdr:row>37</xdr:row>
      <xdr:rowOff>89444</xdr:rowOff>
    </xdr:to>
    <xdr:sp macro="" textlink="">
      <xdr:nvSpPr>
        <xdr:cNvPr id="65" name="フローチャート: 判断 64"/>
        <xdr:cNvSpPr/>
      </xdr:nvSpPr>
      <xdr:spPr>
        <a:xfrm>
          <a:off x="3746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129903</xdr:rowOff>
    </xdr:from>
    <xdr:to>
      <xdr:col>15</xdr:col>
      <xdr:colOff>101600</xdr:colOff>
      <xdr:row>37</xdr:row>
      <xdr:rowOff>60053</xdr:rowOff>
    </xdr:to>
    <xdr:sp macro="" textlink="">
      <xdr:nvSpPr>
        <xdr:cNvPr id="66" name="フローチャート: 判断 65"/>
        <xdr:cNvSpPr/>
      </xdr:nvSpPr>
      <xdr:spPr>
        <a:xfrm>
          <a:off x="2857500" y="630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107043</xdr:rowOff>
    </xdr:from>
    <xdr:to>
      <xdr:col>10</xdr:col>
      <xdr:colOff>165100</xdr:colOff>
      <xdr:row>37</xdr:row>
      <xdr:rowOff>37193</xdr:rowOff>
    </xdr:to>
    <xdr:sp macro="" textlink="">
      <xdr:nvSpPr>
        <xdr:cNvPr id="67" name="フローチャート: 判断 66"/>
        <xdr:cNvSpPr/>
      </xdr:nvSpPr>
      <xdr:spPr>
        <a:xfrm>
          <a:off x="1968500" y="627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74386</xdr:rowOff>
    </xdr:from>
    <xdr:to>
      <xdr:col>6</xdr:col>
      <xdr:colOff>38100</xdr:colOff>
      <xdr:row>37</xdr:row>
      <xdr:rowOff>4536</xdr:rowOff>
    </xdr:to>
    <xdr:sp macro="" textlink="">
      <xdr:nvSpPr>
        <xdr:cNvPr id="68" name="フローチャート: 判断 67"/>
        <xdr:cNvSpPr/>
      </xdr:nvSpPr>
      <xdr:spPr>
        <a:xfrm>
          <a:off x="1079500" y="6246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64589</xdr:rowOff>
    </xdr:from>
    <xdr:to>
      <xdr:col>24</xdr:col>
      <xdr:colOff>114300</xdr:colOff>
      <xdr:row>36</xdr:row>
      <xdr:rowOff>166189</xdr:rowOff>
    </xdr:to>
    <xdr:sp macro="" textlink="">
      <xdr:nvSpPr>
        <xdr:cNvPr id="74" name="楕円 73"/>
        <xdr:cNvSpPr/>
      </xdr:nvSpPr>
      <xdr:spPr>
        <a:xfrm>
          <a:off x="4584700" y="6236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87466</xdr:rowOff>
    </xdr:from>
    <xdr:ext cx="405111" cy="259045"/>
    <xdr:sp macro="" textlink="">
      <xdr:nvSpPr>
        <xdr:cNvPr id="75" name="【図書館】&#10;有形固定資産減価償却率該当値テキスト"/>
        <xdr:cNvSpPr txBox="1"/>
      </xdr:nvSpPr>
      <xdr:spPr>
        <a:xfrm>
          <a:off x="4673600" y="6088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31931</xdr:rowOff>
    </xdr:from>
    <xdr:to>
      <xdr:col>20</xdr:col>
      <xdr:colOff>38100</xdr:colOff>
      <xdr:row>36</xdr:row>
      <xdr:rowOff>133531</xdr:rowOff>
    </xdr:to>
    <xdr:sp macro="" textlink="">
      <xdr:nvSpPr>
        <xdr:cNvPr id="76" name="楕円 75"/>
        <xdr:cNvSpPr/>
      </xdr:nvSpPr>
      <xdr:spPr>
        <a:xfrm>
          <a:off x="3746500" y="620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82731</xdr:rowOff>
    </xdr:from>
    <xdr:to>
      <xdr:col>24</xdr:col>
      <xdr:colOff>63500</xdr:colOff>
      <xdr:row>36</xdr:row>
      <xdr:rowOff>115389</xdr:rowOff>
    </xdr:to>
    <xdr:cxnSp macro="">
      <xdr:nvCxnSpPr>
        <xdr:cNvPr id="77" name="直線コネクタ 76"/>
        <xdr:cNvCxnSpPr/>
      </xdr:nvCxnSpPr>
      <xdr:spPr>
        <a:xfrm>
          <a:off x="3797300" y="6254931"/>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170724</xdr:rowOff>
    </xdr:from>
    <xdr:to>
      <xdr:col>15</xdr:col>
      <xdr:colOff>101600</xdr:colOff>
      <xdr:row>36</xdr:row>
      <xdr:rowOff>100874</xdr:rowOff>
    </xdr:to>
    <xdr:sp macro="" textlink="">
      <xdr:nvSpPr>
        <xdr:cNvPr id="78" name="楕円 77"/>
        <xdr:cNvSpPr/>
      </xdr:nvSpPr>
      <xdr:spPr>
        <a:xfrm>
          <a:off x="2857500" y="617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50074</xdr:rowOff>
    </xdr:from>
    <xdr:to>
      <xdr:col>19</xdr:col>
      <xdr:colOff>177800</xdr:colOff>
      <xdr:row>36</xdr:row>
      <xdr:rowOff>82731</xdr:rowOff>
    </xdr:to>
    <xdr:cxnSp macro="">
      <xdr:nvCxnSpPr>
        <xdr:cNvPr id="79" name="直線コネクタ 78"/>
        <xdr:cNvCxnSpPr/>
      </xdr:nvCxnSpPr>
      <xdr:spPr>
        <a:xfrm>
          <a:off x="2908300" y="622227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131536</xdr:rowOff>
    </xdr:from>
    <xdr:to>
      <xdr:col>10</xdr:col>
      <xdr:colOff>165100</xdr:colOff>
      <xdr:row>36</xdr:row>
      <xdr:rowOff>61686</xdr:rowOff>
    </xdr:to>
    <xdr:sp macro="" textlink="">
      <xdr:nvSpPr>
        <xdr:cNvPr id="80" name="楕円 79"/>
        <xdr:cNvSpPr/>
      </xdr:nvSpPr>
      <xdr:spPr>
        <a:xfrm>
          <a:off x="1968500" y="613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10886</xdr:rowOff>
    </xdr:from>
    <xdr:to>
      <xdr:col>15</xdr:col>
      <xdr:colOff>50800</xdr:colOff>
      <xdr:row>36</xdr:row>
      <xdr:rowOff>50074</xdr:rowOff>
    </xdr:to>
    <xdr:cxnSp macro="">
      <xdr:nvCxnSpPr>
        <xdr:cNvPr id="81" name="直線コネクタ 80"/>
        <xdr:cNvCxnSpPr/>
      </xdr:nvCxnSpPr>
      <xdr:spPr>
        <a:xfrm>
          <a:off x="2019300" y="6183086"/>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80571</xdr:rowOff>
    </xdr:from>
    <xdr:ext cx="405111" cy="259045"/>
    <xdr:sp macro="" textlink="">
      <xdr:nvSpPr>
        <xdr:cNvPr id="82" name="n_1aveValue【図書館】&#10;有形固定資産減価償却率"/>
        <xdr:cNvSpPr txBox="1"/>
      </xdr:nvSpPr>
      <xdr:spPr>
        <a:xfrm>
          <a:off x="3582044" y="642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51180</xdr:rowOff>
    </xdr:from>
    <xdr:ext cx="405111" cy="259045"/>
    <xdr:sp macro="" textlink="">
      <xdr:nvSpPr>
        <xdr:cNvPr id="83" name="n_2aveValue【図書館】&#10;有形固定資産減価償却率"/>
        <xdr:cNvSpPr txBox="1"/>
      </xdr:nvSpPr>
      <xdr:spPr>
        <a:xfrm>
          <a:off x="2705744" y="63948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28320</xdr:rowOff>
    </xdr:from>
    <xdr:ext cx="405111" cy="259045"/>
    <xdr:sp macro="" textlink="">
      <xdr:nvSpPr>
        <xdr:cNvPr id="84" name="n_3aveValue【図書館】&#10;有形固定資産減価償却率"/>
        <xdr:cNvSpPr txBox="1"/>
      </xdr:nvSpPr>
      <xdr:spPr>
        <a:xfrm>
          <a:off x="1816744" y="6371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21063</xdr:rowOff>
    </xdr:from>
    <xdr:ext cx="405111" cy="259045"/>
    <xdr:sp macro="" textlink="">
      <xdr:nvSpPr>
        <xdr:cNvPr id="85" name="n_4aveValue【図書館】&#10;有形固定資産減価償却率"/>
        <xdr:cNvSpPr txBox="1"/>
      </xdr:nvSpPr>
      <xdr:spPr>
        <a:xfrm>
          <a:off x="927744" y="602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150058</xdr:rowOff>
    </xdr:from>
    <xdr:ext cx="405111" cy="259045"/>
    <xdr:sp macro="" textlink="">
      <xdr:nvSpPr>
        <xdr:cNvPr id="86" name="n_1mainValue【図書館】&#10;有形固定資産減価償却率"/>
        <xdr:cNvSpPr txBox="1"/>
      </xdr:nvSpPr>
      <xdr:spPr>
        <a:xfrm>
          <a:off x="3582044" y="5979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117401</xdr:rowOff>
    </xdr:from>
    <xdr:ext cx="405111" cy="259045"/>
    <xdr:sp macro="" textlink="">
      <xdr:nvSpPr>
        <xdr:cNvPr id="87" name="n_2mainValue【図書館】&#10;有形固定資産減価償却率"/>
        <xdr:cNvSpPr txBox="1"/>
      </xdr:nvSpPr>
      <xdr:spPr>
        <a:xfrm>
          <a:off x="2705744" y="5946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78213</xdr:rowOff>
    </xdr:from>
    <xdr:ext cx="405111" cy="259045"/>
    <xdr:sp macro="" textlink="">
      <xdr:nvSpPr>
        <xdr:cNvPr id="88" name="n_3mainValue【図書館】&#10;有形固定資産減価償却率"/>
        <xdr:cNvSpPr txBox="1"/>
      </xdr:nvSpPr>
      <xdr:spPr>
        <a:xfrm>
          <a:off x="1816744" y="590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2" name="テキスト ボックス 101"/>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4" name="テキスト ボックス 103"/>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6" name="テキスト ボックス 105"/>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8" name="テキスト ボックス 107"/>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0" name="テキスト ボックス 109"/>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165100</xdr:rowOff>
    </xdr:from>
    <xdr:to>
      <xdr:col>54</xdr:col>
      <xdr:colOff>189865</xdr:colOff>
      <xdr:row>41</xdr:row>
      <xdr:rowOff>107950</xdr:rowOff>
    </xdr:to>
    <xdr:cxnSp macro="">
      <xdr:nvCxnSpPr>
        <xdr:cNvPr id="112" name="直線コネクタ 111"/>
        <xdr:cNvCxnSpPr/>
      </xdr:nvCxnSpPr>
      <xdr:spPr>
        <a:xfrm flipV="1">
          <a:off x="10476865" y="56515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13" name="【図書館】&#10;一人当たり面積最小値テキスト"/>
        <xdr:cNvSpPr txBox="1"/>
      </xdr:nvSpPr>
      <xdr:spPr>
        <a:xfrm>
          <a:off x="1051560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14" name="直線コネクタ 113"/>
        <xdr:cNvCxnSpPr/>
      </xdr:nvCxnSpPr>
      <xdr:spPr>
        <a:xfrm>
          <a:off x="103886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111777</xdr:rowOff>
    </xdr:from>
    <xdr:ext cx="469744" cy="259045"/>
    <xdr:sp macro="" textlink="">
      <xdr:nvSpPr>
        <xdr:cNvPr id="115" name="【図書館】&#10;一人当たり面積最大値テキスト"/>
        <xdr:cNvSpPr txBox="1"/>
      </xdr:nvSpPr>
      <xdr:spPr>
        <a:xfrm>
          <a:off x="10515600" y="542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165100</xdr:rowOff>
    </xdr:from>
    <xdr:to>
      <xdr:col>55</xdr:col>
      <xdr:colOff>88900</xdr:colOff>
      <xdr:row>32</xdr:row>
      <xdr:rowOff>165100</xdr:rowOff>
    </xdr:to>
    <xdr:cxnSp macro="">
      <xdr:nvCxnSpPr>
        <xdr:cNvPr id="116" name="直線コネクタ 115"/>
        <xdr:cNvCxnSpPr/>
      </xdr:nvCxnSpPr>
      <xdr:spPr>
        <a:xfrm>
          <a:off x="103886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41927</xdr:rowOff>
    </xdr:from>
    <xdr:ext cx="469744" cy="259045"/>
    <xdr:sp macro="" textlink="">
      <xdr:nvSpPr>
        <xdr:cNvPr id="117" name="【図書館】&#10;一人当たり面積平均値テキスト"/>
        <xdr:cNvSpPr txBox="1"/>
      </xdr:nvSpPr>
      <xdr:spPr>
        <a:xfrm>
          <a:off x="10515600" y="655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63500</xdr:rowOff>
    </xdr:from>
    <xdr:to>
      <xdr:col>55</xdr:col>
      <xdr:colOff>50800</xdr:colOff>
      <xdr:row>38</xdr:row>
      <xdr:rowOff>165100</xdr:rowOff>
    </xdr:to>
    <xdr:sp macro="" textlink="">
      <xdr:nvSpPr>
        <xdr:cNvPr id="118" name="フローチャート: 判断 117"/>
        <xdr:cNvSpPr/>
      </xdr:nvSpPr>
      <xdr:spPr>
        <a:xfrm>
          <a:off x="104267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19" name="フローチャート: 判断 118"/>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50800</xdr:rowOff>
    </xdr:from>
    <xdr:to>
      <xdr:col>46</xdr:col>
      <xdr:colOff>38100</xdr:colOff>
      <xdr:row>38</xdr:row>
      <xdr:rowOff>152400</xdr:rowOff>
    </xdr:to>
    <xdr:sp macro="" textlink="">
      <xdr:nvSpPr>
        <xdr:cNvPr id="120" name="フローチャート: 判断 119"/>
        <xdr:cNvSpPr/>
      </xdr:nvSpPr>
      <xdr:spPr>
        <a:xfrm>
          <a:off x="8699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63500</xdr:rowOff>
    </xdr:from>
    <xdr:to>
      <xdr:col>41</xdr:col>
      <xdr:colOff>101600</xdr:colOff>
      <xdr:row>38</xdr:row>
      <xdr:rowOff>165100</xdr:rowOff>
    </xdr:to>
    <xdr:sp macro="" textlink="">
      <xdr:nvSpPr>
        <xdr:cNvPr id="121" name="フローチャート: 判断 120"/>
        <xdr:cNvSpPr/>
      </xdr:nvSpPr>
      <xdr:spPr>
        <a:xfrm>
          <a:off x="7810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63500</xdr:rowOff>
    </xdr:from>
    <xdr:to>
      <xdr:col>36</xdr:col>
      <xdr:colOff>165100</xdr:colOff>
      <xdr:row>38</xdr:row>
      <xdr:rowOff>165100</xdr:rowOff>
    </xdr:to>
    <xdr:sp macro="" textlink="">
      <xdr:nvSpPr>
        <xdr:cNvPr id="122" name="フローチャート: 判断 121"/>
        <xdr:cNvSpPr/>
      </xdr:nvSpPr>
      <xdr:spPr>
        <a:xfrm>
          <a:off x="6921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152400</xdr:rowOff>
    </xdr:from>
    <xdr:to>
      <xdr:col>55</xdr:col>
      <xdr:colOff>50800</xdr:colOff>
      <xdr:row>35</xdr:row>
      <xdr:rowOff>82550</xdr:rowOff>
    </xdr:to>
    <xdr:sp macro="" textlink="">
      <xdr:nvSpPr>
        <xdr:cNvPr id="128" name="楕円 127"/>
        <xdr:cNvSpPr/>
      </xdr:nvSpPr>
      <xdr:spPr>
        <a:xfrm>
          <a:off x="104267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34</xdr:row>
      <xdr:rowOff>3827</xdr:rowOff>
    </xdr:from>
    <xdr:ext cx="469744" cy="259045"/>
    <xdr:sp macro="" textlink="">
      <xdr:nvSpPr>
        <xdr:cNvPr id="129" name="【図書館】&#10;一人当たり面積該当値テキスト"/>
        <xdr:cNvSpPr txBox="1"/>
      </xdr:nvSpPr>
      <xdr:spPr>
        <a:xfrm>
          <a:off x="10515600" y="583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165100</xdr:rowOff>
    </xdr:from>
    <xdr:to>
      <xdr:col>50</xdr:col>
      <xdr:colOff>165100</xdr:colOff>
      <xdr:row>35</xdr:row>
      <xdr:rowOff>95250</xdr:rowOff>
    </xdr:to>
    <xdr:sp macro="" textlink="">
      <xdr:nvSpPr>
        <xdr:cNvPr id="130" name="楕円 129"/>
        <xdr:cNvSpPr/>
      </xdr:nvSpPr>
      <xdr:spPr>
        <a:xfrm>
          <a:off x="9588500" y="599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35</xdr:row>
      <xdr:rowOff>31750</xdr:rowOff>
    </xdr:from>
    <xdr:to>
      <xdr:col>55</xdr:col>
      <xdr:colOff>0</xdr:colOff>
      <xdr:row>35</xdr:row>
      <xdr:rowOff>44450</xdr:rowOff>
    </xdr:to>
    <xdr:cxnSp macro="">
      <xdr:nvCxnSpPr>
        <xdr:cNvPr id="131" name="直線コネクタ 130"/>
        <xdr:cNvCxnSpPr/>
      </xdr:nvCxnSpPr>
      <xdr:spPr>
        <a:xfrm flipV="1">
          <a:off x="9639300" y="60325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6350</xdr:rowOff>
    </xdr:from>
    <xdr:to>
      <xdr:col>46</xdr:col>
      <xdr:colOff>38100</xdr:colOff>
      <xdr:row>35</xdr:row>
      <xdr:rowOff>107950</xdr:rowOff>
    </xdr:to>
    <xdr:sp macro="" textlink="">
      <xdr:nvSpPr>
        <xdr:cNvPr id="132" name="楕円 131"/>
        <xdr:cNvSpPr/>
      </xdr:nvSpPr>
      <xdr:spPr>
        <a:xfrm>
          <a:off x="8699500" y="600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44450</xdr:rowOff>
    </xdr:from>
    <xdr:to>
      <xdr:col>50</xdr:col>
      <xdr:colOff>114300</xdr:colOff>
      <xdr:row>35</xdr:row>
      <xdr:rowOff>57150</xdr:rowOff>
    </xdr:to>
    <xdr:cxnSp macro="">
      <xdr:nvCxnSpPr>
        <xdr:cNvPr id="133" name="直線コネクタ 132"/>
        <xdr:cNvCxnSpPr/>
      </xdr:nvCxnSpPr>
      <xdr:spPr>
        <a:xfrm flipV="1">
          <a:off x="8750300" y="6045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19050</xdr:rowOff>
    </xdr:from>
    <xdr:to>
      <xdr:col>41</xdr:col>
      <xdr:colOff>101600</xdr:colOff>
      <xdr:row>35</xdr:row>
      <xdr:rowOff>120650</xdr:rowOff>
    </xdr:to>
    <xdr:sp macro="" textlink="">
      <xdr:nvSpPr>
        <xdr:cNvPr id="134" name="楕円 133"/>
        <xdr:cNvSpPr/>
      </xdr:nvSpPr>
      <xdr:spPr>
        <a:xfrm>
          <a:off x="78105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35</xdr:row>
      <xdr:rowOff>57150</xdr:rowOff>
    </xdr:from>
    <xdr:to>
      <xdr:col>45</xdr:col>
      <xdr:colOff>177800</xdr:colOff>
      <xdr:row>35</xdr:row>
      <xdr:rowOff>69850</xdr:rowOff>
    </xdr:to>
    <xdr:cxnSp macro="">
      <xdr:nvCxnSpPr>
        <xdr:cNvPr id="135" name="直線コネクタ 134"/>
        <xdr:cNvCxnSpPr/>
      </xdr:nvCxnSpPr>
      <xdr:spPr>
        <a:xfrm flipV="1">
          <a:off x="7861300" y="6057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156227</xdr:rowOff>
    </xdr:from>
    <xdr:ext cx="469744" cy="259045"/>
    <xdr:sp macro="" textlink="">
      <xdr:nvSpPr>
        <xdr:cNvPr id="136" name="n_1aveValue【図書館】&#10;一人当たり面積"/>
        <xdr:cNvSpPr txBox="1"/>
      </xdr:nvSpPr>
      <xdr:spPr>
        <a:xfrm>
          <a:off x="93917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143527</xdr:rowOff>
    </xdr:from>
    <xdr:ext cx="469744" cy="259045"/>
    <xdr:sp macro="" textlink="">
      <xdr:nvSpPr>
        <xdr:cNvPr id="137" name="n_2aveValue【図書館】&#10;一人当たり面積"/>
        <xdr:cNvSpPr txBox="1"/>
      </xdr:nvSpPr>
      <xdr:spPr>
        <a:xfrm>
          <a:off x="8515427" y="665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156227</xdr:rowOff>
    </xdr:from>
    <xdr:ext cx="469744" cy="259045"/>
    <xdr:sp macro="" textlink="">
      <xdr:nvSpPr>
        <xdr:cNvPr id="138" name="n_3aveValue【図書館】&#10;一人当たり面積"/>
        <xdr:cNvSpPr txBox="1"/>
      </xdr:nvSpPr>
      <xdr:spPr>
        <a:xfrm>
          <a:off x="76264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10177</xdr:rowOff>
    </xdr:from>
    <xdr:ext cx="469744" cy="259045"/>
    <xdr:sp macro="" textlink="">
      <xdr:nvSpPr>
        <xdr:cNvPr id="139" name="n_4aveValue【図書館】&#10;一人当たり面積"/>
        <xdr:cNvSpPr txBox="1"/>
      </xdr:nvSpPr>
      <xdr:spPr>
        <a:xfrm>
          <a:off x="6737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33</xdr:row>
      <xdr:rowOff>111777</xdr:rowOff>
    </xdr:from>
    <xdr:ext cx="469744" cy="259045"/>
    <xdr:sp macro="" textlink="">
      <xdr:nvSpPr>
        <xdr:cNvPr id="140" name="n_1mainValue【図書館】&#10;一人当たり面積"/>
        <xdr:cNvSpPr txBox="1"/>
      </xdr:nvSpPr>
      <xdr:spPr>
        <a:xfrm>
          <a:off x="9391727" y="576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33</xdr:row>
      <xdr:rowOff>124477</xdr:rowOff>
    </xdr:from>
    <xdr:ext cx="469744" cy="259045"/>
    <xdr:sp macro="" textlink="">
      <xdr:nvSpPr>
        <xdr:cNvPr id="141" name="n_2mainValue【図書館】&#10;一人当たり面積"/>
        <xdr:cNvSpPr txBox="1"/>
      </xdr:nvSpPr>
      <xdr:spPr>
        <a:xfrm>
          <a:off x="8515427" y="578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33</xdr:row>
      <xdr:rowOff>137177</xdr:rowOff>
    </xdr:from>
    <xdr:ext cx="469744" cy="259045"/>
    <xdr:sp macro="" textlink="">
      <xdr:nvSpPr>
        <xdr:cNvPr id="142" name="n_3mainValue【図書館】&#10;一人当たり面積"/>
        <xdr:cNvSpPr txBox="1"/>
      </xdr:nvSpPr>
      <xdr:spPr>
        <a:xfrm>
          <a:off x="7626427" y="579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3" name="正方形/長方形 14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4" name="正方形/長方形 14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5" name="正方形/長方形 14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6" name="正方形/長方形 14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7" name="正方形/長方形 14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8" name="正方形/長方形 14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9" name="正方形/長方形 14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0" name="正方形/長方形 14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1" name="テキスト ボックス 15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2" name="直線コネクタ 15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3" name="テキスト ボックス 152"/>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4" name="直線コネクタ 153"/>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5" name="テキスト ボックス 154"/>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6" name="直線コネクタ 155"/>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7" name="テキスト ボックス 156"/>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8" name="直線コネクタ 157"/>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9" name="テキスト ボックス 158"/>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0" name="直線コネクタ 159"/>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1" name="テキスト ボックス 160"/>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2" name="直線コネクタ 161"/>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3" name="テキスト ボックス 162"/>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4" name="直線コネクタ 163"/>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5" name="テキスト ボックス 164"/>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7"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155122</xdr:rowOff>
    </xdr:from>
    <xdr:to>
      <xdr:col>24</xdr:col>
      <xdr:colOff>62865</xdr:colOff>
      <xdr:row>64</xdr:row>
      <xdr:rowOff>128996</xdr:rowOff>
    </xdr:to>
    <xdr:cxnSp macro="">
      <xdr:nvCxnSpPr>
        <xdr:cNvPr id="168" name="直線コネクタ 167"/>
        <xdr:cNvCxnSpPr/>
      </xdr:nvCxnSpPr>
      <xdr:spPr>
        <a:xfrm flipV="1">
          <a:off x="4634865" y="9584872"/>
          <a:ext cx="0" cy="151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405111" cy="259045"/>
    <xdr:sp macro="" textlink="">
      <xdr:nvSpPr>
        <xdr:cNvPr id="169" name="【体育館・プール】&#10;有形固定資産減価償却率最小値テキスト"/>
        <xdr:cNvSpPr txBox="1"/>
      </xdr:nvSpPr>
      <xdr:spPr>
        <a:xfrm>
          <a:off x="4673600" y="11105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70" name="直線コネクタ 169"/>
        <xdr:cNvCxnSpPr/>
      </xdr:nvCxnSpPr>
      <xdr:spPr>
        <a:xfrm>
          <a:off x="4546600" y="1110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101799</xdr:rowOff>
    </xdr:from>
    <xdr:ext cx="340478" cy="259045"/>
    <xdr:sp macro="" textlink="">
      <xdr:nvSpPr>
        <xdr:cNvPr id="171" name="【体育館・プール】&#10;有形固定資産減価償却率最大値テキスト"/>
        <xdr:cNvSpPr txBox="1"/>
      </xdr:nvSpPr>
      <xdr:spPr>
        <a:xfrm>
          <a:off x="4673600" y="93600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155122</xdr:rowOff>
    </xdr:from>
    <xdr:to>
      <xdr:col>24</xdr:col>
      <xdr:colOff>152400</xdr:colOff>
      <xdr:row>55</xdr:row>
      <xdr:rowOff>155122</xdr:rowOff>
    </xdr:to>
    <xdr:cxnSp macro="">
      <xdr:nvCxnSpPr>
        <xdr:cNvPr id="172" name="直線コネクタ 171"/>
        <xdr:cNvCxnSpPr/>
      </xdr:nvCxnSpPr>
      <xdr:spPr>
        <a:xfrm>
          <a:off x="4546600" y="958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12899</xdr:rowOff>
    </xdr:from>
    <xdr:ext cx="405111" cy="259045"/>
    <xdr:sp macro="" textlink="">
      <xdr:nvSpPr>
        <xdr:cNvPr id="173" name="【体育館・プール】&#10;有形固定資産減価償却率平均値テキスト"/>
        <xdr:cNvSpPr txBox="1"/>
      </xdr:nvSpPr>
      <xdr:spPr>
        <a:xfrm>
          <a:off x="4673600" y="102998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161472</xdr:rowOff>
    </xdr:from>
    <xdr:to>
      <xdr:col>24</xdr:col>
      <xdr:colOff>114300</xdr:colOff>
      <xdr:row>61</xdr:row>
      <xdr:rowOff>91622</xdr:rowOff>
    </xdr:to>
    <xdr:sp macro="" textlink="">
      <xdr:nvSpPr>
        <xdr:cNvPr id="174" name="フローチャート: 判断 173"/>
        <xdr:cNvSpPr/>
      </xdr:nvSpPr>
      <xdr:spPr>
        <a:xfrm>
          <a:off x="4584700" y="1044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163104</xdr:rowOff>
    </xdr:from>
    <xdr:to>
      <xdr:col>20</xdr:col>
      <xdr:colOff>38100</xdr:colOff>
      <xdr:row>61</xdr:row>
      <xdr:rowOff>93254</xdr:rowOff>
    </xdr:to>
    <xdr:sp macro="" textlink="">
      <xdr:nvSpPr>
        <xdr:cNvPr id="175" name="フローチャート: 判断 174"/>
        <xdr:cNvSpPr/>
      </xdr:nvSpPr>
      <xdr:spPr>
        <a:xfrm>
          <a:off x="3746500" y="104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120650</xdr:rowOff>
    </xdr:from>
    <xdr:to>
      <xdr:col>15</xdr:col>
      <xdr:colOff>101600</xdr:colOff>
      <xdr:row>61</xdr:row>
      <xdr:rowOff>50800</xdr:rowOff>
    </xdr:to>
    <xdr:sp macro="" textlink="">
      <xdr:nvSpPr>
        <xdr:cNvPr id="176" name="フローチャート: 判断 175"/>
        <xdr:cNvSpPr/>
      </xdr:nvSpPr>
      <xdr:spPr>
        <a:xfrm>
          <a:off x="2857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117384</xdr:rowOff>
    </xdr:from>
    <xdr:to>
      <xdr:col>10</xdr:col>
      <xdr:colOff>165100</xdr:colOff>
      <xdr:row>61</xdr:row>
      <xdr:rowOff>47534</xdr:rowOff>
    </xdr:to>
    <xdr:sp macro="" textlink="">
      <xdr:nvSpPr>
        <xdr:cNvPr id="177" name="フローチャート: 判断 176"/>
        <xdr:cNvSpPr/>
      </xdr:nvSpPr>
      <xdr:spPr>
        <a:xfrm>
          <a:off x="19685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91259</xdr:rowOff>
    </xdr:from>
    <xdr:to>
      <xdr:col>6</xdr:col>
      <xdr:colOff>38100</xdr:colOff>
      <xdr:row>61</xdr:row>
      <xdr:rowOff>21409</xdr:rowOff>
    </xdr:to>
    <xdr:sp macro="" textlink="">
      <xdr:nvSpPr>
        <xdr:cNvPr id="178" name="フローチャート: 判断 177"/>
        <xdr:cNvSpPr/>
      </xdr:nvSpPr>
      <xdr:spPr>
        <a:xfrm>
          <a:off x="1079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9" name="テキスト ボックス 17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0" name="テキスト ボックス 17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1" name="テキスト ボックス 18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2" name="テキスト ボックス 18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3" name="テキスト ボックス 18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65133</xdr:rowOff>
    </xdr:from>
    <xdr:to>
      <xdr:col>24</xdr:col>
      <xdr:colOff>114300</xdr:colOff>
      <xdr:row>61</xdr:row>
      <xdr:rowOff>166733</xdr:rowOff>
    </xdr:to>
    <xdr:sp macro="" textlink="">
      <xdr:nvSpPr>
        <xdr:cNvPr id="184" name="楕円 183"/>
        <xdr:cNvSpPr/>
      </xdr:nvSpPr>
      <xdr:spPr>
        <a:xfrm>
          <a:off x="4584700" y="1052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43560</xdr:rowOff>
    </xdr:from>
    <xdr:ext cx="405111" cy="259045"/>
    <xdr:sp macro="" textlink="">
      <xdr:nvSpPr>
        <xdr:cNvPr id="185" name="【体育館・プール】&#10;有形固定資産減価償却率該当値テキスト"/>
        <xdr:cNvSpPr txBox="1"/>
      </xdr:nvSpPr>
      <xdr:spPr>
        <a:xfrm>
          <a:off x="4673600" y="10502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37374</xdr:rowOff>
    </xdr:from>
    <xdr:to>
      <xdr:col>20</xdr:col>
      <xdr:colOff>38100</xdr:colOff>
      <xdr:row>61</xdr:row>
      <xdr:rowOff>138974</xdr:rowOff>
    </xdr:to>
    <xdr:sp macro="" textlink="">
      <xdr:nvSpPr>
        <xdr:cNvPr id="186" name="楕円 185"/>
        <xdr:cNvSpPr/>
      </xdr:nvSpPr>
      <xdr:spPr>
        <a:xfrm>
          <a:off x="3746500" y="1049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88174</xdr:rowOff>
    </xdr:from>
    <xdr:to>
      <xdr:col>24</xdr:col>
      <xdr:colOff>63500</xdr:colOff>
      <xdr:row>61</xdr:row>
      <xdr:rowOff>115933</xdr:rowOff>
    </xdr:to>
    <xdr:cxnSp macro="">
      <xdr:nvCxnSpPr>
        <xdr:cNvPr id="187" name="直線コネクタ 186"/>
        <xdr:cNvCxnSpPr/>
      </xdr:nvCxnSpPr>
      <xdr:spPr>
        <a:xfrm>
          <a:off x="3797300" y="10546624"/>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6350</xdr:rowOff>
    </xdr:from>
    <xdr:to>
      <xdr:col>15</xdr:col>
      <xdr:colOff>101600</xdr:colOff>
      <xdr:row>61</xdr:row>
      <xdr:rowOff>107950</xdr:rowOff>
    </xdr:to>
    <xdr:sp macro="" textlink="">
      <xdr:nvSpPr>
        <xdr:cNvPr id="188" name="楕円 187"/>
        <xdr:cNvSpPr/>
      </xdr:nvSpPr>
      <xdr:spPr>
        <a:xfrm>
          <a:off x="2857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57150</xdr:rowOff>
    </xdr:from>
    <xdr:to>
      <xdr:col>19</xdr:col>
      <xdr:colOff>177800</xdr:colOff>
      <xdr:row>61</xdr:row>
      <xdr:rowOff>88174</xdr:rowOff>
    </xdr:to>
    <xdr:cxnSp macro="">
      <xdr:nvCxnSpPr>
        <xdr:cNvPr id="189" name="直線コネクタ 188"/>
        <xdr:cNvCxnSpPr/>
      </xdr:nvCxnSpPr>
      <xdr:spPr>
        <a:xfrm>
          <a:off x="2908300" y="10515600"/>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145143</xdr:rowOff>
    </xdr:from>
    <xdr:to>
      <xdr:col>10</xdr:col>
      <xdr:colOff>165100</xdr:colOff>
      <xdr:row>61</xdr:row>
      <xdr:rowOff>75293</xdr:rowOff>
    </xdr:to>
    <xdr:sp macro="" textlink="">
      <xdr:nvSpPr>
        <xdr:cNvPr id="190" name="楕円 189"/>
        <xdr:cNvSpPr/>
      </xdr:nvSpPr>
      <xdr:spPr>
        <a:xfrm>
          <a:off x="1968500" y="1043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24493</xdr:rowOff>
    </xdr:from>
    <xdr:to>
      <xdr:col>15</xdr:col>
      <xdr:colOff>50800</xdr:colOff>
      <xdr:row>61</xdr:row>
      <xdr:rowOff>57150</xdr:rowOff>
    </xdr:to>
    <xdr:cxnSp macro="">
      <xdr:nvCxnSpPr>
        <xdr:cNvPr id="191" name="直線コネクタ 190"/>
        <xdr:cNvCxnSpPr/>
      </xdr:nvCxnSpPr>
      <xdr:spPr>
        <a:xfrm>
          <a:off x="2019300" y="104829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109781</xdr:rowOff>
    </xdr:from>
    <xdr:ext cx="405111" cy="259045"/>
    <xdr:sp macro="" textlink="">
      <xdr:nvSpPr>
        <xdr:cNvPr id="192" name="n_1aveValue【体育館・プール】&#10;有形固定資産減価償却率"/>
        <xdr:cNvSpPr txBox="1"/>
      </xdr:nvSpPr>
      <xdr:spPr>
        <a:xfrm>
          <a:off x="3582044" y="10225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67327</xdr:rowOff>
    </xdr:from>
    <xdr:ext cx="405111" cy="259045"/>
    <xdr:sp macro="" textlink="">
      <xdr:nvSpPr>
        <xdr:cNvPr id="193" name="n_2aveValue【体育館・プール】&#10;有形固定資産減価償却率"/>
        <xdr:cNvSpPr txBox="1"/>
      </xdr:nvSpPr>
      <xdr:spPr>
        <a:xfrm>
          <a:off x="27057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64061</xdr:rowOff>
    </xdr:from>
    <xdr:ext cx="405111" cy="259045"/>
    <xdr:sp macro="" textlink="">
      <xdr:nvSpPr>
        <xdr:cNvPr id="194" name="n_3aveValue【体育館・プール】&#10;有形固定資産減価償却率"/>
        <xdr:cNvSpPr txBox="1"/>
      </xdr:nvSpPr>
      <xdr:spPr>
        <a:xfrm>
          <a:off x="1816744" y="1017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37936</xdr:rowOff>
    </xdr:from>
    <xdr:ext cx="405111" cy="259045"/>
    <xdr:sp macro="" textlink="">
      <xdr:nvSpPr>
        <xdr:cNvPr id="195" name="n_4aveValue【体育館・プール】&#10;有形固定資産減価償却率"/>
        <xdr:cNvSpPr txBox="1"/>
      </xdr:nvSpPr>
      <xdr:spPr>
        <a:xfrm>
          <a:off x="927744" y="10153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130101</xdr:rowOff>
    </xdr:from>
    <xdr:ext cx="405111" cy="259045"/>
    <xdr:sp macro="" textlink="">
      <xdr:nvSpPr>
        <xdr:cNvPr id="196" name="n_1mainValue【体育館・プール】&#10;有形固定資産減価償却率"/>
        <xdr:cNvSpPr txBox="1"/>
      </xdr:nvSpPr>
      <xdr:spPr>
        <a:xfrm>
          <a:off x="3582044" y="10588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99077</xdr:rowOff>
    </xdr:from>
    <xdr:ext cx="405111" cy="259045"/>
    <xdr:sp macro="" textlink="">
      <xdr:nvSpPr>
        <xdr:cNvPr id="197" name="n_2mainValue【体育館・プール】&#10;有形固定資産減価償却率"/>
        <xdr:cNvSpPr txBox="1"/>
      </xdr:nvSpPr>
      <xdr:spPr>
        <a:xfrm>
          <a:off x="2705744" y="1055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66420</xdr:rowOff>
    </xdr:from>
    <xdr:ext cx="405111" cy="259045"/>
    <xdr:sp macro="" textlink="">
      <xdr:nvSpPr>
        <xdr:cNvPr id="198" name="n_3mainValue【体育館・プール】&#10;有形固定資産減価償却率"/>
        <xdr:cNvSpPr txBox="1"/>
      </xdr:nvSpPr>
      <xdr:spPr>
        <a:xfrm>
          <a:off x="1816744" y="1052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9" name="正方形/長方形 19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0" name="正方形/長方形 19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1" name="正方形/長方形 20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2" name="正方形/長方形 20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3" name="正方形/長方形 20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4" name="正方形/長方形 20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5" name="正方形/長方形 20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6" name="正方形/長方形 20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7" name="テキスト ボックス 20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8" name="直線コネクタ 20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9" name="直線コネクタ 20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0" name="テキスト ボックス 209"/>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1" name="直線コネクタ 21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2" name="テキスト ボックス 211"/>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3" name="直線コネクタ 21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4" name="テキスト ボックス 213"/>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5" name="直線コネクタ 21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16" name="テキスト ボックス 215"/>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7" name="直線コネクタ 21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8" name="テキスト ボックス 217"/>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9" name="直線コネクタ 21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0" name="テキスト ボックス 21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24765</xdr:rowOff>
    </xdr:from>
    <xdr:to>
      <xdr:col>54</xdr:col>
      <xdr:colOff>189865</xdr:colOff>
      <xdr:row>64</xdr:row>
      <xdr:rowOff>57150</xdr:rowOff>
    </xdr:to>
    <xdr:cxnSp macro="">
      <xdr:nvCxnSpPr>
        <xdr:cNvPr id="222" name="直線コネクタ 221"/>
        <xdr:cNvCxnSpPr/>
      </xdr:nvCxnSpPr>
      <xdr:spPr>
        <a:xfrm flipV="1">
          <a:off x="10476865" y="9625965"/>
          <a:ext cx="0" cy="1403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60977</xdr:rowOff>
    </xdr:from>
    <xdr:ext cx="469744" cy="259045"/>
    <xdr:sp macro="" textlink="">
      <xdr:nvSpPr>
        <xdr:cNvPr id="223" name="【体育館・プール】&#10;一人当たり面積最小値テキスト"/>
        <xdr:cNvSpPr txBox="1"/>
      </xdr:nvSpPr>
      <xdr:spPr>
        <a:xfrm>
          <a:off x="10515600" y="1103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57150</xdr:rowOff>
    </xdr:from>
    <xdr:to>
      <xdr:col>55</xdr:col>
      <xdr:colOff>88900</xdr:colOff>
      <xdr:row>64</xdr:row>
      <xdr:rowOff>57150</xdr:rowOff>
    </xdr:to>
    <xdr:cxnSp macro="">
      <xdr:nvCxnSpPr>
        <xdr:cNvPr id="224" name="直線コネクタ 223"/>
        <xdr:cNvCxnSpPr/>
      </xdr:nvCxnSpPr>
      <xdr:spPr>
        <a:xfrm>
          <a:off x="10388600" y="1102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142892</xdr:rowOff>
    </xdr:from>
    <xdr:ext cx="469744" cy="259045"/>
    <xdr:sp macro="" textlink="">
      <xdr:nvSpPr>
        <xdr:cNvPr id="225" name="【体育館・プール】&#10;一人当たり面積最大値テキスト"/>
        <xdr:cNvSpPr txBox="1"/>
      </xdr:nvSpPr>
      <xdr:spPr>
        <a:xfrm>
          <a:off x="10515600" y="9401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24765</xdr:rowOff>
    </xdr:from>
    <xdr:to>
      <xdr:col>55</xdr:col>
      <xdr:colOff>88900</xdr:colOff>
      <xdr:row>56</xdr:row>
      <xdr:rowOff>24765</xdr:rowOff>
    </xdr:to>
    <xdr:cxnSp macro="">
      <xdr:nvCxnSpPr>
        <xdr:cNvPr id="226" name="直線コネクタ 225"/>
        <xdr:cNvCxnSpPr/>
      </xdr:nvCxnSpPr>
      <xdr:spPr>
        <a:xfrm>
          <a:off x="10388600" y="9625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27322</xdr:rowOff>
    </xdr:from>
    <xdr:ext cx="469744" cy="259045"/>
    <xdr:sp macro="" textlink="">
      <xdr:nvSpPr>
        <xdr:cNvPr id="227" name="【体育館・プール】&#10;一人当たり面積平均値テキスト"/>
        <xdr:cNvSpPr txBox="1"/>
      </xdr:nvSpPr>
      <xdr:spPr>
        <a:xfrm>
          <a:off x="10515600" y="104857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4445</xdr:rowOff>
    </xdr:from>
    <xdr:to>
      <xdr:col>55</xdr:col>
      <xdr:colOff>50800</xdr:colOff>
      <xdr:row>62</xdr:row>
      <xdr:rowOff>106045</xdr:rowOff>
    </xdr:to>
    <xdr:sp macro="" textlink="">
      <xdr:nvSpPr>
        <xdr:cNvPr id="228" name="フローチャート: 判断 227"/>
        <xdr:cNvSpPr/>
      </xdr:nvSpPr>
      <xdr:spPr>
        <a:xfrm>
          <a:off x="10426700" y="10634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101600</xdr:rowOff>
    </xdr:from>
    <xdr:to>
      <xdr:col>50</xdr:col>
      <xdr:colOff>165100</xdr:colOff>
      <xdr:row>62</xdr:row>
      <xdr:rowOff>31750</xdr:rowOff>
    </xdr:to>
    <xdr:sp macro="" textlink="">
      <xdr:nvSpPr>
        <xdr:cNvPr id="229" name="フローチャート: 判断 228"/>
        <xdr:cNvSpPr/>
      </xdr:nvSpPr>
      <xdr:spPr>
        <a:xfrm>
          <a:off x="9588500" y="105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103505</xdr:rowOff>
    </xdr:from>
    <xdr:to>
      <xdr:col>46</xdr:col>
      <xdr:colOff>38100</xdr:colOff>
      <xdr:row>62</xdr:row>
      <xdr:rowOff>33655</xdr:rowOff>
    </xdr:to>
    <xdr:sp macro="" textlink="">
      <xdr:nvSpPr>
        <xdr:cNvPr id="230" name="フローチャート: 判断 229"/>
        <xdr:cNvSpPr/>
      </xdr:nvSpPr>
      <xdr:spPr>
        <a:xfrm>
          <a:off x="8699500" y="1056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42545</xdr:rowOff>
    </xdr:from>
    <xdr:to>
      <xdr:col>41</xdr:col>
      <xdr:colOff>101600</xdr:colOff>
      <xdr:row>62</xdr:row>
      <xdr:rowOff>144145</xdr:rowOff>
    </xdr:to>
    <xdr:sp macro="" textlink="">
      <xdr:nvSpPr>
        <xdr:cNvPr id="231" name="フローチャート: 判断 230"/>
        <xdr:cNvSpPr/>
      </xdr:nvSpPr>
      <xdr:spPr>
        <a:xfrm>
          <a:off x="7810500" y="1067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19685</xdr:rowOff>
    </xdr:from>
    <xdr:to>
      <xdr:col>36</xdr:col>
      <xdr:colOff>165100</xdr:colOff>
      <xdr:row>62</xdr:row>
      <xdr:rowOff>121285</xdr:rowOff>
    </xdr:to>
    <xdr:sp macro="" textlink="">
      <xdr:nvSpPr>
        <xdr:cNvPr id="232" name="フローチャート: 判断 231"/>
        <xdr:cNvSpPr/>
      </xdr:nvSpPr>
      <xdr:spPr>
        <a:xfrm>
          <a:off x="6921500" y="1064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3" name="テキスト ボックス 23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4" name="テキスト ボックス 23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5" name="テキスト ボックス 23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6" name="テキスト ボックス 23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7" name="テキスト ボックス 23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88265</xdr:rowOff>
    </xdr:from>
    <xdr:to>
      <xdr:col>55</xdr:col>
      <xdr:colOff>50800</xdr:colOff>
      <xdr:row>64</xdr:row>
      <xdr:rowOff>18415</xdr:rowOff>
    </xdr:to>
    <xdr:sp macro="" textlink="">
      <xdr:nvSpPr>
        <xdr:cNvPr id="238" name="楕円 237"/>
        <xdr:cNvSpPr/>
      </xdr:nvSpPr>
      <xdr:spPr>
        <a:xfrm>
          <a:off x="10426700" y="10889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3192</xdr:rowOff>
    </xdr:from>
    <xdr:ext cx="469744" cy="259045"/>
    <xdr:sp macro="" textlink="">
      <xdr:nvSpPr>
        <xdr:cNvPr id="239" name="【体育館・プール】&#10;一人当たり面積該当値テキスト"/>
        <xdr:cNvSpPr txBox="1"/>
      </xdr:nvSpPr>
      <xdr:spPr>
        <a:xfrm>
          <a:off x="10515600" y="10804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90170</xdr:rowOff>
    </xdr:from>
    <xdr:to>
      <xdr:col>50</xdr:col>
      <xdr:colOff>165100</xdr:colOff>
      <xdr:row>64</xdr:row>
      <xdr:rowOff>20320</xdr:rowOff>
    </xdr:to>
    <xdr:sp macro="" textlink="">
      <xdr:nvSpPr>
        <xdr:cNvPr id="240" name="楕円 239"/>
        <xdr:cNvSpPr/>
      </xdr:nvSpPr>
      <xdr:spPr>
        <a:xfrm>
          <a:off x="9588500" y="1089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139065</xdr:rowOff>
    </xdr:from>
    <xdr:to>
      <xdr:col>55</xdr:col>
      <xdr:colOff>0</xdr:colOff>
      <xdr:row>63</xdr:row>
      <xdr:rowOff>140970</xdr:rowOff>
    </xdr:to>
    <xdr:cxnSp macro="">
      <xdr:nvCxnSpPr>
        <xdr:cNvPr id="241" name="直線コネクタ 240"/>
        <xdr:cNvCxnSpPr/>
      </xdr:nvCxnSpPr>
      <xdr:spPr>
        <a:xfrm flipV="1">
          <a:off x="9639300" y="1094041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90170</xdr:rowOff>
    </xdr:from>
    <xdr:to>
      <xdr:col>46</xdr:col>
      <xdr:colOff>38100</xdr:colOff>
      <xdr:row>64</xdr:row>
      <xdr:rowOff>20320</xdr:rowOff>
    </xdr:to>
    <xdr:sp macro="" textlink="">
      <xdr:nvSpPr>
        <xdr:cNvPr id="242" name="楕円 241"/>
        <xdr:cNvSpPr/>
      </xdr:nvSpPr>
      <xdr:spPr>
        <a:xfrm>
          <a:off x="8699500" y="1089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140970</xdr:rowOff>
    </xdr:from>
    <xdr:to>
      <xdr:col>50</xdr:col>
      <xdr:colOff>114300</xdr:colOff>
      <xdr:row>63</xdr:row>
      <xdr:rowOff>140970</xdr:rowOff>
    </xdr:to>
    <xdr:cxnSp macro="">
      <xdr:nvCxnSpPr>
        <xdr:cNvPr id="243" name="直線コネクタ 242"/>
        <xdr:cNvCxnSpPr/>
      </xdr:nvCxnSpPr>
      <xdr:spPr>
        <a:xfrm>
          <a:off x="8750300" y="109423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120650</xdr:rowOff>
    </xdr:from>
    <xdr:to>
      <xdr:col>41</xdr:col>
      <xdr:colOff>101600</xdr:colOff>
      <xdr:row>64</xdr:row>
      <xdr:rowOff>50800</xdr:rowOff>
    </xdr:to>
    <xdr:sp macro="" textlink="">
      <xdr:nvSpPr>
        <xdr:cNvPr id="244" name="楕円 243"/>
        <xdr:cNvSpPr/>
      </xdr:nvSpPr>
      <xdr:spPr>
        <a:xfrm>
          <a:off x="7810500"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140970</xdr:rowOff>
    </xdr:from>
    <xdr:to>
      <xdr:col>45</xdr:col>
      <xdr:colOff>177800</xdr:colOff>
      <xdr:row>64</xdr:row>
      <xdr:rowOff>0</xdr:rowOff>
    </xdr:to>
    <xdr:cxnSp macro="">
      <xdr:nvCxnSpPr>
        <xdr:cNvPr id="245" name="直線コネクタ 244"/>
        <xdr:cNvCxnSpPr/>
      </xdr:nvCxnSpPr>
      <xdr:spPr>
        <a:xfrm flipV="1">
          <a:off x="7861300" y="109423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48277</xdr:rowOff>
    </xdr:from>
    <xdr:ext cx="469744" cy="259045"/>
    <xdr:sp macro="" textlink="">
      <xdr:nvSpPr>
        <xdr:cNvPr id="246" name="n_1aveValue【体育館・プール】&#10;一人当たり面積"/>
        <xdr:cNvSpPr txBox="1"/>
      </xdr:nvSpPr>
      <xdr:spPr>
        <a:xfrm>
          <a:off x="9391727" y="1033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50182</xdr:rowOff>
    </xdr:from>
    <xdr:ext cx="469744" cy="259045"/>
    <xdr:sp macro="" textlink="">
      <xdr:nvSpPr>
        <xdr:cNvPr id="247" name="n_2aveValue【体育館・プール】&#10;一人当たり面積"/>
        <xdr:cNvSpPr txBox="1"/>
      </xdr:nvSpPr>
      <xdr:spPr>
        <a:xfrm>
          <a:off x="8515427" y="10337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160672</xdr:rowOff>
    </xdr:from>
    <xdr:ext cx="469744" cy="259045"/>
    <xdr:sp macro="" textlink="">
      <xdr:nvSpPr>
        <xdr:cNvPr id="248" name="n_3aveValue【体育館・プール】&#10;一人当たり面積"/>
        <xdr:cNvSpPr txBox="1"/>
      </xdr:nvSpPr>
      <xdr:spPr>
        <a:xfrm>
          <a:off x="7626427" y="10447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137812</xdr:rowOff>
    </xdr:from>
    <xdr:ext cx="469744" cy="259045"/>
    <xdr:sp macro="" textlink="">
      <xdr:nvSpPr>
        <xdr:cNvPr id="249" name="n_4aveValue【体育館・プール】&#10;一人当たり面積"/>
        <xdr:cNvSpPr txBox="1"/>
      </xdr:nvSpPr>
      <xdr:spPr>
        <a:xfrm>
          <a:off x="6737427" y="1042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11447</xdr:rowOff>
    </xdr:from>
    <xdr:ext cx="469744" cy="259045"/>
    <xdr:sp macro="" textlink="">
      <xdr:nvSpPr>
        <xdr:cNvPr id="250" name="n_1mainValue【体育館・プール】&#10;一人当たり面積"/>
        <xdr:cNvSpPr txBox="1"/>
      </xdr:nvSpPr>
      <xdr:spPr>
        <a:xfrm>
          <a:off x="9391727" y="1098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11447</xdr:rowOff>
    </xdr:from>
    <xdr:ext cx="469744" cy="259045"/>
    <xdr:sp macro="" textlink="">
      <xdr:nvSpPr>
        <xdr:cNvPr id="251" name="n_2mainValue【体育館・プール】&#10;一人当たり面積"/>
        <xdr:cNvSpPr txBox="1"/>
      </xdr:nvSpPr>
      <xdr:spPr>
        <a:xfrm>
          <a:off x="8515427" y="1098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41927</xdr:rowOff>
    </xdr:from>
    <xdr:ext cx="469744" cy="259045"/>
    <xdr:sp macro="" textlink="">
      <xdr:nvSpPr>
        <xdr:cNvPr id="252" name="n_3mainValue【体育館・プール】&#10;一人当たり面積"/>
        <xdr:cNvSpPr txBox="1"/>
      </xdr:nvSpPr>
      <xdr:spPr>
        <a:xfrm>
          <a:off x="7626427"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3" name="正方形/長方形 25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4" name="正方形/長方形 25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5" name="正方形/長方形 25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6" name="正方形/長方形 25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7" name="正方形/長方形 25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8" name="正方形/長方形 25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9" name="正方形/長方形 25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0" name="正方形/長方形 25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1" name="テキスト ボックス 26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2" name="直線コネクタ 26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3" name="テキスト ボックス 262"/>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4" name="直線コネクタ 26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5" name="テキスト ボックス 264"/>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6" name="直線コネクタ 26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7" name="テキスト ボックス 26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8" name="直線コネクタ 26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9" name="テキスト ボックス 26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0" name="直線コネクタ 26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1" name="テキスト ボックス 27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2" name="直線コネクタ 27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3" name="テキスト ボックス 272"/>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4" name="直線コネクタ 27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5" name="テキスト ボックス 274"/>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47625</xdr:rowOff>
    </xdr:from>
    <xdr:to>
      <xdr:col>24</xdr:col>
      <xdr:colOff>62865</xdr:colOff>
      <xdr:row>86</xdr:row>
      <xdr:rowOff>104775</xdr:rowOff>
    </xdr:to>
    <xdr:cxnSp macro="">
      <xdr:nvCxnSpPr>
        <xdr:cNvPr id="277" name="直線コネクタ 276"/>
        <xdr:cNvCxnSpPr/>
      </xdr:nvCxnSpPr>
      <xdr:spPr>
        <a:xfrm flipV="1">
          <a:off x="4634865" y="13420725"/>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108602</xdr:rowOff>
    </xdr:from>
    <xdr:ext cx="405111" cy="259045"/>
    <xdr:sp macro="" textlink="">
      <xdr:nvSpPr>
        <xdr:cNvPr id="278" name="【福祉施設】&#10;有形固定資産減価償却率最小値テキスト"/>
        <xdr:cNvSpPr txBox="1"/>
      </xdr:nvSpPr>
      <xdr:spPr>
        <a:xfrm>
          <a:off x="4673600" y="1485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104775</xdr:rowOff>
    </xdr:from>
    <xdr:to>
      <xdr:col>24</xdr:col>
      <xdr:colOff>152400</xdr:colOff>
      <xdr:row>86</xdr:row>
      <xdr:rowOff>104775</xdr:rowOff>
    </xdr:to>
    <xdr:cxnSp macro="">
      <xdr:nvCxnSpPr>
        <xdr:cNvPr id="279" name="直線コネクタ 278"/>
        <xdr:cNvCxnSpPr/>
      </xdr:nvCxnSpPr>
      <xdr:spPr>
        <a:xfrm>
          <a:off x="4546600" y="1484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165752</xdr:rowOff>
    </xdr:from>
    <xdr:ext cx="405111" cy="259045"/>
    <xdr:sp macro="" textlink="">
      <xdr:nvSpPr>
        <xdr:cNvPr id="280" name="【福祉施設】&#10;有形固定資産減価償却率最大値テキスト"/>
        <xdr:cNvSpPr txBox="1"/>
      </xdr:nvSpPr>
      <xdr:spPr>
        <a:xfrm>
          <a:off x="4673600" y="13195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47625</xdr:rowOff>
    </xdr:from>
    <xdr:to>
      <xdr:col>24</xdr:col>
      <xdr:colOff>152400</xdr:colOff>
      <xdr:row>78</xdr:row>
      <xdr:rowOff>47625</xdr:rowOff>
    </xdr:to>
    <xdr:cxnSp macro="">
      <xdr:nvCxnSpPr>
        <xdr:cNvPr id="281" name="直線コネクタ 280"/>
        <xdr:cNvCxnSpPr/>
      </xdr:nvCxnSpPr>
      <xdr:spPr>
        <a:xfrm>
          <a:off x="4546600" y="1342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143527</xdr:rowOff>
    </xdr:from>
    <xdr:ext cx="405111" cy="259045"/>
    <xdr:sp macro="" textlink="">
      <xdr:nvSpPr>
        <xdr:cNvPr id="282" name="【福祉施設】&#10;有形固定資産減価償却率平均値テキスト"/>
        <xdr:cNvSpPr txBox="1"/>
      </xdr:nvSpPr>
      <xdr:spPr>
        <a:xfrm>
          <a:off x="4673600" y="138595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120650</xdr:rowOff>
    </xdr:from>
    <xdr:to>
      <xdr:col>24</xdr:col>
      <xdr:colOff>114300</xdr:colOff>
      <xdr:row>82</xdr:row>
      <xdr:rowOff>50800</xdr:rowOff>
    </xdr:to>
    <xdr:sp macro="" textlink="">
      <xdr:nvSpPr>
        <xdr:cNvPr id="283" name="フローチャート: 判断 282"/>
        <xdr:cNvSpPr/>
      </xdr:nvSpPr>
      <xdr:spPr>
        <a:xfrm>
          <a:off x="45847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82550</xdr:rowOff>
    </xdr:from>
    <xdr:to>
      <xdr:col>20</xdr:col>
      <xdr:colOff>38100</xdr:colOff>
      <xdr:row>82</xdr:row>
      <xdr:rowOff>12700</xdr:rowOff>
    </xdr:to>
    <xdr:sp macro="" textlink="">
      <xdr:nvSpPr>
        <xdr:cNvPr id="284" name="フローチャート: 判断 283"/>
        <xdr:cNvSpPr/>
      </xdr:nvSpPr>
      <xdr:spPr>
        <a:xfrm>
          <a:off x="3746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44450</xdr:rowOff>
    </xdr:from>
    <xdr:to>
      <xdr:col>15</xdr:col>
      <xdr:colOff>101600</xdr:colOff>
      <xdr:row>81</xdr:row>
      <xdr:rowOff>146050</xdr:rowOff>
    </xdr:to>
    <xdr:sp macro="" textlink="">
      <xdr:nvSpPr>
        <xdr:cNvPr id="285" name="フローチャート: 判断 284"/>
        <xdr:cNvSpPr/>
      </xdr:nvSpPr>
      <xdr:spPr>
        <a:xfrm>
          <a:off x="2857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71120</xdr:rowOff>
    </xdr:from>
    <xdr:to>
      <xdr:col>10</xdr:col>
      <xdr:colOff>165100</xdr:colOff>
      <xdr:row>82</xdr:row>
      <xdr:rowOff>1270</xdr:rowOff>
    </xdr:to>
    <xdr:sp macro="" textlink="">
      <xdr:nvSpPr>
        <xdr:cNvPr id="286" name="フローチャート: 判断 285"/>
        <xdr:cNvSpPr/>
      </xdr:nvSpPr>
      <xdr:spPr>
        <a:xfrm>
          <a:off x="1968500" y="1395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147320</xdr:rowOff>
    </xdr:from>
    <xdr:to>
      <xdr:col>6</xdr:col>
      <xdr:colOff>38100</xdr:colOff>
      <xdr:row>81</xdr:row>
      <xdr:rowOff>77470</xdr:rowOff>
    </xdr:to>
    <xdr:sp macro="" textlink="">
      <xdr:nvSpPr>
        <xdr:cNvPr id="287" name="フローチャート: 判断 286"/>
        <xdr:cNvSpPr/>
      </xdr:nvSpPr>
      <xdr:spPr>
        <a:xfrm>
          <a:off x="10795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8" name="テキスト ボックス 28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9" name="テキスト ボックス 28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0" name="テキスト ボックス 28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1" name="テキスト ボックス 29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2" name="テキスト ボックス 29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118745</xdr:rowOff>
    </xdr:from>
    <xdr:to>
      <xdr:col>24</xdr:col>
      <xdr:colOff>114300</xdr:colOff>
      <xdr:row>84</xdr:row>
      <xdr:rowOff>48895</xdr:rowOff>
    </xdr:to>
    <xdr:sp macro="" textlink="">
      <xdr:nvSpPr>
        <xdr:cNvPr id="293" name="楕円 292"/>
        <xdr:cNvSpPr/>
      </xdr:nvSpPr>
      <xdr:spPr>
        <a:xfrm>
          <a:off x="4584700" y="1434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97172</xdr:rowOff>
    </xdr:from>
    <xdr:ext cx="405111" cy="259045"/>
    <xdr:sp macro="" textlink="">
      <xdr:nvSpPr>
        <xdr:cNvPr id="294" name="【福祉施設】&#10;有形固定資産減価償却率該当値テキスト"/>
        <xdr:cNvSpPr txBox="1"/>
      </xdr:nvSpPr>
      <xdr:spPr>
        <a:xfrm>
          <a:off x="4673600" y="1432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78739</xdr:rowOff>
    </xdr:from>
    <xdr:to>
      <xdr:col>20</xdr:col>
      <xdr:colOff>38100</xdr:colOff>
      <xdr:row>84</xdr:row>
      <xdr:rowOff>8889</xdr:rowOff>
    </xdr:to>
    <xdr:sp macro="" textlink="">
      <xdr:nvSpPr>
        <xdr:cNvPr id="295" name="楕円 294"/>
        <xdr:cNvSpPr/>
      </xdr:nvSpPr>
      <xdr:spPr>
        <a:xfrm>
          <a:off x="3746500" y="1430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129539</xdr:rowOff>
    </xdr:from>
    <xdr:to>
      <xdr:col>24</xdr:col>
      <xdr:colOff>63500</xdr:colOff>
      <xdr:row>83</xdr:row>
      <xdr:rowOff>169545</xdr:rowOff>
    </xdr:to>
    <xdr:cxnSp macro="">
      <xdr:nvCxnSpPr>
        <xdr:cNvPr id="296" name="直線コネクタ 295"/>
        <xdr:cNvCxnSpPr/>
      </xdr:nvCxnSpPr>
      <xdr:spPr>
        <a:xfrm>
          <a:off x="3797300" y="14359889"/>
          <a:ext cx="8382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40639</xdr:rowOff>
    </xdr:from>
    <xdr:to>
      <xdr:col>15</xdr:col>
      <xdr:colOff>101600</xdr:colOff>
      <xdr:row>83</xdr:row>
      <xdr:rowOff>142239</xdr:rowOff>
    </xdr:to>
    <xdr:sp macro="" textlink="">
      <xdr:nvSpPr>
        <xdr:cNvPr id="297" name="楕円 296"/>
        <xdr:cNvSpPr/>
      </xdr:nvSpPr>
      <xdr:spPr>
        <a:xfrm>
          <a:off x="2857500" y="1427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91439</xdr:rowOff>
    </xdr:from>
    <xdr:to>
      <xdr:col>19</xdr:col>
      <xdr:colOff>177800</xdr:colOff>
      <xdr:row>83</xdr:row>
      <xdr:rowOff>129539</xdr:rowOff>
    </xdr:to>
    <xdr:cxnSp macro="">
      <xdr:nvCxnSpPr>
        <xdr:cNvPr id="298" name="直線コネクタ 297"/>
        <xdr:cNvCxnSpPr/>
      </xdr:nvCxnSpPr>
      <xdr:spPr>
        <a:xfrm>
          <a:off x="2908300" y="1432178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8255</xdr:rowOff>
    </xdr:from>
    <xdr:to>
      <xdr:col>10</xdr:col>
      <xdr:colOff>165100</xdr:colOff>
      <xdr:row>83</xdr:row>
      <xdr:rowOff>109855</xdr:rowOff>
    </xdr:to>
    <xdr:sp macro="" textlink="">
      <xdr:nvSpPr>
        <xdr:cNvPr id="299" name="楕円 298"/>
        <xdr:cNvSpPr/>
      </xdr:nvSpPr>
      <xdr:spPr>
        <a:xfrm>
          <a:off x="1968500" y="1423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59055</xdr:rowOff>
    </xdr:from>
    <xdr:to>
      <xdr:col>15</xdr:col>
      <xdr:colOff>50800</xdr:colOff>
      <xdr:row>83</xdr:row>
      <xdr:rowOff>91439</xdr:rowOff>
    </xdr:to>
    <xdr:cxnSp macro="">
      <xdr:nvCxnSpPr>
        <xdr:cNvPr id="300" name="直線コネクタ 299"/>
        <xdr:cNvCxnSpPr/>
      </xdr:nvCxnSpPr>
      <xdr:spPr>
        <a:xfrm>
          <a:off x="2019300" y="14289405"/>
          <a:ext cx="889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29227</xdr:rowOff>
    </xdr:from>
    <xdr:ext cx="405111" cy="259045"/>
    <xdr:sp macro="" textlink="">
      <xdr:nvSpPr>
        <xdr:cNvPr id="301" name="n_1aveValue【福祉施設】&#10;有形固定資産減価償却率"/>
        <xdr:cNvSpPr txBox="1"/>
      </xdr:nvSpPr>
      <xdr:spPr>
        <a:xfrm>
          <a:off x="3582044" y="1374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162577</xdr:rowOff>
    </xdr:from>
    <xdr:ext cx="405111" cy="259045"/>
    <xdr:sp macro="" textlink="">
      <xdr:nvSpPr>
        <xdr:cNvPr id="302" name="n_2aveValue【福祉施設】&#10;有形固定資産減価償却率"/>
        <xdr:cNvSpPr txBox="1"/>
      </xdr:nvSpPr>
      <xdr:spPr>
        <a:xfrm>
          <a:off x="27057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17797</xdr:rowOff>
    </xdr:from>
    <xdr:ext cx="405111" cy="259045"/>
    <xdr:sp macro="" textlink="">
      <xdr:nvSpPr>
        <xdr:cNvPr id="303" name="n_3aveValue【福祉施設】&#10;有形固定資産減価償却率"/>
        <xdr:cNvSpPr txBox="1"/>
      </xdr:nvSpPr>
      <xdr:spPr>
        <a:xfrm>
          <a:off x="1816744" y="1373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93997</xdr:rowOff>
    </xdr:from>
    <xdr:ext cx="405111" cy="259045"/>
    <xdr:sp macro="" textlink="">
      <xdr:nvSpPr>
        <xdr:cNvPr id="304" name="n_4aveValue【福祉施設】&#10;有形固定資産減価償却率"/>
        <xdr:cNvSpPr txBox="1"/>
      </xdr:nvSpPr>
      <xdr:spPr>
        <a:xfrm>
          <a:off x="927744" y="1363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16</xdr:rowOff>
    </xdr:from>
    <xdr:ext cx="405111" cy="259045"/>
    <xdr:sp macro="" textlink="">
      <xdr:nvSpPr>
        <xdr:cNvPr id="305" name="n_1mainValue【福祉施設】&#10;有形固定資産減価償却率"/>
        <xdr:cNvSpPr txBox="1"/>
      </xdr:nvSpPr>
      <xdr:spPr>
        <a:xfrm>
          <a:off x="3582044" y="14401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133366</xdr:rowOff>
    </xdr:from>
    <xdr:ext cx="405111" cy="259045"/>
    <xdr:sp macro="" textlink="">
      <xdr:nvSpPr>
        <xdr:cNvPr id="306" name="n_2mainValue【福祉施設】&#10;有形固定資産減価償却率"/>
        <xdr:cNvSpPr txBox="1"/>
      </xdr:nvSpPr>
      <xdr:spPr>
        <a:xfrm>
          <a:off x="2705744" y="14363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100982</xdr:rowOff>
    </xdr:from>
    <xdr:ext cx="405111" cy="259045"/>
    <xdr:sp macro="" textlink="">
      <xdr:nvSpPr>
        <xdr:cNvPr id="307" name="n_3mainValue【福祉施設】&#10;有形固定資産減価償却率"/>
        <xdr:cNvSpPr txBox="1"/>
      </xdr:nvSpPr>
      <xdr:spPr>
        <a:xfrm>
          <a:off x="1816744" y="14331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8" name="正方形/長方形 30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9" name="正方形/長方形 30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0" name="正方形/長方形 30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1" name="正方形/長方形 31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2" name="正方形/長方形 31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3" name="正方形/長方形 31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4" name="正方形/長方形 31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5" name="正方形/長方形 31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6" name="テキスト ボックス 31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7" name="直線コネクタ 31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18" name="直線コネクタ 317"/>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19" name="テキスト ボックス 318"/>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20" name="直線コネクタ 319"/>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21" name="テキスト ボックス 320"/>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22" name="直線コネクタ 321"/>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23" name="テキスト ボックス 322"/>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24" name="直線コネクタ 323"/>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25" name="テキスト ボックス 324"/>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26" name="直線コネクタ 325"/>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27" name="テキスト ボックス 326"/>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28" name="直線コネクタ 327"/>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29" name="テキスト ボックス 328"/>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0" name="直線コネクタ 32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1" name="テキスト ボックス 33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2"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25037</xdr:rowOff>
    </xdr:from>
    <xdr:to>
      <xdr:col>54</xdr:col>
      <xdr:colOff>189865</xdr:colOff>
      <xdr:row>86</xdr:row>
      <xdr:rowOff>158931</xdr:rowOff>
    </xdr:to>
    <xdr:cxnSp macro="">
      <xdr:nvCxnSpPr>
        <xdr:cNvPr id="333" name="直線コネクタ 332"/>
        <xdr:cNvCxnSpPr/>
      </xdr:nvCxnSpPr>
      <xdr:spPr>
        <a:xfrm flipV="1">
          <a:off x="10476865" y="13398137"/>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162758</xdr:rowOff>
    </xdr:from>
    <xdr:ext cx="469744" cy="259045"/>
    <xdr:sp macro="" textlink="">
      <xdr:nvSpPr>
        <xdr:cNvPr id="334" name="【福祉施設】&#10;一人当たり面積最小値テキスト"/>
        <xdr:cNvSpPr txBox="1"/>
      </xdr:nvSpPr>
      <xdr:spPr>
        <a:xfrm>
          <a:off x="10515600" y="1490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158931</xdr:rowOff>
    </xdr:from>
    <xdr:to>
      <xdr:col>55</xdr:col>
      <xdr:colOff>88900</xdr:colOff>
      <xdr:row>86</xdr:row>
      <xdr:rowOff>158931</xdr:rowOff>
    </xdr:to>
    <xdr:cxnSp macro="">
      <xdr:nvCxnSpPr>
        <xdr:cNvPr id="335" name="直線コネクタ 334"/>
        <xdr:cNvCxnSpPr/>
      </xdr:nvCxnSpPr>
      <xdr:spPr>
        <a:xfrm>
          <a:off x="10388600" y="1490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143164</xdr:rowOff>
    </xdr:from>
    <xdr:ext cx="469744" cy="259045"/>
    <xdr:sp macro="" textlink="">
      <xdr:nvSpPr>
        <xdr:cNvPr id="336" name="【福祉施設】&#10;一人当たり面積最大値テキスト"/>
        <xdr:cNvSpPr txBox="1"/>
      </xdr:nvSpPr>
      <xdr:spPr>
        <a:xfrm>
          <a:off x="10515600" y="1317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25037</xdr:rowOff>
    </xdr:from>
    <xdr:to>
      <xdr:col>55</xdr:col>
      <xdr:colOff>88900</xdr:colOff>
      <xdr:row>78</xdr:row>
      <xdr:rowOff>25037</xdr:rowOff>
    </xdr:to>
    <xdr:cxnSp macro="">
      <xdr:nvCxnSpPr>
        <xdr:cNvPr id="337" name="直線コネクタ 336"/>
        <xdr:cNvCxnSpPr/>
      </xdr:nvCxnSpPr>
      <xdr:spPr>
        <a:xfrm>
          <a:off x="10388600" y="1339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31404</xdr:rowOff>
    </xdr:from>
    <xdr:ext cx="469744" cy="259045"/>
    <xdr:sp macro="" textlink="">
      <xdr:nvSpPr>
        <xdr:cNvPr id="338" name="【福祉施設】&#10;一人当たり面積平均値テキスト"/>
        <xdr:cNvSpPr txBox="1"/>
      </xdr:nvSpPr>
      <xdr:spPr>
        <a:xfrm>
          <a:off x="10515600" y="144332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8527</xdr:rowOff>
    </xdr:from>
    <xdr:to>
      <xdr:col>55</xdr:col>
      <xdr:colOff>50800</xdr:colOff>
      <xdr:row>85</xdr:row>
      <xdr:rowOff>110127</xdr:rowOff>
    </xdr:to>
    <xdr:sp macro="" textlink="">
      <xdr:nvSpPr>
        <xdr:cNvPr id="339" name="フローチャート: 判断 338"/>
        <xdr:cNvSpPr/>
      </xdr:nvSpPr>
      <xdr:spPr>
        <a:xfrm>
          <a:off x="10426700" y="1458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8527</xdr:rowOff>
    </xdr:from>
    <xdr:to>
      <xdr:col>50</xdr:col>
      <xdr:colOff>165100</xdr:colOff>
      <xdr:row>85</xdr:row>
      <xdr:rowOff>110127</xdr:rowOff>
    </xdr:to>
    <xdr:sp macro="" textlink="">
      <xdr:nvSpPr>
        <xdr:cNvPr id="340" name="フローチャート: 判断 339"/>
        <xdr:cNvSpPr/>
      </xdr:nvSpPr>
      <xdr:spPr>
        <a:xfrm>
          <a:off x="9588500" y="1458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15058</xdr:rowOff>
    </xdr:from>
    <xdr:to>
      <xdr:col>46</xdr:col>
      <xdr:colOff>38100</xdr:colOff>
      <xdr:row>85</xdr:row>
      <xdr:rowOff>116658</xdr:rowOff>
    </xdr:to>
    <xdr:sp macro="" textlink="">
      <xdr:nvSpPr>
        <xdr:cNvPr id="341" name="フローチャート: 判断 340"/>
        <xdr:cNvSpPr/>
      </xdr:nvSpPr>
      <xdr:spPr>
        <a:xfrm>
          <a:off x="8699500" y="1458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34652</xdr:rowOff>
    </xdr:from>
    <xdr:to>
      <xdr:col>41</xdr:col>
      <xdr:colOff>101600</xdr:colOff>
      <xdr:row>85</xdr:row>
      <xdr:rowOff>136252</xdr:rowOff>
    </xdr:to>
    <xdr:sp macro="" textlink="">
      <xdr:nvSpPr>
        <xdr:cNvPr id="342" name="フローチャート: 判断 341"/>
        <xdr:cNvSpPr/>
      </xdr:nvSpPr>
      <xdr:spPr>
        <a:xfrm>
          <a:off x="7810500" y="1460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28121</xdr:rowOff>
    </xdr:from>
    <xdr:to>
      <xdr:col>36</xdr:col>
      <xdr:colOff>165100</xdr:colOff>
      <xdr:row>85</xdr:row>
      <xdr:rowOff>129721</xdr:rowOff>
    </xdr:to>
    <xdr:sp macro="" textlink="">
      <xdr:nvSpPr>
        <xdr:cNvPr id="343" name="フローチャート: 判断 342"/>
        <xdr:cNvSpPr/>
      </xdr:nvSpPr>
      <xdr:spPr>
        <a:xfrm>
          <a:off x="6921500" y="1460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4" name="テキスト ボックス 34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5" name="テキスト ボックス 34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6" name="テキスト ボックス 34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7" name="テキスト ボックス 34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8" name="テキスト ボックス 34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13426</xdr:rowOff>
    </xdr:from>
    <xdr:to>
      <xdr:col>55</xdr:col>
      <xdr:colOff>50800</xdr:colOff>
      <xdr:row>86</xdr:row>
      <xdr:rowOff>115026</xdr:rowOff>
    </xdr:to>
    <xdr:sp macro="" textlink="">
      <xdr:nvSpPr>
        <xdr:cNvPr id="349" name="楕円 348"/>
        <xdr:cNvSpPr/>
      </xdr:nvSpPr>
      <xdr:spPr>
        <a:xfrm>
          <a:off x="10426700" y="1475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99803</xdr:rowOff>
    </xdr:from>
    <xdr:ext cx="469744" cy="259045"/>
    <xdr:sp macro="" textlink="">
      <xdr:nvSpPr>
        <xdr:cNvPr id="350" name="【福祉施設】&#10;一人当たり面積該当値テキスト"/>
        <xdr:cNvSpPr txBox="1"/>
      </xdr:nvSpPr>
      <xdr:spPr>
        <a:xfrm>
          <a:off x="10515600" y="14673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13426</xdr:rowOff>
    </xdr:from>
    <xdr:to>
      <xdr:col>50</xdr:col>
      <xdr:colOff>165100</xdr:colOff>
      <xdr:row>86</xdr:row>
      <xdr:rowOff>115026</xdr:rowOff>
    </xdr:to>
    <xdr:sp macro="" textlink="">
      <xdr:nvSpPr>
        <xdr:cNvPr id="351" name="楕円 350"/>
        <xdr:cNvSpPr/>
      </xdr:nvSpPr>
      <xdr:spPr>
        <a:xfrm>
          <a:off x="9588500" y="1475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64226</xdr:rowOff>
    </xdr:from>
    <xdr:to>
      <xdr:col>55</xdr:col>
      <xdr:colOff>0</xdr:colOff>
      <xdr:row>86</xdr:row>
      <xdr:rowOff>64226</xdr:rowOff>
    </xdr:to>
    <xdr:cxnSp macro="">
      <xdr:nvCxnSpPr>
        <xdr:cNvPr id="352" name="直線コネクタ 351"/>
        <xdr:cNvCxnSpPr/>
      </xdr:nvCxnSpPr>
      <xdr:spPr>
        <a:xfrm>
          <a:off x="9639300" y="1480892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13426</xdr:rowOff>
    </xdr:from>
    <xdr:to>
      <xdr:col>46</xdr:col>
      <xdr:colOff>38100</xdr:colOff>
      <xdr:row>86</xdr:row>
      <xdr:rowOff>115026</xdr:rowOff>
    </xdr:to>
    <xdr:sp macro="" textlink="">
      <xdr:nvSpPr>
        <xdr:cNvPr id="353" name="楕円 352"/>
        <xdr:cNvSpPr/>
      </xdr:nvSpPr>
      <xdr:spPr>
        <a:xfrm>
          <a:off x="8699500" y="1475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64226</xdr:rowOff>
    </xdr:from>
    <xdr:to>
      <xdr:col>50</xdr:col>
      <xdr:colOff>114300</xdr:colOff>
      <xdr:row>86</xdr:row>
      <xdr:rowOff>64226</xdr:rowOff>
    </xdr:to>
    <xdr:cxnSp macro="">
      <xdr:nvCxnSpPr>
        <xdr:cNvPr id="354" name="直線コネクタ 353"/>
        <xdr:cNvCxnSpPr/>
      </xdr:nvCxnSpPr>
      <xdr:spPr>
        <a:xfrm>
          <a:off x="8750300" y="1480892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26488</xdr:rowOff>
    </xdr:from>
    <xdr:to>
      <xdr:col>41</xdr:col>
      <xdr:colOff>101600</xdr:colOff>
      <xdr:row>86</xdr:row>
      <xdr:rowOff>128088</xdr:rowOff>
    </xdr:to>
    <xdr:sp macro="" textlink="">
      <xdr:nvSpPr>
        <xdr:cNvPr id="355" name="楕円 354"/>
        <xdr:cNvSpPr/>
      </xdr:nvSpPr>
      <xdr:spPr>
        <a:xfrm>
          <a:off x="7810500" y="1477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64226</xdr:rowOff>
    </xdr:from>
    <xdr:to>
      <xdr:col>45</xdr:col>
      <xdr:colOff>177800</xdr:colOff>
      <xdr:row>86</xdr:row>
      <xdr:rowOff>77288</xdr:rowOff>
    </xdr:to>
    <xdr:cxnSp macro="">
      <xdr:nvCxnSpPr>
        <xdr:cNvPr id="356" name="直線コネクタ 355"/>
        <xdr:cNvCxnSpPr/>
      </xdr:nvCxnSpPr>
      <xdr:spPr>
        <a:xfrm flipV="1">
          <a:off x="7861300" y="14808926"/>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126654</xdr:rowOff>
    </xdr:from>
    <xdr:ext cx="469744" cy="259045"/>
    <xdr:sp macro="" textlink="">
      <xdr:nvSpPr>
        <xdr:cNvPr id="357" name="n_1aveValue【福祉施設】&#10;一人当たり面積"/>
        <xdr:cNvSpPr txBox="1"/>
      </xdr:nvSpPr>
      <xdr:spPr>
        <a:xfrm>
          <a:off x="9391727" y="1435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133185</xdr:rowOff>
    </xdr:from>
    <xdr:ext cx="469744" cy="259045"/>
    <xdr:sp macro="" textlink="">
      <xdr:nvSpPr>
        <xdr:cNvPr id="358" name="n_2aveValue【福祉施設】&#10;一人当たり面積"/>
        <xdr:cNvSpPr txBox="1"/>
      </xdr:nvSpPr>
      <xdr:spPr>
        <a:xfrm>
          <a:off x="8515427" y="14363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152779</xdr:rowOff>
    </xdr:from>
    <xdr:ext cx="469744" cy="259045"/>
    <xdr:sp macro="" textlink="">
      <xdr:nvSpPr>
        <xdr:cNvPr id="359" name="n_3aveValue【福祉施設】&#10;一人当たり面積"/>
        <xdr:cNvSpPr txBox="1"/>
      </xdr:nvSpPr>
      <xdr:spPr>
        <a:xfrm>
          <a:off x="7626427" y="14383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146248</xdr:rowOff>
    </xdr:from>
    <xdr:ext cx="469744" cy="259045"/>
    <xdr:sp macro="" textlink="">
      <xdr:nvSpPr>
        <xdr:cNvPr id="360" name="n_4aveValue【福祉施設】&#10;一人当たり面積"/>
        <xdr:cNvSpPr txBox="1"/>
      </xdr:nvSpPr>
      <xdr:spPr>
        <a:xfrm>
          <a:off x="6737427" y="14376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106153</xdr:rowOff>
    </xdr:from>
    <xdr:ext cx="469744" cy="259045"/>
    <xdr:sp macro="" textlink="">
      <xdr:nvSpPr>
        <xdr:cNvPr id="361" name="n_1mainValue【福祉施設】&#10;一人当たり面積"/>
        <xdr:cNvSpPr txBox="1"/>
      </xdr:nvSpPr>
      <xdr:spPr>
        <a:xfrm>
          <a:off x="9391727" y="14850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106153</xdr:rowOff>
    </xdr:from>
    <xdr:ext cx="469744" cy="259045"/>
    <xdr:sp macro="" textlink="">
      <xdr:nvSpPr>
        <xdr:cNvPr id="362" name="n_2mainValue【福祉施設】&#10;一人当たり面積"/>
        <xdr:cNvSpPr txBox="1"/>
      </xdr:nvSpPr>
      <xdr:spPr>
        <a:xfrm>
          <a:off x="8515427" y="14850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119215</xdr:rowOff>
    </xdr:from>
    <xdr:ext cx="469744" cy="259045"/>
    <xdr:sp macro="" textlink="">
      <xdr:nvSpPr>
        <xdr:cNvPr id="363" name="n_3mainValue【福祉施設】&#10;一人当たり面積"/>
        <xdr:cNvSpPr txBox="1"/>
      </xdr:nvSpPr>
      <xdr:spPr>
        <a:xfrm>
          <a:off x="7626427" y="14863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4" name="正方形/長方形 36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5" name="正方形/長方形 36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6" name="正方形/長方形 36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7" name="正方形/長方形 36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8" name="正方形/長方形 36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9" name="正方形/長方形 36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0" name="正方形/長方形 36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1" name="正方形/長方形 37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72" name="テキスト ボックス 37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73" name="直線コネクタ 37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74" name="テキスト ボックス 373"/>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75" name="直線コネクタ 374"/>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76" name="テキスト ボックス 375"/>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77" name="直線コネクタ 376"/>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78" name="テキスト ボックス 377"/>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79" name="直線コネクタ 378"/>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80" name="テキスト ボックス 379"/>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81" name="直線コネクタ 380"/>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82" name="テキスト ボックス 381"/>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83" name="直線コネクタ 382"/>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84" name="テキスト ボックス 383"/>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85" name="直線コネクタ 384"/>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86" name="テキスト ボックス 385"/>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7" name="直線コネクタ 386"/>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107224</xdr:rowOff>
    </xdr:from>
    <xdr:to>
      <xdr:col>24</xdr:col>
      <xdr:colOff>62865</xdr:colOff>
      <xdr:row>109</xdr:row>
      <xdr:rowOff>25581</xdr:rowOff>
    </xdr:to>
    <xdr:cxnSp macro="">
      <xdr:nvCxnSpPr>
        <xdr:cNvPr id="389" name="直線コネクタ 388"/>
        <xdr:cNvCxnSpPr/>
      </xdr:nvCxnSpPr>
      <xdr:spPr>
        <a:xfrm flipV="1">
          <a:off x="4634865" y="17252224"/>
          <a:ext cx="0" cy="1461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29408</xdr:rowOff>
    </xdr:from>
    <xdr:ext cx="405111" cy="259045"/>
    <xdr:sp macro="" textlink="">
      <xdr:nvSpPr>
        <xdr:cNvPr id="390" name="【市民会館】&#10;有形固定資産減価償却率最小値テキスト"/>
        <xdr:cNvSpPr txBox="1"/>
      </xdr:nvSpPr>
      <xdr:spPr>
        <a:xfrm>
          <a:off x="4673600" y="18717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25581</xdr:rowOff>
    </xdr:from>
    <xdr:to>
      <xdr:col>24</xdr:col>
      <xdr:colOff>152400</xdr:colOff>
      <xdr:row>109</xdr:row>
      <xdr:rowOff>25581</xdr:rowOff>
    </xdr:to>
    <xdr:cxnSp macro="">
      <xdr:nvCxnSpPr>
        <xdr:cNvPr id="391" name="直線コネクタ 390"/>
        <xdr:cNvCxnSpPr/>
      </xdr:nvCxnSpPr>
      <xdr:spPr>
        <a:xfrm>
          <a:off x="4546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53901</xdr:rowOff>
    </xdr:from>
    <xdr:ext cx="340478" cy="259045"/>
    <xdr:sp macro="" textlink="">
      <xdr:nvSpPr>
        <xdr:cNvPr id="392" name="【市民会館】&#10;有形固定資産減価償却率最大値テキスト"/>
        <xdr:cNvSpPr txBox="1"/>
      </xdr:nvSpPr>
      <xdr:spPr>
        <a:xfrm>
          <a:off x="4673600" y="170274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107224</xdr:rowOff>
    </xdr:from>
    <xdr:to>
      <xdr:col>24</xdr:col>
      <xdr:colOff>152400</xdr:colOff>
      <xdr:row>100</xdr:row>
      <xdr:rowOff>107224</xdr:rowOff>
    </xdr:to>
    <xdr:cxnSp macro="">
      <xdr:nvCxnSpPr>
        <xdr:cNvPr id="393" name="直線コネクタ 392"/>
        <xdr:cNvCxnSpPr/>
      </xdr:nvCxnSpPr>
      <xdr:spPr>
        <a:xfrm>
          <a:off x="4546600" y="17252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11991</xdr:rowOff>
    </xdr:from>
    <xdr:ext cx="405111" cy="259045"/>
    <xdr:sp macro="" textlink="">
      <xdr:nvSpPr>
        <xdr:cNvPr id="394" name="【市民会館】&#10;有形固定資産減価償却率平均値テキスト"/>
        <xdr:cNvSpPr txBox="1"/>
      </xdr:nvSpPr>
      <xdr:spPr>
        <a:xfrm>
          <a:off x="4673600" y="178427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33564</xdr:rowOff>
    </xdr:from>
    <xdr:to>
      <xdr:col>24</xdr:col>
      <xdr:colOff>114300</xdr:colOff>
      <xdr:row>104</xdr:row>
      <xdr:rowOff>135164</xdr:rowOff>
    </xdr:to>
    <xdr:sp macro="" textlink="">
      <xdr:nvSpPr>
        <xdr:cNvPr id="395" name="フローチャート: 判断 394"/>
        <xdr:cNvSpPr/>
      </xdr:nvSpPr>
      <xdr:spPr>
        <a:xfrm>
          <a:off x="4584700" y="1786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36830</xdr:rowOff>
    </xdr:from>
    <xdr:to>
      <xdr:col>20</xdr:col>
      <xdr:colOff>38100</xdr:colOff>
      <xdr:row>104</xdr:row>
      <xdr:rowOff>138430</xdr:rowOff>
    </xdr:to>
    <xdr:sp macro="" textlink="">
      <xdr:nvSpPr>
        <xdr:cNvPr id="396" name="フローチャート: 判断 395"/>
        <xdr:cNvSpPr/>
      </xdr:nvSpPr>
      <xdr:spPr>
        <a:xfrm>
          <a:off x="3746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15602</xdr:rowOff>
    </xdr:from>
    <xdr:to>
      <xdr:col>15</xdr:col>
      <xdr:colOff>101600</xdr:colOff>
      <xdr:row>104</xdr:row>
      <xdr:rowOff>117202</xdr:rowOff>
    </xdr:to>
    <xdr:sp macro="" textlink="">
      <xdr:nvSpPr>
        <xdr:cNvPr id="397" name="フローチャート: 判断 396"/>
        <xdr:cNvSpPr/>
      </xdr:nvSpPr>
      <xdr:spPr>
        <a:xfrm>
          <a:off x="2857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30299</xdr:rowOff>
    </xdr:from>
    <xdr:to>
      <xdr:col>10</xdr:col>
      <xdr:colOff>165100</xdr:colOff>
      <xdr:row>104</xdr:row>
      <xdr:rowOff>131899</xdr:rowOff>
    </xdr:to>
    <xdr:sp macro="" textlink="">
      <xdr:nvSpPr>
        <xdr:cNvPr id="398" name="フローチャート: 判断 397"/>
        <xdr:cNvSpPr/>
      </xdr:nvSpPr>
      <xdr:spPr>
        <a:xfrm>
          <a:off x="1968500" y="1786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35198</xdr:rowOff>
    </xdr:from>
    <xdr:to>
      <xdr:col>6</xdr:col>
      <xdr:colOff>38100</xdr:colOff>
      <xdr:row>104</xdr:row>
      <xdr:rowOff>136798</xdr:rowOff>
    </xdr:to>
    <xdr:sp macro="" textlink="">
      <xdr:nvSpPr>
        <xdr:cNvPr id="399" name="フローチャート: 判断 398"/>
        <xdr:cNvSpPr/>
      </xdr:nvSpPr>
      <xdr:spPr>
        <a:xfrm>
          <a:off x="10795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0" name="テキスト ボックス 39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1" name="テキスト ボックス 40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2" name="テキスト ボックス 40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03" name="テキスト ボックス 40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04" name="テキスト ボックス 40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141332</xdr:rowOff>
    </xdr:from>
    <xdr:to>
      <xdr:col>24</xdr:col>
      <xdr:colOff>114300</xdr:colOff>
      <xdr:row>103</xdr:row>
      <xdr:rowOff>71482</xdr:rowOff>
    </xdr:to>
    <xdr:sp macro="" textlink="">
      <xdr:nvSpPr>
        <xdr:cNvPr id="405" name="楕円 404"/>
        <xdr:cNvSpPr/>
      </xdr:nvSpPr>
      <xdr:spPr>
        <a:xfrm>
          <a:off x="4584700" y="17629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164209</xdr:rowOff>
    </xdr:from>
    <xdr:ext cx="405111" cy="259045"/>
    <xdr:sp macro="" textlink="">
      <xdr:nvSpPr>
        <xdr:cNvPr id="406" name="【市民会館】&#10;有形固定資産減価償却率該当値テキスト"/>
        <xdr:cNvSpPr txBox="1"/>
      </xdr:nvSpPr>
      <xdr:spPr>
        <a:xfrm>
          <a:off x="4673600" y="17480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108676</xdr:rowOff>
    </xdr:from>
    <xdr:to>
      <xdr:col>20</xdr:col>
      <xdr:colOff>38100</xdr:colOff>
      <xdr:row>103</xdr:row>
      <xdr:rowOff>38826</xdr:rowOff>
    </xdr:to>
    <xdr:sp macro="" textlink="">
      <xdr:nvSpPr>
        <xdr:cNvPr id="407" name="楕円 406"/>
        <xdr:cNvSpPr/>
      </xdr:nvSpPr>
      <xdr:spPr>
        <a:xfrm>
          <a:off x="3746500" y="17596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159476</xdr:rowOff>
    </xdr:from>
    <xdr:to>
      <xdr:col>24</xdr:col>
      <xdr:colOff>63500</xdr:colOff>
      <xdr:row>103</xdr:row>
      <xdr:rowOff>20682</xdr:rowOff>
    </xdr:to>
    <xdr:cxnSp macro="">
      <xdr:nvCxnSpPr>
        <xdr:cNvPr id="408" name="直線コネクタ 407"/>
        <xdr:cNvCxnSpPr/>
      </xdr:nvCxnSpPr>
      <xdr:spPr>
        <a:xfrm>
          <a:off x="3797300" y="17647376"/>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76019</xdr:rowOff>
    </xdr:from>
    <xdr:to>
      <xdr:col>15</xdr:col>
      <xdr:colOff>101600</xdr:colOff>
      <xdr:row>103</xdr:row>
      <xdr:rowOff>6169</xdr:rowOff>
    </xdr:to>
    <xdr:sp macro="" textlink="">
      <xdr:nvSpPr>
        <xdr:cNvPr id="409" name="楕円 408"/>
        <xdr:cNvSpPr/>
      </xdr:nvSpPr>
      <xdr:spPr>
        <a:xfrm>
          <a:off x="2857500" y="17563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126819</xdr:rowOff>
    </xdr:from>
    <xdr:to>
      <xdr:col>19</xdr:col>
      <xdr:colOff>177800</xdr:colOff>
      <xdr:row>102</xdr:row>
      <xdr:rowOff>159476</xdr:rowOff>
    </xdr:to>
    <xdr:cxnSp macro="">
      <xdr:nvCxnSpPr>
        <xdr:cNvPr id="410" name="直線コネクタ 409"/>
        <xdr:cNvCxnSpPr/>
      </xdr:nvCxnSpPr>
      <xdr:spPr>
        <a:xfrm>
          <a:off x="2908300" y="1761471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43362</xdr:rowOff>
    </xdr:from>
    <xdr:to>
      <xdr:col>10</xdr:col>
      <xdr:colOff>165100</xdr:colOff>
      <xdr:row>102</xdr:row>
      <xdr:rowOff>144962</xdr:rowOff>
    </xdr:to>
    <xdr:sp macro="" textlink="">
      <xdr:nvSpPr>
        <xdr:cNvPr id="411" name="楕円 410"/>
        <xdr:cNvSpPr/>
      </xdr:nvSpPr>
      <xdr:spPr>
        <a:xfrm>
          <a:off x="1968500" y="1753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94162</xdr:rowOff>
    </xdr:from>
    <xdr:to>
      <xdr:col>15</xdr:col>
      <xdr:colOff>50800</xdr:colOff>
      <xdr:row>102</xdr:row>
      <xdr:rowOff>126819</xdr:rowOff>
    </xdr:to>
    <xdr:cxnSp macro="">
      <xdr:nvCxnSpPr>
        <xdr:cNvPr id="412" name="直線コネクタ 411"/>
        <xdr:cNvCxnSpPr/>
      </xdr:nvCxnSpPr>
      <xdr:spPr>
        <a:xfrm>
          <a:off x="2019300" y="17582062"/>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129557</xdr:rowOff>
    </xdr:from>
    <xdr:ext cx="405111" cy="259045"/>
    <xdr:sp macro="" textlink="">
      <xdr:nvSpPr>
        <xdr:cNvPr id="413" name="n_1aveValue【市民会館】&#10;有形固定資産減価償却率"/>
        <xdr:cNvSpPr txBox="1"/>
      </xdr:nvSpPr>
      <xdr:spPr>
        <a:xfrm>
          <a:off x="3582044" y="1796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108329</xdr:rowOff>
    </xdr:from>
    <xdr:ext cx="405111" cy="259045"/>
    <xdr:sp macro="" textlink="">
      <xdr:nvSpPr>
        <xdr:cNvPr id="414" name="n_2aveValue【市民会館】&#10;有形固定資産減価償却率"/>
        <xdr:cNvSpPr txBox="1"/>
      </xdr:nvSpPr>
      <xdr:spPr>
        <a:xfrm>
          <a:off x="2705744" y="17939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123026</xdr:rowOff>
    </xdr:from>
    <xdr:ext cx="405111" cy="259045"/>
    <xdr:sp macro="" textlink="">
      <xdr:nvSpPr>
        <xdr:cNvPr id="415" name="n_3aveValue【市民会館】&#10;有形固定資産減価償却率"/>
        <xdr:cNvSpPr txBox="1"/>
      </xdr:nvSpPr>
      <xdr:spPr>
        <a:xfrm>
          <a:off x="1816744" y="17953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153325</xdr:rowOff>
    </xdr:from>
    <xdr:ext cx="405111" cy="259045"/>
    <xdr:sp macro="" textlink="">
      <xdr:nvSpPr>
        <xdr:cNvPr id="416" name="n_4aveValue【市民会館】&#10;有形固定資産減価償却率"/>
        <xdr:cNvSpPr txBox="1"/>
      </xdr:nvSpPr>
      <xdr:spPr>
        <a:xfrm>
          <a:off x="927744" y="1764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55353</xdr:rowOff>
    </xdr:from>
    <xdr:ext cx="405111" cy="259045"/>
    <xdr:sp macro="" textlink="">
      <xdr:nvSpPr>
        <xdr:cNvPr id="417" name="n_1mainValue【市民会館】&#10;有形固定資産減価償却率"/>
        <xdr:cNvSpPr txBox="1"/>
      </xdr:nvSpPr>
      <xdr:spPr>
        <a:xfrm>
          <a:off x="3582044" y="17371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22696</xdr:rowOff>
    </xdr:from>
    <xdr:ext cx="405111" cy="259045"/>
    <xdr:sp macro="" textlink="">
      <xdr:nvSpPr>
        <xdr:cNvPr id="418" name="n_2mainValue【市民会館】&#10;有形固定資産減価償却率"/>
        <xdr:cNvSpPr txBox="1"/>
      </xdr:nvSpPr>
      <xdr:spPr>
        <a:xfrm>
          <a:off x="2705744" y="17339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161489</xdr:rowOff>
    </xdr:from>
    <xdr:ext cx="405111" cy="259045"/>
    <xdr:sp macro="" textlink="">
      <xdr:nvSpPr>
        <xdr:cNvPr id="419" name="n_3mainValue【市民会館】&#10;有形固定資産減価償却率"/>
        <xdr:cNvSpPr txBox="1"/>
      </xdr:nvSpPr>
      <xdr:spPr>
        <a:xfrm>
          <a:off x="1816744" y="17306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20" name="正方形/長方形 41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21" name="正方形/長方形 42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22" name="正方形/長方形 42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23" name="正方形/長方形 42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24" name="正方形/長方形 42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25" name="正方形/長方形 42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26" name="正方形/長方形 42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7" name="正方形/長方形 42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8" name="テキスト ボックス 42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9" name="直線コネクタ 42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30" name="直線コネクタ 429"/>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31" name="テキスト ボックス 430"/>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32" name="直線コネクタ 431"/>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33" name="テキスト ボックス 432"/>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34" name="直線コネクタ 433"/>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35" name="テキスト ボックス 434"/>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36" name="直線コネクタ 435"/>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37" name="テキスト ボックス 436"/>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38" name="直線コネクタ 437"/>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39" name="テキスト ボックス 438"/>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40" name="直線コネクタ 439"/>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41" name="テキスト ボックス 440"/>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2" name="直線コネクタ 44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43" name="テキスト ボックス 44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4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87630</xdr:rowOff>
    </xdr:from>
    <xdr:to>
      <xdr:col>54</xdr:col>
      <xdr:colOff>189865</xdr:colOff>
      <xdr:row>108</xdr:row>
      <xdr:rowOff>151312</xdr:rowOff>
    </xdr:to>
    <xdr:cxnSp macro="">
      <xdr:nvCxnSpPr>
        <xdr:cNvPr id="445" name="直線コネクタ 444"/>
        <xdr:cNvCxnSpPr/>
      </xdr:nvCxnSpPr>
      <xdr:spPr>
        <a:xfrm flipV="1">
          <a:off x="10476865" y="17061180"/>
          <a:ext cx="0" cy="1606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155139</xdr:rowOff>
    </xdr:from>
    <xdr:ext cx="469744" cy="259045"/>
    <xdr:sp macro="" textlink="">
      <xdr:nvSpPr>
        <xdr:cNvPr id="446" name="【市民会館】&#10;一人当たり面積最小値テキスト"/>
        <xdr:cNvSpPr txBox="1"/>
      </xdr:nvSpPr>
      <xdr:spPr>
        <a:xfrm>
          <a:off x="10515600" y="1867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151312</xdr:rowOff>
    </xdr:from>
    <xdr:to>
      <xdr:col>55</xdr:col>
      <xdr:colOff>88900</xdr:colOff>
      <xdr:row>108</xdr:row>
      <xdr:rowOff>151312</xdr:rowOff>
    </xdr:to>
    <xdr:cxnSp macro="">
      <xdr:nvCxnSpPr>
        <xdr:cNvPr id="447" name="直線コネクタ 446"/>
        <xdr:cNvCxnSpPr/>
      </xdr:nvCxnSpPr>
      <xdr:spPr>
        <a:xfrm>
          <a:off x="10388600" y="1866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34307</xdr:rowOff>
    </xdr:from>
    <xdr:ext cx="469744" cy="259045"/>
    <xdr:sp macro="" textlink="">
      <xdr:nvSpPr>
        <xdr:cNvPr id="448" name="【市民会館】&#10;一人当たり面積最大値テキスト"/>
        <xdr:cNvSpPr txBox="1"/>
      </xdr:nvSpPr>
      <xdr:spPr>
        <a:xfrm>
          <a:off x="10515600" y="1683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87630</xdr:rowOff>
    </xdr:from>
    <xdr:to>
      <xdr:col>55</xdr:col>
      <xdr:colOff>88900</xdr:colOff>
      <xdr:row>99</xdr:row>
      <xdr:rowOff>87630</xdr:rowOff>
    </xdr:to>
    <xdr:cxnSp macro="">
      <xdr:nvCxnSpPr>
        <xdr:cNvPr id="449" name="直線コネクタ 448"/>
        <xdr:cNvCxnSpPr/>
      </xdr:nvCxnSpPr>
      <xdr:spPr>
        <a:xfrm>
          <a:off x="10388600" y="1706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23421</xdr:rowOff>
    </xdr:from>
    <xdr:ext cx="469744" cy="259045"/>
    <xdr:sp macro="" textlink="">
      <xdr:nvSpPr>
        <xdr:cNvPr id="450" name="【市民会館】&#10;一人当たり面積平均値テキスト"/>
        <xdr:cNvSpPr txBox="1"/>
      </xdr:nvSpPr>
      <xdr:spPr>
        <a:xfrm>
          <a:off x="10515600" y="181971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44994</xdr:rowOff>
    </xdr:from>
    <xdr:to>
      <xdr:col>55</xdr:col>
      <xdr:colOff>50800</xdr:colOff>
      <xdr:row>106</xdr:row>
      <xdr:rowOff>146594</xdr:rowOff>
    </xdr:to>
    <xdr:sp macro="" textlink="">
      <xdr:nvSpPr>
        <xdr:cNvPr id="451" name="フローチャート: 判断 450"/>
        <xdr:cNvSpPr/>
      </xdr:nvSpPr>
      <xdr:spPr>
        <a:xfrm>
          <a:off x="10426700" y="1821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58057</xdr:rowOff>
    </xdr:from>
    <xdr:to>
      <xdr:col>50</xdr:col>
      <xdr:colOff>165100</xdr:colOff>
      <xdr:row>106</xdr:row>
      <xdr:rowOff>159657</xdr:rowOff>
    </xdr:to>
    <xdr:sp macro="" textlink="">
      <xdr:nvSpPr>
        <xdr:cNvPr id="452" name="フローチャート: 判断 451"/>
        <xdr:cNvSpPr/>
      </xdr:nvSpPr>
      <xdr:spPr>
        <a:xfrm>
          <a:off x="9588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51526</xdr:rowOff>
    </xdr:from>
    <xdr:to>
      <xdr:col>46</xdr:col>
      <xdr:colOff>38100</xdr:colOff>
      <xdr:row>106</xdr:row>
      <xdr:rowOff>153126</xdr:rowOff>
    </xdr:to>
    <xdr:sp macro="" textlink="">
      <xdr:nvSpPr>
        <xdr:cNvPr id="453" name="フローチャート: 判断 452"/>
        <xdr:cNvSpPr/>
      </xdr:nvSpPr>
      <xdr:spPr>
        <a:xfrm>
          <a:off x="86995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58057</xdr:rowOff>
    </xdr:from>
    <xdr:to>
      <xdr:col>41</xdr:col>
      <xdr:colOff>101600</xdr:colOff>
      <xdr:row>106</xdr:row>
      <xdr:rowOff>159657</xdr:rowOff>
    </xdr:to>
    <xdr:sp macro="" textlink="">
      <xdr:nvSpPr>
        <xdr:cNvPr id="454" name="フローチャート: 判断 453"/>
        <xdr:cNvSpPr/>
      </xdr:nvSpPr>
      <xdr:spPr>
        <a:xfrm>
          <a:off x="7810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58057</xdr:rowOff>
    </xdr:from>
    <xdr:to>
      <xdr:col>36</xdr:col>
      <xdr:colOff>165100</xdr:colOff>
      <xdr:row>106</xdr:row>
      <xdr:rowOff>159657</xdr:rowOff>
    </xdr:to>
    <xdr:sp macro="" textlink="">
      <xdr:nvSpPr>
        <xdr:cNvPr id="455" name="フローチャート: 判断 454"/>
        <xdr:cNvSpPr/>
      </xdr:nvSpPr>
      <xdr:spPr>
        <a:xfrm>
          <a:off x="6921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56" name="テキスト ボックス 45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57" name="テキスト ボックス 45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58" name="テキスト ボックス 45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59" name="テキスト ボックス 45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0" name="テキスト ボックス 45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36830</xdr:rowOff>
    </xdr:from>
    <xdr:to>
      <xdr:col>55</xdr:col>
      <xdr:colOff>50800</xdr:colOff>
      <xdr:row>99</xdr:row>
      <xdr:rowOff>138430</xdr:rowOff>
    </xdr:to>
    <xdr:sp macro="" textlink="">
      <xdr:nvSpPr>
        <xdr:cNvPr id="461" name="楕円 460"/>
        <xdr:cNvSpPr/>
      </xdr:nvSpPr>
      <xdr:spPr>
        <a:xfrm>
          <a:off x="10426700" y="1701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98</xdr:row>
      <xdr:rowOff>161307</xdr:rowOff>
    </xdr:from>
    <xdr:ext cx="469744" cy="259045"/>
    <xdr:sp macro="" textlink="">
      <xdr:nvSpPr>
        <xdr:cNvPr id="462" name="【市民会館】&#10;一人当たり面積該当値テキスト"/>
        <xdr:cNvSpPr txBox="1"/>
      </xdr:nvSpPr>
      <xdr:spPr>
        <a:xfrm>
          <a:off x="10515600" y="16963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99</xdr:row>
      <xdr:rowOff>46627</xdr:rowOff>
    </xdr:from>
    <xdr:to>
      <xdr:col>50</xdr:col>
      <xdr:colOff>165100</xdr:colOff>
      <xdr:row>99</xdr:row>
      <xdr:rowOff>148227</xdr:rowOff>
    </xdr:to>
    <xdr:sp macro="" textlink="">
      <xdr:nvSpPr>
        <xdr:cNvPr id="463" name="楕円 462"/>
        <xdr:cNvSpPr/>
      </xdr:nvSpPr>
      <xdr:spPr>
        <a:xfrm>
          <a:off x="9588500" y="17020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99</xdr:row>
      <xdr:rowOff>87630</xdr:rowOff>
    </xdr:from>
    <xdr:to>
      <xdr:col>55</xdr:col>
      <xdr:colOff>0</xdr:colOff>
      <xdr:row>99</xdr:row>
      <xdr:rowOff>97427</xdr:rowOff>
    </xdr:to>
    <xdr:cxnSp macro="">
      <xdr:nvCxnSpPr>
        <xdr:cNvPr id="464" name="直線コネクタ 463"/>
        <xdr:cNvCxnSpPr/>
      </xdr:nvCxnSpPr>
      <xdr:spPr>
        <a:xfrm flipV="1">
          <a:off x="9639300" y="17061180"/>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99</xdr:row>
      <xdr:rowOff>59689</xdr:rowOff>
    </xdr:from>
    <xdr:to>
      <xdr:col>46</xdr:col>
      <xdr:colOff>38100</xdr:colOff>
      <xdr:row>99</xdr:row>
      <xdr:rowOff>161289</xdr:rowOff>
    </xdr:to>
    <xdr:sp macro="" textlink="">
      <xdr:nvSpPr>
        <xdr:cNvPr id="465" name="楕円 464"/>
        <xdr:cNvSpPr/>
      </xdr:nvSpPr>
      <xdr:spPr>
        <a:xfrm>
          <a:off x="8699500" y="17033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97427</xdr:rowOff>
    </xdr:from>
    <xdr:to>
      <xdr:col>50</xdr:col>
      <xdr:colOff>114300</xdr:colOff>
      <xdr:row>99</xdr:row>
      <xdr:rowOff>110489</xdr:rowOff>
    </xdr:to>
    <xdr:cxnSp macro="">
      <xdr:nvCxnSpPr>
        <xdr:cNvPr id="466" name="直線コネクタ 465"/>
        <xdr:cNvCxnSpPr/>
      </xdr:nvCxnSpPr>
      <xdr:spPr>
        <a:xfrm flipV="1">
          <a:off x="8750300" y="17070977"/>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99</xdr:row>
      <xdr:rowOff>72752</xdr:rowOff>
    </xdr:from>
    <xdr:to>
      <xdr:col>41</xdr:col>
      <xdr:colOff>101600</xdr:colOff>
      <xdr:row>100</xdr:row>
      <xdr:rowOff>2902</xdr:rowOff>
    </xdr:to>
    <xdr:sp macro="" textlink="">
      <xdr:nvSpPr>
        <xdr:cNvPr id="467" name="楕円 466"/>
        <xdr:cNvSpPr/>
      </xdr:nvSpPr>
      <xdr:spPr>
        <a:xfrm>
          <a:off x="7810500" y="17046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99</xdr:row>
      <xdr:rowOff>110489</xdr:rowOff>
    </xdr:from>
    <xdr:to>
      <xdr:col>45</xdr:col>
      <xdr:colOff>177800</xdr:colOff>
      <xdr:row>99</xdr:row>
      <xdr:rowOff>123552</xdr:rowOff>
    </xdr:to>
    <xdr:cxnSp macro="">
      <xdr:nvCxnSpPr>
        <xdr:cNvPr id="468" name="直線コネクタ 467"/>
        <xdr:cNvCxnSpPr/>
      </xdr:nvCxnSpPr>
      <xdr:spPr>
        <a:xfrm flipV="1">
          <a:off x="7861300" y="17084039"/>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150784</xdr:rowOff>
    </xdr:from>
    <xdr:ext cx="469744" cy="259045"/>
    <xdr:sp macro="" textlink="">
      <xdr:nvSpPr>
        <xdr:cNvPr id="469" name="n_1aveValue【市民会館】&#10;一人当たり面積"/>
        <xdr:cNvSpPr txBox="1"/>
      </xdr:nvSpPr>
      <xdr:spPr>
        <a:xfrm>
          <a:off x="9391727" y="1832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144253</xdr:rowOff>
    </xdr:from>
    <xdr:ext cx="469744" cy="259045"/>
    <xdr:sp macro="" textlink="">
      <xdr:nvSpPr>
        <xdr:cNvPr id="470" name="n_2aveValue【市民会館】&#10;一人当たり面積"/>
        <xdr:cNvSpPr txBox="1"/>
      </xdr:nvSpPr>
      <xdr:spPr>
        <a:xfrm>
          <a:off x="8515427" y="18317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150784</xdr:rowOff>
    </xdr:from>
    <xdr:ext cx="469744" cy="259045"/>
    <xdr:sp macro="" textlink="">
      <xdr:nvSpPr>
        <xdr:cNvPr id="471" name="n_3aveValue【市民会館】&#10;一人当たり面積"/>
        <xdr:cNvSpPr txBox="1"/>
      </xdr:nvSpPr>
      <xdr:spPr>
        <a:xfrm>
          <a:off x="7626427" y="1832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4734</xdr:rowOff>
    </xdr:from>
    <xdr:ext cx="469744" cy="259045"/>
    <xdr:sp macro="" textlink="">
      <xdr:nvSpPr>
        <xdr:cNvPr id="472" name="n_4aveValue【市民会館】&#10;一人当たり面積"/>
        <xdr:cNvSpPr txBox="1"/>
      </xdr:nvSpPr>
      <xdr:spPr>
        <a:xfrm>
          <a:off x="6737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97</xdr:row>
      <xdr:rowOff>164754</xdr:rowOff>
    </xdr:from>
    <xdr:ext cx="469744" cy="259045"/>
    <xdr:sp macro="" textlink="">
      <xdr:nvSpPr>
        <xdr:cNvPr id="473" name="n_1mainValue【市民会館】&#10;一人当たり面積"/>
        <xdr:cNvSpPr txBox="1"/>
      </xdr:nvSpPr>
      <xdr:spPr>
        <a:xfrm>
          <a:off x="9391727" y="16795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98</xdr:row>
      <xdr:rowOff>6366</xdr:rowOff>
    </xdr:from>
    <xdr:ext cx="469744" cy="259045"/>
    <xdr:sp macro="" textlink="">
      <xdr:nvSpPr>
        <xdr:cNvPr id="474" name="n_2mainValue【市民会館】&#10;一人当たり面積"/>
        <xdr:cNvSpPr txBox="1"/>
      </xdr:nvSpPr>
      <xdr:spPr>
        <a:xfrm>
          <a:off x="8515427" y="16808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98</xdr:row>
      <xdr:rowOff>19429</xdr:rowOff>
    </xdr:from>
    <xdr:ext cx="469744" cy="259045"/>
    <xdr:sp macro="" textlink="">
      <xdr:nvSpPr>
        <xdr:cNvPr id="475" name="n_3mainValue【市民会館】&#10;一人当たり面積"/>
        <xdr:cNvSpPr txBox="1"/>
      </xdr:nvSpPr>
      <xdr:spPr>
        <a:xfrm>
          <a:off x="7626427" y="16821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76" name="正方形/長方形 47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77" name="正方形/長方形 47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78" name="正方形/長方形 47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79" name="正方形/長方形 47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80" name="正方形/長方形 47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81" name="正方形/長方形 48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82" name="正方形/長方形 48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83" name="正方形/長方形 48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84" name="テキスト ボックス 48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85" name="直線コネクタ 48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86" name="テキスト ボックス 48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87" name="直線コネクタ 48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88" name="テキスト ボックス 487"/>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89" name="直線コネクタ 48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90" name="テキスト ボックス 48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91" name="直線コネクタ 49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92" name="テキスト ボックス 49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93" name="直線コネクタ 49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94" name="テキスト ボックス 49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95" name="直線コネクタ 49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96" name="テキスト ボックス 49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97" name="直線コネクタ 49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98" name="テキスト ボックス 497"/>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99" name="直線コネクタ 49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0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112123</xdr:rowOff>
    </xdr:from>
    <xdr:to>
      <xdr:col>85</xdr:col>
      <xdr:colOff>126364</xdr:colOff>
      <xdr:row>42</xdr:row>
      <xdr:rowOff>15784</xdr:rowOff>
    </xdr:to>
    <xdr:cxnSp macro="">
      <xdr:nvCxnSpPr>
        <xdr:cNvPr id="501" name="直線コネクタ 500"/>
        <xdr:cNvCxnSpPr/>
      </xdr:nvCxnSpPr>
      <xdr:spPr>
        <a:xfrm flipV="1">
          <a:off x="16318864" y="5769973"/>
          <a:ext cx="0" cy="1446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19611</xdr:rowOff>
    </xdr:from>
    <xdr:ext cx="405111" cy="259045"/>
    <xdr:sp macro="" textlink="">
      <xdr:nvSpPr>
        <xdr:cNvPr id="502" name="【一般廃棄物処理施設】&#10;有形固定資産減価償却率最小値テキスト"/>
        <xdr:cNvSpPr txBox="1"/>
      </xdr:nvSpPr>
      <xdr:spPr>
        <a:xfrm>
          <a:off x="16357600" y="7220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15784</xdr:rowOff>
    </xdr:from>
    <xdr:to>
      <xdr:col>86</xdr:col>
      <xdr:colOff>25400</xdr:colOff>
      <xdr:row>42</xdr:row>
      <xdr:rowOff>15784</xdr:rowOff>
    </xdr:to>
    <xdr:cxnSp macro="">
      <xdr:nvCxnSpPr>
        <xdr:cNvPr id="503" name="直線コネクタ 502"/>
        <xdr:cNvCxnSpPr/>
      </xdr:nvCxnSpPr>
      <xdr:spPr>
        <a:xfrm>
          <a:off x="16230600" y="721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58800</xdr:rowOff>
    </xdr:from>
    <xdr:ext cx="340478" cy="259045"/>
    <xdr:sp macro="" textlink="">
      <xdr:nvSpPr>
        <xdr:cNvPr id="504" name="【一般廃棄物処理施設】&#10;有形固定資産減価償却率最大値テキスト"/>
        <xdr:cNvSpPr txBox="1"/>
      </xdr:nvSpPr>
      <xdr:spPr>
        <a:xfrm>
          <a:off x="16357600" y="554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112123</xdr:rowOff>
    </xdr:from>
    <xdr:to>
      <xdr:col>86</xdr:col>
      <xdr:colOff>25400</xdr:colOff>
      <xdr:row>33</xdr:row>
      <xdr:rowOff>112123</xdr:rowOff>
    </xdr:to>
    <xdr:cxnSp macro="">
      <xdr:nvCxnSpPr>
        <xdr:cNvPr id="505" name="直線コネクタ 504"/>
        <xdr:cNvCxnSpPr/>
      </xdr:nvCxnSpPr>
      <xdr:spPr>
        <a:xfrm>
          <a:off x="16230600" y="576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54808</xdr:rowOff>
    </xdr:from>
    <xdr:ext cx="405111" cy="259045"/>
    <xdr:sp macro="" textlink="">
      <xdr:nvSpPr>
        <xdr:cNvPr id="506" name="【一般廃棄物処理施設】&#10;有形固定資産減価償却率平均値テキスト"/>
        <xdr:cNvSpPr txBox="1"/>
      </xdr:nvSpPr>
      <xdr:spPr>
        <a:xfrm>
          <a:off x="16357600" y="65699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31931</xdr:rowOff>
    </xdr:from>
    <xdr:to>
      <xdr:col>85</xdr:col>
      <xdr:colOff>177800</xdr:colOff>
      <xdr:row>39</xdr:row>
      <xdr:rowOff>133531</xdr:rowOff>
    </xdr:to>
    <xdr:sp macro="" textlink="">
      <xdr:nvSpPr>
        <xdr:cNvPr id="507" name="フローチャート: 判断 506"/>
        <xdr:cNvSpPr/>
      </xdr:nvSpPr>
      <xdr:spPr>
        <a:xfrm>
          <a:off x="16268700" y="671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160927</xdr:rowOff>
    </xdr:from>
    <xdr:to>
      <xdr:col>81</xdr:col>
      <xdr:colOff>101600</xdr:colOff>
      <xdr:row>39</xdr:row>
      <xdr:rowOff>91077</xdr:rowOff>
    </xdr:to>
    <xdr:sp macro="" textlink="">
      <xdr:nvSpPr>
        <xdr:cNvPr id="508" name="フローチャート: 判断 507"/>
        <xdr:cNvSpPr/>
      </xdr:nvSpPr>
      <xdr:spPr>
        <a:xfrm>
          <a:off x="15430500" y="667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13970</xdr:rowOff>
    </xdr:from>
    <xdr:to>
      <xdr:col>76</xdr:col>
      <xdr:colOff>165100</xdr:colOff>
      <xdr:row>39</xdr:row>
      <xdr:rowOff>115570</xdr:rowOff>
    </xdr:to>
    <xdr:sp macro="" textlink="">
      <xdr:nvSpPr>
        <xdr:cNvPr id="509" name="フローチャート: 判断 508"/>
        <xdr:cNvSpPr/>
      </xdr:nvSpPr>
      <xdr:spPr>
        <a:xfrm>
          <a:off x="14541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147865</xdr:rowOff>
    </xdr:from>
    <xdr:to>
      <xdr:col>72</xdr:col>
      <xdr:colOff>38100</xdr:colOff>
      <xdr:row>39</xdr:row>
      <xdr:rowOff>78015</xdr:rowOff>
    </xdr:to>
    <xdr:sp macro="" textlink="">
      <xdr:nvSpPr>
        <xdr:cNvPr id="510" name="フローチャート: 判断 509"/>
        <xdr:cNvSpPr/>
      </xdr:nvSpPr>
      <xdr:spPr>
        <a:xfrm>
          <a:off x="13652500" y="66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62956</xdr:rowOff>
    </xdr:from>
    <xdr:to>
      <xdr:col>67</xdr:col>
      <xdr:colOff>101600</xdr:colOff>
      <xdr:row>38</xdr:row>
      <xdr:rowOff>164556</xdr:rowOff>
    </xdr:to>
    <xdr:sp macro="" textlink="">
      <xdr:nvSpPr>
        <xdr:cNvPr id="511" name="フローチャート: 判断 510"/>
        <xdr:cNvSpPr/>
      </xdr:nvSpPr>
      <xdr:spPr>
        <a:xfrm>
          <a:off x="12763500" y="657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12" name="テキスト ボックス 51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13" name="テキスト ボックス 51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14" name="テキスト ボックス 51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15" name="テキスト ボックス 51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16" name="テキスト ボックス 51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167459</xdr:rowOff>
    </xdr:from>
    <xdr:to>
      <xdr:col>85</xdr:col>
      <xdr:colOff>177800</xdr:colOff>
      <xdr:row>41</xdr:row>
      <xdr:rowOff>97609</xdr:rowOff>
    </xdr:to>
    <xdr:sp macro="" textlink="">
      <xdr:nvSpPr>
        <xdr:cNvPr id="517" name="楕円 516"/>
        <xdr:cNvSpPr/>
      </xdr:nvSpPr>
      <xdr:spPr>
        <a:xfrm>
          <a:off x="16268700" y="7025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145886</xdr:rowOff>
    </xdr:from>
    <xdr:ext cx="405111" cy="259045"/>
    <xdr:sp macro="" textlink="">
      <xdr:nvSpPr>
        <xdr:cNvPr id="518" name="【一般廃棄物処理施設】&#10;有形固定資産減価償却率該当値テキスト"/>
        <xdr:cNvSpPr txBox="1"/>
      </xdr:nvSpPr>
      <xdr:spPr>
        <a:xfrm>
          <a:off x="16357600" y="70038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113574</xdr:rowOff>
    </xdr:from>
    <xdr:to>
      <xdr:col>81</xdr:col>
      <xdr:colOff>101600</xdr:colOff>
      <xdr:row>41</xdr:row>
      <xdr:rowOff>43724</xdr:rowOff>
    </xdr:to>
    <xdr:sp macro="" textlink="">
      <xdr:nvSpPr>
        <xdr:cNvPr id="519" name="楕円 518"/>
        <xdr:cNvSpPr/>
      </xdr:nvSpPr>
      <xdr:spPr>
        <a:xfrm>
          <a:off x="15430500" y="697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164374</xdr:rowOff>
    </xdr:from>
    <xdr:to>
      <xdr:col>85</xdr:col>
      <xdr:colOff>127000</xdr:colOff>
      <xdr:row>41</xdr:row>
      <xdr:rowOff>46809</xdr:rowOff>
    </xdr:to>
    <xdr:cxnSp macro="">
      <xdr:nvCxnSpPr>
        <xdr:cNvPr id="520" name="直線コネクタ 519"/>
        <xdr:cNvCxnSpPr/>
      </xdr:nvCxnSpPr>
      <xdr:spPr>
        <a:xfrm>
          <a:off x="15481300" y="7022374"/>
          <a:ext cx="8382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59690</xdr:rowOff>
    </xdr:from>
    <xdr:to>
      <xdr:col>76</xdr:col>
      <xdr:colOff>165100</xdr:colOff>
      <xdr:row>40</xdr:row>
      <xdr:rowOff>161290</xdr:rowOff>
    </xdr:to>
    <xdr:sp macro="" textlink="">
      <xdr:nvSpPr>
        <xdr:cNvPr id="521" name="楕円 520"/>
        <xdr:cNvSpPr/>
      </xdr:nvSpPr>
      <xdr:spPr>
        <a:xfrm>
          <a:off x="14541500" y="691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110490</xdr:rowOff>
    </xdr:from>
    <xdr:to>
      <xdr:col>81</xdr:col>
      <xdr:colOff>50800</xdr:colOff>
      <xdr:row>40</xdr:row>
      <xdr:rowOff>164374</xdr:rowOff>
    </xdr:to>
    <xdr:cxnSp macro="">
      <xdr:nvCxnSpPr>
        <xdr:cNvPr id="522" name="直線コネクタ 521"/>
        <xdr:cNvCxnSpPr/>
      </xdr:nvCxnSpPr>
      <xdr:spPr>
        <a:xfrm>
          <a:off x="14592300" y="6968490"/>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5806</xdr:rowOff>
    </xdr:from>
    <xdr:to>
      <xdr:col>72</xdr:col>
      <xdr:colOff>38100</xdr:colOff>
      <xdr:row>40</xdr:row>
      <xdr:rowOff>107406</xdr:rowOff>
    </xdr:to>
    <xdr:sp macro="" textlink="">
      <xdr:nvSpPr>
        <xdr:cNvPr id="523" name="楕円 522"/>
        <xdr:cNvSpPr/>
      </xdr:nvSpPr>
      <xdr:spPr>
        <a:xfrm>
          <a:off x="13652500" y="686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56606</xdr:rowOff>
    </xdr:from>
    <xdr:to>
      <xdr:col>76</xdr:col>
      <xdr:colOff>114300</xdr:colOff>
      <xdr:row>40</xdr:row>
      <xdr:rowOff>110490</xdr:rowOff>
    </xdr:to>
    <xdr:cxnSp macro="">
      <xdr:nvCxnSpPr>
        <xdr:cNvPr id="524" name="直線コネクタ 523"/>
        <xdr:cNvCxnSpPr/>
      </xdr:nvCxnSpPr>
      <xdr:spPr>
        <a:xfrm>
          <a:off x="13703300" y="6914606"/>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107604</xdr:rowOff>
    </xdr:from>
    <xdr:ext cx="405111" cy="259045"/>
    <xdr:sp macro="" textlink="">
      <xdr:nvSpPr>
        <xdr:cNvPr id="525" name="n_1aveValue【一般廃棄物処理施設】&#10;有形固定資産減価償却率"/>
        <xdr:cNvSpPr txBox="1"/>
      </xdr:nvSpPr>
      <xdr:spPr>
        <a:xfrm>
          <a:off x="15266044" y="6451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132097</xdr:rowOff>
    </xdr:from>
    <xdr:ext cx="405111" cy="259045"/>
    <xdr:sp macro="" textlink="">
      <xdr:nvSpPr>
        <xdr:cNvPr id="526" name="n_2aveValue【一般廃棄物処理施設】&#10;有形固定資産減価償却率"/>
        <xdr:cNvSpPr txBox="1"/>
      </xdr:nvSpPr>
      <xdr:spPr>
        <a:xfrm>
          <a:off x="14389744" y="6475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94541</xdr:rowOff>
    </xdr:from>
    <xdr:ext cx="405111" cy="259045"/>
    <xdr:sp macro="" textlink="">
      <xdr:nvSpPr>
        <xdr:cNvPr id="527" name="n_3aveValue【一般廃棄物処理施設】&#10;有形固定資産減価償却率"/>
        <xdr:cNvSpPr txBox="1"/>
      </xdr:nvSpPr>
      <xdr:spPr>
        <a:xfrm>
          <a:off x="13500744" y="6438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9633</xdr:rowOff>
    </xdr:from>
    <xdr:ext cx="405111" cy="259045"/>
    <xdr:sp macro="" textlink="">
      <xdr:nvSpPr>
        <xdr:cNvPr id="528" name="n_4aveValue【一般廃棄物処理施設】&#10;有形固定資産減価償却率"/>
        <xdr:cNvSpPr txBox="1"/>
      </xdr:nvSpPr>
      <xdr:spPr>
        <a:xfrm>
          <a:off x="12611744" y="635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34851</xdr:rowOff>
    </xdr:from>
    <xdr:ext cx="405111" cy="259045"/>
    <xdr:sp macro="" textlink="">
      <xdr:nvSpPr>
        <xdr:cNvPr id="529" name="n_1mainValue【一般廃棄物処理施設】&#10;有形固定資産減価償却率"/>
        <xdr:cNvSpPr txBox="1"/>
      </xdr:nvSpPr>
      <xdr:spPr>
        <a:xfrm>
          <a:off x="15266044" y="7064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152417</xdr:rowOff>
    </xdr:from>
    <xdr:ext cx="405111" cy="259045"/>
    <xdr:sp macro="" textlink="">
      <xdr:nvSpPr>
        <xdr:cNvPr id="530" name="n_2mainValue【一般廃棄物処理施設】&#10;有形固定資産減価償却率"/>
        <xdr:cNvSpPr txBox="1"/>
      </xdr:nvSpPr>
      <xdr:spPr>
        <a:xfrm>
          <a:off x="14389744" y="7010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98533</xdr:rowOff>
    </xdr:from>
    <xdr:ext cx="405111" cy="259045"/>
    <xdr:sp macro="" textlink="">
      <xdr:nvSpPr>
        <xdr:cNvPr id="531" name="n_3mainValue【一般廃棄物処理施設】&#10;有形固定資産減価償却率"/>
        <xdr:cNvSpPr txBox="1"/>
      </xdr:nvSpPr>
      <xdr:spPr>
        <a:xfrm>
          <a:off x="13500744" y="6956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32" name="正方形/長方形 53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33" name="正方形/長方形 53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34" name="正方形/長方形 53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35" name="正方形/長方形 53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36" name="正方形/長方形 53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37" name="正方形/長方形 53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38" name="正方形/長方形 53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39" name="正方形/長方形 53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40" name="テキスト ボックス 53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41" name="直線コネクタ 54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42" name="直線コネクタ 541"/>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43" name="テキスト ボックス 542"/>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44" name="直線コネクタ 543"/>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45" name="テキスト ボックス 544"/>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46" name="直線コネクタ 545"/>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47" name="テキスト ボックス 546"/>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48" name="直線コネクタ 547"/>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49" name="テキスト ボックス 548"/>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50" name="直線コネクタ 549"/>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51" name="テキスト ボックス 550"/>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52" name="直線コネクタ 55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553" name="テキスト ボックス 552"/>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5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96288</xdr:rowOff>
    </xdr:from>
    <xdr:to>
      <xdr:col>116</xdr:col>
      <xdr:colOff>62864</xdr:colOff>
      <xdr:row>42</xdr:row>
      <xdr:rowOff>37576</xdr:rowOff>
    </xdr:to>
    <xdr:cxnSp macro="">
      <xdr:nvCxnSpPr>
        <xdr:cNvPr id="555" name="直線コネクタ 554"/>
        <xdr:cNvCxnSpPr/>
      </xdr:nvCxnSpPr>
      <xdr:spPr>
        <a:xfrm flipV="1">
          <a:off x="22160864" y="5925588"/>
          <a:ext cx="0" cy="1312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41403</xdr:rowOff>
    </xdr:from>
    <xdr:ext cx="378565" cy="259045"/>
    <xdr:sp macro="" textlink="">
      <xdr:nvSpPr>
        <xdr:cNvPr id="556" name="【一般廃棄物処理施設】&#10;一人当たり有形固定資産（償却資産）額最小値テキスト"/>
        <xdr:cNvSpPr txBox="1"/>
      </xdr:nvSpPr>
      <xdr:spPr>
        <a:xfrm>
          <a:off x="22199600" y="72423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37576</xdr:rowOff>
    </xdr:from>
    <xdr:to>
      <xdr:col>116</xdr:col>
      <xdr:colOff>152400</xdr:colOff>
      <xdr:row>42</xdr:row>
      <xdr:rowOff>37576</xdr:rowOff>
    </xdr:to>
    <xdr:cxnSp macro="">
      <xdr:nvCxnSpPr>
        <xdr:cNvPr id="557" name="直線コネクタ 556"/>
        <xdr:cNvCxnSpPr/>
      </xdr:nvCxnSpPr>
      <xdr:spPr>
        <a:xfrm>
          <a:off x="22072600" y="7238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42965</xdr:rowOff>
    </xdr:from>
    <xdr:ext cx="599010" cy="259045"/>
    <xdr:sp macro="" textlink="">
      <xdr:nvSpPr>
        <xdr:cNvPr id="558" name="【一般廃棄物処理施設】&#10;一人当たり有形固定資産（償却資産）額最大値テキスト"/>
        <xdr:cNvSpPr txBox="1"/>
      </xdr:nvSpPr>
      <xdr:spPr>
        <a:xfrm>
          <a:off x="22199600" y="5700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96288</xdr:rowOff>
    </xdr:from>
    <xdr:to>
      <xdr:col>116</xdr:col>
      <xdr:colOff>152400</xdr:colOff>
      <xdr:row>34</xdr:row>
      <xdr:rowOff>96288</xdr:rowOff>
    </xdr:to>
    <xdr:cxnSp macro="">
      <xdr:nvCxnSpPr>
        <xdr:cNvPr id="559" name="直線コネクタ 558"/>
        <xdr:cNvCxnSpPr/>
      </xdr:nvCxnSpPr>
      <xdr:spPr>
        <a:xfrm>
          <a:off x="22072600" y="5925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171365</xdr:rowOff>
    </xdr:from>
    <xdr:ext cx="534377" cy="259045"/>
    <xdr:sp macro="" textlink="">
      <xdr:nvSpPr>
        <xdr:cNvPr id="560" name="【一般廃棄物処理施設】&#10;一人当たり有形固定資産（償却資産）額平均値テキスト"/>
        <xdr:cNvSpPr txBox="1"/>
      </xdr:nvSpPr>
      <xdr:spPr>
        <a:xfrm>
          <a:off x="22199600" y="68579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148488</xdr:rowOff>
    </xdr:from>
    <xdr:to>
      <xdr:col>116</xdr:col>
      <xdr:colOff>114300</xdr:colOff>
      <xdr:row>41</xdr:row>
      <xdr:rowOff>78638</xdr:rowOff>
    </xdr:to>
    <xdr:sp macro="" textlink="">
      <xdr:nvSpPr>
        <xdr:cNvPr id="561" name="フローチャート: 判断 560"/>
        <xdr:cNvSpPr/>
      </xdr:nvSpPr>
      <xdr:spPr>
        <a:xfrm>
          <a:off x="22110700" y="700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150225</xdr:rowOff>
    </xdr:from>
    <xdr:to>
      <xdr:col>112</xdr:col>
      <xdr:colOff>38100</xdr:colOff>
      <xdr:row>41</xdr:row>
      <xdr:rowOff>80375</xdr:rowOff>
    </xdr:to>
    <xdr:sp macro="" textlink="">
      <xdr:nvSpPr>
        <xdr:cNvPr id="562" name="フローチャート: 判断 561"/>
        <xdr:cNvSpPr/>
      </xdr:nvSpPr>
      <xdr:spPr>
        <a:xfrm>
          <a:off x="21272500" y="700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163202</xdr:rowOff>
    </xdr:from>
    <xdr:to>
      <xdr:col>107</xdr:col>
      <xdr:colOff>101600</xdr:colOff>
      <xdr:row>41</xdr:row>
      <xdr:rowOff>93352</xdr:rowOff>
    </xdr:to>
    <xdr:sp macro="" textlink="">
      <xdr:nvSpPr>
        <xdr:cNvPr id="563" name="フローチャート: 判断 562"/>
        <xdr:cNvSpPr/>
      </xdr:nvSpPr>
      <xdr:spPr>
        <a:xfrm>
          <a:off x="20383500" y="7021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2664</xdr:rowOff>
    </xdr:from>
    <xdr:to>
      <xdr:col>102</xdr:col>
      <xdr:colOff>165100</xdr:colOff>
      <xdr:row>41</xdr:row>
      <xdr:rowOff>104264</xdr:rowOff>
    </xdr:to>
    <xdr:sp macro="" textlink="">
      <xdr:nvSpPr>
        <xdr:cNvPr id="564" name="フローチャート: 判断 563"/>
        <xdr:cNvSpPr/>
      </xdr:nvSpPr>
      <xdr:spPr>
        <a:xfrm>
          <a:off x="19494500" y="703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8062</xdr:rowOff>
    </xdr:from>
    <xdr:to>
      <xdr:col>98</xdr:col>
      <xdr:colOff>38100</xdr:colOff>
      <xdr:row>41</xdr:row>
      <xdr:rowOff>109662</xdr:rowOff>
    </xdr:to>
    <xdr:sp macro="" textlink="">
      <xdr:nvSpPr>
        <xdr:cNvPr id="565" name="フローチャート: 判断 564"/>
        <xdr:cNvSpPr/>
      </xdr:nvSpPr>
      <xdr:spPr>
        <a:xfrm>
          <a:off x="18605500" y="7037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66" name="テキスト ボックス 56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67" name="テキスト ボックス 56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68" name="テキスト ボックス 56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69" name="テキスト ボックス 56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70" name="テキスト ボックス 56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157639</xdr:rowOff>
    </xdr:from>
    <xdr:to>
      <xdr:col>116</xdr:col>
      <xdr:colOff>114300</xdr:colOff>
      <xdr:row>42</xdr:row>
      <xdr:rowOff>87789</xdr:rowOff>
    </xdr:to>
    <xdr:sp macro="" textlink="">
      <xdr:nvSpPr>
        <xdr:cNvPr id="571" name="楕円 570"/>
        <xdr:cNvSpPr/>
      </xdr:nvSpPr>
      <xdr:spPr>
        <a:xfrm>
          <a:off x="22110700" y="7187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72566</xdr:rowOff>
    </xdr:from>
    <xdr:ext cx="378565" cy="259045"/>
    <xdr:sp macro="" textlink="">
      <xdr:nvSpPr>
        <xdr:cNvPr id="572" name="【一般廃棄物処理施設】&#10;一人当たり有形固定資産（償却資産）額該当値テキスト"/>
        <xdr:cNvSpPr txBox="1"/>
      </xdr:nvSpPr>
      <xdr:spPr>
        <a:xfrm>
          <a:off x="22199600" y="71020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157645</xdr:rowOff>
    </xdr:from>
    <xdr:to>
      <xdr:col>112</xdr:col>
      <xdr:colOff>38100</xdr:colOff>
      <xdr:row>42</xdr:row>
      <xdr:rowOff>87795</xdr:rowOff>
    </xdr:to>
    <xdr:sp macro="" textlink="">
      <xdr:nvSpPr>
        <xdr:cNvPr id="573" name="楕円 572"/>
        <xdr:cNvSpPr/>
      </xdr:nvSpPr>
      <xdr:spPr>
        <a:xfrm>
          <a:off x="21272500" y="7187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36989</xdr:rowOff>
    </xdr:from>
    <xdr:to>
      <xdr:col>116</xdr:col>
      <xdr:colOff>63500</xdr:colOff>
      <xdr:row>42</xdr:row>
      <xdr:rowOff>36995</xdr:rowOff>
    </xdr:to>
    <xdr:cxnSp macro="">
      <xdr:nvCxnSpPr>
        <xdr:cNvPr id="574" name="直線コネクタ 573"/>
        <xdr:cNvCxnSpPr/>
      </xdr:nvCxnSpPr>
      <xdr:spPr>
        <a:xfrm flipV="1">
          <a:off x="21323300" y="7237889"/>
          <a:ext cx="838200" cy="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157655</xdr:rowOff>
    </xdr:from>
    <xdr:to>
      <xdr:col>107</xdr:col>
      <xdr:colOff>101600</xdr:colOff>
      <xdr:row>42</xdr:row>
      <xdr:rowOff>87805</xdr:rowOff>
    </xdr:to>
    <xdr:sp macro="" textlink="">
      <xdr:nvSpPr>
        <xdr:cNvPr id="575" name="楕円 574"/>
        <xdr:cNvSpPr/>
      </xdr:nvSpPr>
      <xdr:spPr>
        <a:xfrm>
          <a:off x="20383500" y="718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36995</xdr:rowOff>
    </xdr:from>
    <xdr:to>
      <xdr:col>111</xdr:col>
      <xdr:colOff>177800</xdr:colOff>
      <xdr:row>42</xdr:row>
      <xdr:rowOff>37005</xdr:rowOff>
    </xdr:to>
    <xdr:cxnSp macro="">
      <xdr:nvCxnSpPr>
        <xdr:cNvPr id="576" name="直線コネクタ 575"/>
        <xdr:cNvCxnSpPr/>
      </xdr:nvCxnSpPr>
      <xdr:spPr>
        <a:xfrm flipV="1">
          <a:off x="20434300" y="7237895"/>
          <a:ext cx="889000" cy="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157662</xdr:rowOff>
    </xdr:from>
    <xdr:to>
      <xdr:col>102</xdr:col>
      <xdr:colOff>165100</xdr:colOff>
      <xdr:row>42</xdr:row>
      <xdr:rowOff>87812</xdr:rowOff>
    </xdr:to>
    <xdr:sp macro="" textlink="">
      <xdr:nvSpPr>
        <xdr:cNvPr id="577" name="楕円 576"/>
        <xdr:cNvSpPr/>
      </xdr:nvSpPr>
      <xdr:spPr>
        <a:xfrm>
          <a:off x="19494500" y="718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42</xdr:row>
      <xdr:rowOff>37005</xdr:rowOff>
    </xdr:from>
    <xdr:to>
      <xdr:col>107</xdr:col>
      <xdr:colOff>50800</xdr:colOff>
      <xdr:row>42</xdr:row>
      <xdr:rowOff>37012</xdr:rowOff>
    </xdr:to>
    <xdr:cxnSp macro="">
      <xdr:nvCxnSpPr>
        <xdr:cNvPr id="578" name="直線コネクタ 577"/>
        <xdr:cNvCxnSpPr/>
      </xdr:nvCxnSpPr>
      <xdr:spPr>
        <a:xfrm flipV="1">
          <a:off x="19545300" y="7237905"/>
          <a:ext cx="889000" cy="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96902</xdr:rowOff>
    </xdr:from>
    <xdr:ext cx="534377" cy="259045"/>
    <xdr:sp macro="" textlink="">
      <xdr:nvSpPr>
        <xdr:cNvPr id="579" name="n_1aveValue【一般廃棄物処理施設】&#10;一人当たり有形固定資産（償却資産）額"/>
        <xdr:cNvSpPr txBox="1"/>
      </xdr:nvSpPr>
      <xdr:spPr>
        <a:xfrm>
          <a:off x="21043411" y="6783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109879</xdr:rowOff>
    </xdr:from>
    <xdr:ext cx="534377" cy="259045"/>
    <xdr:sp macro="" textlink="">
      <xdr:nvSpPr>
        <xdr:cNvPr id="580" name="n_2aveValue【一般廃棄物処理施設】&#10;一人当たり有形固定資産（償却資産）額"/>
        <xdr:cNvSpPr txBox="1"/>
      </xdr:nvSpPr>
      <xdr:spPr>
        <a:xfrm>
          <a:off x="20167111" y="6796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120791</xdr:rowOff>
    </xdr:from>
    <xdr:ext cx="534377" cy="259045"/>
    <xdr:sp macro="" textlink="">
      <xdr:nvSpPr>
        <xdr:cNvPr id="581" name="n_3aveValue【一般廃棄物処理施設】&#10;一人当たり有形固定資産（償却資産）額"/>
        <xdr:cNvSpPr txBox="1"/>
      </xdr:nvSpPr>
      <xdr:spPr>
        <a:xfrm>
          <a:off x="19278111" y="680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126189</xdr:rowOff>
    </xdr:from>
    <xdr:ext cx="534377" cy="259045"/>
    <xdr:sp macro="" textlink="">
      <xdr:nvSpPr>
        <xdr:cNvPr id="582" name="n_4aveValue【一般廃棄物処理施設】&#10;一人当たり有形固定資産（償却資産）額"/>
        <xdr:cNvSpPr txBox="1"/>
      </xdr:nvSpPr>
      <xdr:spPr>
        <a:xfrm>
          <a:off x="18389111" y="6812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166317</xdr:colOff>
      <xdr:row>42</xdr:row>
      <xdr:rowOff>78922</xdr:rowOff>
    </xdr:from>
    <xdr:ext cx="378565" cy="259045"/>
    <xdr:sp macro="" textlink="">
      <xdr:nvSpPr>
        <xdr:cNvPr id="583" name="n_1mainValue【一般廃棄物処理施設】&#10;一人当たり有形固定資産（償却資産）額"/>
        <xdr:cNvSpPr txBox="1"/>
      </xdr:nvSpPr>
      <xdr:spPr>
        <a:xfrm>
          <a:off x="21121317" y="72798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52017</xdr:colOff>
      <xdr:row>42</xdr:row>
      <xdr:rowOff>78932</xdr:rowOff>
    </xdr:from>
    <xdr:ext cx="378565" cy="259045"/>
    <xdr:sp macro="" textlink="">
      <xdr:nvSpPr>
        <xdr:cNvPr id="584" name="n_2mainValue【一般廃棄物処理施設】&#10;一人当たり有形固定資産（償却資産）額"/>
        <xdr:cNvSpPr txBox="1"/>
      </xdr:nvSpPr>
      <xdr:spPr>
        <a:xfrm>
          <a:off x="20245017" y="72798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115517</xdr:colOff>
      <xdr:row>42</xdr:row>
      <xdr:rowOff>78939</xdr:rowOff>
    </xdr:from>
    <xdr:ext cx="378565" cy="259045"/>
    <xdr:sp macro="" textlink="">
      <xdr:nvSpPr>
        <xdr:cNvPr id="585" name="n_3mainValue【一般廃棄物処理施設】&#10;一人当たり有形固定資産（償却資産）額"/>
        <xdr:cNvSpPr txBox="1"/>
      </xdr:nvSpPr>
      <xdr:spPr>
        <a:xfrm>
          <a:off x="19356017" y="72798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86" name="正方形/長方形 58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87" name="正方形/長方形 58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88" name="正方形/長方形 58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89" name="正方形/長方形 58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90" name="正方形/長方形 58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91" name="正方形/長方形 59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92" name="正方形/長方形 59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93" name="正方形/長方形 59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94" name="テキスト ボックス 59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95" name="直線コネクタ 59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96" name="テキスト ボックス 595"/>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97" name="直線コネクタ 596"/>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98" name="テキスト ボックス 597"/>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99" name="直線コネクタ 598"/>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00" name="テキスト ボックス 599"/>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01" name="直線コネクタ 600"/>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02" name="テキスト ボックス 601"/>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03" name="直線コネクタ 602"/>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04" name="テキスト ボックス 603"/>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05" name="直線コネクタ 604"/>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06" name="テキスト ボックス 605"/>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07" name="直線コネクタ 606"/>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08" name="テキスト ボックス 607"/>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09" name="直線コネクタ 60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0"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106135</xdr:rowOff>
    </xdr:from>
    <xdr:to>
      <xdr:col>85</xdr:col>
      <xdr:colOff>126364</xdr:colOff>
      <xdr:row>64</xdr:row>
      <xdr:rowOff>130628</xdr:rowOff>
    </xdr:to>
    <xdr:cxnSp macro="">
      <xdr:nvCxnSpPr>
        <xdr:cNvPr id="611" name="直線コネクタ 610"/>
        <xdr:cNvCxnSpPr/>
      </xdr:nvCxnSpPr>
      <xdr:spPr>
        <a:xfrm flipV="1">
          <a:off x="16318864" y="9535885"/>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12" name="【保健センター・保健所】&#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13" name="直線コネクタ 612"/>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52812</xdr:rowOff>
    </xdr:from>
    <xdr:ext cx="340478" cy="259045"/>
    <xdr:sp macro="" textlink="">
      <xdr:nvSpPr>
        <xdr:cNvPr id="614" name="【保健センター・保健所】&#10;有形固定資産減価償却率最大値テキスト"/>
        <xdr:cNvSpPr txBox="1"/>
      </xdr:nvSpPr>
      <xdr:spPr>
        <a:xfrm>
          <a:off x="16357600" y="93111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106135</xdr:rowOff>
    </xdr:from>
    <xdr:to>
      <xdr:col>86</xdr:col>
      <xdr:colOff>25400</xdr:colOff>
      <xdr:row>55</xdr:row>
      <xdr:rowOff>106135</xdr:rowOff>
    </xdr:to>
    <xdr:cxnSp macro="">
      <xdr:nvCxnSpPr>
        <xdr:cNvPr id="615" name="直線コネクタ 614"/>
        <xdr:cNvCxnSpPr/>
      </xdr:nvCxnSpPr>
      <xdr:spPr>
        <a:xfrm>
          <a:off x="16230600" y="9535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130101</xdr:rowOff>
    </xdr:from>
    <xdr:ext cx="405111" cy="259045"/>
    <xdr:sp macro="" textlink="">
      <xdr:nvSpPr>
        <xdr:cNvPr id="616" name="【保健センター・保健所】&#10;有形固定資産減価償却率平均値テキスト"/>
        <xdr:cNvSpPr txBox="1"/>
      </xdr:nvSpPr>
      <xdr:spPr>
        <a:xfrm>
          <a:off x="16357600" y="102456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151674</xdr:rowOff>
    </xdr:from>
    <xdr:to>
      <xdr:col>85</xdr:col>
      <xdr:colOff>177800</xdr:colOff>
      <xdr:row>60</xdr:row>
      <xdr:rowOff>81824</xdr:rowOff>
    </xdr:to>
    <xdr:sp macro="" textlink="">
      <xdr:nvSpPr>
        <xdr:cNvPr id="617" name="フローチャート: 判断 616"/>
        <xdr:cNvSpPr/>
      </xdr:nvSpPr>
      <xdr:spPr>
        <a:xfrm>
          <a:off x="16268700" y="1026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114119</xdr:rowOff>
    </xdr:from>
    <xdr:to>
      <xdr:col>81</xdr:col>
      <xdr:colOff>101600</xdr:colOff>
      <xdr:row>60</xdr:row>
      <xdr:rowOff>44269</xdr:rowOff>
    </xdr:to>
    <xdr:sp macro="" textlink="">
      <xdr:nvSpPr>
        <xdr:cNvPr id="618" name="フローチャート: 判断 617"/>
        <xdr:cNvSpPr/>
      </xdr:nvSpPr>
      <xdr:spPr>
        <a:xfrm>
          <a:off x="15430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86360</xdr:rowOff>
    </xdr:from>
    <xdr:to>
      <xdr:col>76</xdr:col>
      <xdr:colOff>165100</xdr:colOff>
      <xdr:row>60</xdr:row>
      <xdr:rowOff>16510</xdr:rowOff>
    </xdr:to>
    <xdr:sp macro="" textlink="">
      <xdr:nvSpPr>
        <xdr:cNvPr id="619" name="フローチャート: 判断 618"/>
        <xdr:cNvSpPr/>
      </xdr:nvSpPr>
      <xdr:spPr>
        <a:xfrm>
          <a:off x="14541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68399</xdr:rowOff>
    </xdr:from>
    <xdr:to>
      <xdr:col>72</xdr:col>
      <xdr:colOff>38100</xdr:colOff>
      <xdr:row>59</xdr:row>
      <xdr:rowOff>169999</xdr:rowOff>
    </xdr:to>
    <xdr:sp macro="" textlink="">
      <xdr:nvSpPr>
        <xdr:cNvPr id="620" name="フローチャート: 判断 619"/>
        <xdr:cNvSpPr/>
      </xdr:nvSpPr>
      <xdr:spPr>
        <a:xfrm>
          <a:off x="13652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87993</xdr:rowOff>
    </xdr:from>
    <xdr:to>
      <xdr:col>67</xdr:col>
      <xdr:colOff>101600</xdr:colOff>
      <xdr:row>60</xdr:row>
      <xdr:rowOff>18143</xdr:rowOff>
    </xdr:to>
    <xdr:sp macro="" textlink="">
      <xdr:nvSpPr>
        <xdr:cNvPr id="621" name="フローチャート: 判断 620"/>
        <xdr:cNvSpPr/>
      </xdr:nvSpPr>
      <xdr:spPr>
        <a:xfrm>
          <a:off x="12763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22" name="テキスト ボックス 62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23" name="テキスト ボックス 62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24" name="テキスト ボックス 62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25" name="テキスト ボックス 62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26" name="テキスト ボックス 62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128815</xdr:rowOff>
    </xdr:from>
    <xdr:to>
      <xdr:col>85</xdr:col>
      <xdr:colOff>177800</xdr:colOff>
      <xdr:row>59</xdr:row>
      <xdr:rowOff>58965</xdr:rowOff>
    </xdr:to>
    <xdr:sp macro="" textlink="">
      <xdr:nvSpPr>
        <xdr:cNvPr id="627" name="楕円 626"/>
        <xdr:cNvSpPr/>
      </xdr:nvSpPr>
      <xdr:spPr>
        <a:xfrm>
          <a:off x="16268700" y="1007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151692</xdr:rowOff>
    </xdr:from>
    <xdr:ext cx="405111" cy="259045"/>
    <xdr:sp macro="" textlink="">
      <xdr:nvSpPr>
        <xdr:cNvPr id="628" name="【保健センター・保健所】&#10;有形固定資産減価償却率該当値テキスト"/>
        <xdr:cNvSpPr txBox="1"/>
      </xdr:nvSpPr>
      <xdr:spPr>
        <a:xfrm>
          <a:off x="16357600" y="9924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96157</xdr:rowOff>
    </xdr:from>
    <xdr:to>
      <xdr:col>81</xdr:col>
      <xdr:colOff>101600</xdr:colOff>
      <xdr:row>59</xdr:row>
      <xdr:rowOff>26307</xdr:rowOff>
    </xdr:to>
    <xdr:sp macro="" textlink="">
      <xdr:nvSpPr>
        <xdr:cNvPr id="629" name="楕円 628"/>
        <xdr:cNvSpPr/>
      </xdr:nvSpPr>
      <xdr:spPr>
        <a:xfrm>
          <a:off x="15430500" y="1004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146957</xdr:rowOff>
    </xdr:from>
    <xdr:to>
      <xdr:col>85</xdr:col>
      <xdr:colOff>127000</xdr:colOff>
      <xdr:row>59</xdr:row>
      <xdr:rowOff>8165</xdr:rowOff>
    </xdr:to>
    <xdr:cxnSp macro="">
      <xdr:nvCxnSpPr>
        <xdr:cNvPr id="630" name="直線コネクタ 629"/>
        <xdr:cNvCxnSpPr/>
      </xdr:nvCxnSpPr>
      <xdr:spPr>
        <a:xfrm>
          <a:off x="15481300" y="10091057"/>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63500</xdr:rowOff>
    </xdr:from>
    <xdr:to>
      <xdr:col>76</xdr:col>
      <xdr:colOff>165100</xdr:colOff>
      <xdr:row>58</xdr:row>
      <xdr:rowOff>165100</xdr:rowOff>
    </xdr:to>
    <xdr:sp macro="" textlink="">
      <xdr:nvSpPr>
        <xdr:cNvPr id="631" name="楕円 630"/>
        <xdr:cNvSpPr/>
      </xdr:nvSpPr>
      <xdr:spPr>
        <a:xfrm>
          <a:off x="145415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114300</xdr:rowOff>
    </xdr:from>
    <xdr:to>
      <xdr:col>81</xdr:col>
      <xdr:colOff>50800</xdr:colOff>
      <xdr:row>58</xdr:row>
      <xdr:rowOff>146957</xdr:rowOff>
    </xdr:to>
    <xdr:cxnSp macro="">
      <xdr:nvCxnSpPr>
        <xdr:cNvPr id="632" name="直線コネクタ 631"/>
        <xdr:cNvCxnSpPr/>
      </xdr:nvCxnSpPr>
      <xdr:spPr>
        <a:xfrm>
          <a:off x="14592300" y="100584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30843</xdr:rowOff>
    </xdr:from>
    <xdr:to>
      <xdr:col>72</xdr:col>
      <xdr:colOff>38100</xdr:colOff>
      <xdr:row>58</xdr:row>
      <xdr:rowOff>132443</xdr:rowOff>
    </xdr:to>
    <xdr:sp macro="" textlink="">
      <xdr:nvSpPr>
        <xdr:cNvPr id="633" name="楕円 632"/>
        <xdr:cNvSpPr/>
      </xdr:nvSpPr>
      <xdr:spPr>
        <a:xfrm>
          <a:off x="13652500" y="997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81643</xdr:rowOff>
    </xdr:from>
    <xdr:to>
      <xdr:col>76</xdr:col>
      <xdr:colOff>114300</xdr:colOff>
      <xdr:row>58</xdr:row>
      <xdr:rowOff>114300</xdr:rowOff>
    </xdr:to>
    <xdr:cxnSp macro="">
      <xdr:nvCxnSpPr>
        <xdr:cNvPr id="634" name="直線コネクタ 633"/>
        <xdr:cNvCxnSpPr/>
      </xdr:nvCxnSpPr>
      <xdr:spPr>
        <a:xfrm>
          <a:off x="13703300" y="100257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35396</xdr:rowOff>
    </xdr:from>
    <xdr:ext cx="405111" cy="259045"/>
    <xdr:sp macro="" textlink="">
      <xdr:nvSpPr>
        <xdr:cNvPr id="635" name="n_1aveValue【保健センター・保健所】&#10;有形固定資産減価償却率"/>
        <xdr:cNvSpPr txBox="1"/>
      </xdr:nvSpPr>
      <xdr:spPr>
        <a:xfrm>
          <a:off x="15266044" y="1032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7637</xdr:rowOff>
    </xdr:from>
    <xdr:ext cx="405111" cy="259045"/>
    <xdr:sp macro="" textlink="">
      <xdr:nvSpPr>
        <xdr:cNvPr id="636" name="n_2aveValue【保健センター・保健所】&#10;有形固定資産減価償却率"/>
        <xdr:cNvSpPr txBox="1"/>
      </xdr:nvSpPr>
      <xdr:spPr>
        <a:xfrm>
          <a:off x="14389744" y="1029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161126</xdr:rowOff>
    </xdr:from>
    <xdr:ext cx="405111" cy="259045"/>
    <xdr:sp macro="" textlink="">
      <xdr:nvSpPr>
        <xdr:cNvPr id="637" name="n_3aveValue【保健センター・保健所】&#10;有形固定資産減価償却率"/>
        <xdr:cNvSpPr txBox="1"/>
      </xdr:nvSpPr>
      <xdr:spPr>
        <a:xfrm>
          <a:off x="13500744" y="1027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34670</xdr:rowOff>
    </xdr:from>
    <xdr:ext cx="405111" cy="259045"/>
    <xdr:sp macro="" textlink="">
      <xdr:nvSpPr>
        <xdr:cNvPr id="638" name="n_4aveValue【保健センター・保健所】&#10;有形固定資産減価償却率"/>
        <xdr:cNvSpPr txBox="1"/>
      </xdr:nvSpPr>
      <xdr:spPr>
        <a:xfrm>
          <a:off x="12611744" y="997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42834</xdr:rowOff>
    </xdr:from>
    <xdr:ext cx="405111" cy="259045"/>
    <xdr:sp macro="" textlink="">
      <xdr:nvSpPr>
        <xdr:cNvPr id="639" name="n_1mainValue【保健センター・保健所】&#10;有形固定資産減価償却率"/>
        <xdr:cNvSpPr txBox="1"/>
      </xdr:nvSpPr>
      <xdr:spPr>
        <a:xfrm>
          <a:off x="15266044" y="981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10177</xdr:rowOff>
    </xdr:from>
    <xdr:ext cx="405111" cy="259045"/>
    <xdr:sp macro="" textlink="">
      <xdr:nvSpPr>
        <xdr:cNvPr id="640" name="n_2mainValue【保健センター・保健所】&#10;有形固定資産減価償却率"/>
        <xdr:cNvSpPr txBox="1"/>
      </xdr:nvSpPr>
      <xdr:spPr>
        <a:xfrm>
          <a:off x="14389744" y="978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148970</xdr:rowOff>
    </xdr:from>
    <xdr:ext cx="405111" cy="259045"/>
    <xdr:sp macro="" textlink="">
      <xdr:nvSpPr>
        <xdr:cNvPr id="641" name="n_3mainValue【保健センター・保健所】&#10;有形固定資産減価償却率"/>
        <xdr:cNvSpPr txBox="1"/>
      </xdr:nvSpPr>
      <xdr:spPr>
        <a:xfrm>
          <a:off x="13500744" y="9750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42" name="正方形/長方形 64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43" name="正方形/長方形 64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44" name="正方形/長方形 64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45" name="正方形/長方形 64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46" name="正方形/長方形 64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47" name="正方形/長方形 64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48" name="正方形/長方形 64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49" name="正方形/長方形 64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50" name="テキスト ボックス 64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51" name="直線コネクタ 65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52" name="直線コネクタ 651"/>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53" name="テキスト ボックス 652"/>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54" name="直線コネクタ 653"/>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55" name="テキスト ボックス 654"/>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56" name="直線コネクタ 655"/>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57" name="テキスト ボックス 656"/>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58" name="直線コネクタ 657"/>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59" name="テキスト ボックス 658"/>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60" name="直線コネクタ 659"/>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61" name="テキスト ボックス 660"/>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62" name="直線コネクタ 66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63" name="テキスト ボックス 66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64"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120650</xdr:rowOff>
    </xdr:from>
    <xdr:to>
      <xdr:col>116</xdr:col>
      <xdr:colOff>62864</xdr:colOff>
      <xdr:row>64</xdr:row>
      <xdr:rowOff>50800</xdr:rowOff>
    </xdr:to>
    <xdr:cxnSp macro="">
      <xdr:nvCxnSpPr>
        <xdr:cNvPr id="665" name="直線コネクタ 664"/>
        <xdr:cNvCxnSpPr/>
      </xdr:nvCxnSpPr>
      <xdr:spPr>
        <a:xfrm flipV="1">
          <a:off x="22160864" y="95504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54627</xdr:rowOff>
    </xdr:from>
    <xdr:ext cx="469744" cy="259045"/>
    <xdr:sp macro="" textlink="">
      <xdr:nvSpPr>
        <xdr:cNvPr id="666" name="【保健センター・保健所】&#10;一人当たり面積最小値テキスト"/>
        <xdr:cNvSpPr txBox="1"/>
      </xdr:nvSpPr>
      <xdr:spPr>
        <a:xfrm>
          <a:off x="22199600" y="1102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50800</xdr:rowOff>
    </xdr:from>
    <xdr:to>
      <xdr:col>116</xdr:col>
      <xdr:colOff>152400</xdr:colOff>
      <xdr:row>64</xdr:row>
      <xdr:rowOff>50800</xdr:rowOff>
    </xdr:to>
    <xdr:cxnSp macro="">
      <xdr:nvCxnSpPr>
        <xdr:cNvPr id="667" name="直線コネクタ 666"/>
        <xdr:cNvCxnSpPr/>
      </xdr:nvCxnSpPr>
      <xdr:spPr>
        <a:xfrm>
          <a:off x="22072600" y="1102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67327</xdr:rowOff>
    </xdr:from>
    <xdr:ext cx="469744" cy="259045"/>
    <xdr:sp macro="" textlink="">
      <xdr:nvSpPr>
        <xdr:cNvPr id="668" name="【保健センター・保健所】&#10;一人当たり面積最大値テキスト"/>
        <xdr:cNvSpPr txBox="1"/>
      </xdr:nvSpPr>
      <xdr:spPr>
        <a:xfrm>
          <a:off x="22199600" y="932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120650</xdr:rowOff>
    </xdr:from>
    <xdr:to>
      <xdr:col>116</xdr:col>
      <xdr:colOff>152400</xdr:colOff>
      <xdr:row>55</xdr:row>
      <xdr:rowOff>120650</xdr:rowOff>
    </xdr:to>
    <xdr:cxnSp macro="">
      <xdr:nvCxnSpPr>
        <xdr:cNvPr id="669" name="直線コネクタ 668"/>
        <xdr:cNvCxnSpPr/>
      </xdr:nvCxnSpPr>
      <xdr:spPr>
        <a:xfrm>
          <a:off x="22072600" y="955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156227</xdr:rowOff>
    </xdr:from>
    <xdr:ext cx="469744" cy="259045"/>
    <xdr:sp macro="" textlink="">
      <xdr:nvSpPr>
        <xdr:cNvPr id="670" name="【保健センター・保健所】&#10;一人当たり面積平均値テキスト"/>
        <xdr:cNvSpPr txBox="1"/>
      </xdr:nvSpPr>
      <xdr:spPr>
        <a:xfrm>
          <a:off x="22199600" y="1044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xdr:rowOff>
    </xdr:from>
    <xdr:to>
      <xdr:col>116</xdr:col>
      <xdr:colOff>114300</xdr:colOff>
      <xdr:row>61</xdr:row>
      <xdr:rowOff>107950</xdr:rowOff>
    </xdr:to>
    <xdr:sp macro="" textlink="">
      <xdr:nvSpPr>
        <xdr:cNvPr id="671" name="フローチャート: 判断 670"/>
        <xdr:cNvSpPr/>
      </xdr:nvSpPr>
      <xdr:spPr>
        <a:xfrm>
          <a:off x="221107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165100</xdr:rowOff>
    </xdr:from>
    <xdr:to>
      <xdr:col>112</xdr:col>
      <xdr:colOff>38100</xdr:colOff>
      <xdr:row>61</xdr:row>
      <xdr:rowOff>95250</xdr:rowOff>
    </xdr:to>
    <xdr:sp macro="" textlink="">
      <xdr:nvSpPr>
        <xdr:cNvPr id="672" name="フローチャート: 判断 671"/>
        <xdr:cNvSpPr/>
      </xdr:nvSpPr>
      <xdr:spPr>
        <a:xfrm>
          <a:off x="21272500" y="1045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19050</xdr:rowOff>
    </xdr:from>
    <xdr:to>
      <xdr:col>107</xdr:col>
      <xdr:colOff>101600</xdr:colOff>
      <xdr:row>61</xdr:row>
      <xdr:rowOff>120650</xdr:rowOff>
    </xdr:to>
    <xdr:sp macro="" textlink="">
      <xdr:nvSpPr>
        <xdr:cNvPr id="673" name="フローチャート: 判断 672"/>
        <xdr:cNvSpPr/>
      </xdr:nvSpPr>
      <xdr:spPr>
        <a:xfrm>
          <a:off x="203835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31750</xdr:rowOff>
    </xdr:from>
    <xdr:to>
      <xdr:col>102</xdr:col>
      <xdr:colOff>165100</xdr:colOff>
      <xdr:row>61</xdr:row>
      <xdr:rowOff>133350</xdr:rowOff>
    </xdr:to>
    <xdr:sp macro="" textlink="">
      <xdr:nvSpPr>
        <xdr:cNvPr id="674" name="フローチャート: 判断 673"/>
        <xdr:cNvSpPr/>
      </xdr:nvSpPr>
      <xdr:spPr>
        <a:xfrm>
          <a:off x="19494500" y="1049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19050</xdr:rowOff>
    </xdr:from>
    <xdr:to>
      <xdr:col>98</xdr:col>
      <xdr:colOff>38100</xdr:colOff>
      <xdr:row>61</xdr:row>
      <xdr:rowOff>120650</xdr:rowOff>
    </xdr:to>
    <xdr:sp macro="" textlink="">
      <xdr:nvSpPr>
        <xdr:cNvPr id="675" name="フローチャート: 判断 674"/>
        <xdr:cNvSpPr/>
      </xdr:nvSpPr>
      <xdr:spPr>
        <a:xfrm>
          <a:off x="186055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76" name="テキスト ボックス 67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77" name="テキスト ボックス 67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78" name="テキスト ボックス 67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79" name="テキスト ボックス 67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80" name="テキスト ボックス 67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69850</xdr:rowOff>
    </xdr:from>
    <xdr:to>
      <xdr:col>116</xdr:col>
      <xdr:colOff>114300</xdr:colOff>
      <xdr:row>60</xdr:row>
      <xdr:rowOff>0</xdr:rowOff>
    </xdr:to>
    <xdr:sp macro="" textlink="">
      <xdr:nvSpPr>
        <xdr:cNvPr id="681" name="楕円 680"/>
        <xdr:cNvSpPr/>
      </xdr:nvSpPr>
      <xdr:spPr>
        <a:xfrm>
          <a:off x="22110700" y="1018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92727</xdr:rowOff>
    </xdr:from>
    <xdr:ext cx="469744" cy="259045"/>
    <xdr:sp macro="" textlink="">
      <xdr:nvSpPr>
        <xdr:cNvPr id="682" name="【保健センター・保健所】&#10;一人当たり面積該当値テキスト"/>
        <xdr:cNvSpPr txBox="1"/>
      </xdr:nvSpPr>
      <xdr:spPr>
        <a:xfrm>
          <a:off x="22199600" y="10036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69850</xdr:rowOff>
    </xdr:from>
    <xdr:to>
      <xdr:col>112</xdr:col>
      <xdr:colOff>38100</xdr:colOff>
      <xdr:row>60</xdr:row>
      <xdr:rowOff>0</xdr:rowOff>
    </xdr:to>
    <xdr:sp macro="" textlink="">
      <xdr:nvSpPr>
        <xdr:cNvPr id="683" name="楕円 682"/>
        <xdr:cNvSpPr/>
      </xdr:nvSpPr>
      <xdr:spPr>
        <a:xfrm>
          <a:off x="21272500" y="1018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120650</xdr:rowOff>
    </xdr:from>
    <xdr:to>
      <xdr:col>116</xdr:col>
      <xdr:colOff>63500</xdr:colOff>
      <xdr:row>59</xdr:row>
      <xdr:rowOff>120650</xdr:rowOff>
    </xdr:to>
    <xdr:cxnSp macro="">
      <xdr:nvCxnSpPr>
        <xdr:cNvPr id="684" name="直線コネクタ 683"/>
        <xdr:cNvCxnSpPr/>
      </xdr:nvCxnSpPr>
      <xdr:spPr>
        <a:xfrm>
          <a:off x="21323300" y="10236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69850</xdr:rowOff>
    </xdr:from>
    <xdr:to>
      <xdr:col>107</xdr:col>
      <xdr:colOff>101600</xdr:colOff>
      <xdr:row>60</xdr:row>
      <xdr:rowOff>0</xdr:rowOff>
    </xdr:to>
    <xdr:sp macro="" textlink="">
      <xdr:nvSpPr>
        <xdr:cNvPr id="685" name="楕円 684"/>
        <xdr:cNvSpPr/>
      </xdr:nvSpPr>
      <xdr:spPr>
        <a:xfrm>
          <a:off x="20383500" y="1018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120650</xdr:rowOff>
    </xdr:from>
    <xdr:to>
      <xdr:col>111</xdr:col>
      <xdr:colOff>177800</xdr:colOff>
      <xdr:row>59</xdr:row>
      <xdr:rowOff>120650</xdr:rowOff>
    </xdr:to>
    <xdr:cxnSp macro="">
      <xdr:nvCxnSpPr>
        <xdr:cNvPr id="686" name="直線コネクタ 685"/>
        <xdr:cNvCxnSpPr/>
      </xdr:nvCxnSpPr>
      <xdr:spPr>
        <a:xfrm>
          <a:off x="20434300" y="10236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120650</xdr:rowOff>
    </xdr:from>
    <xdr:to>
      <xdr:col>102</xdr:col>
      <xdr:colOff>165100</xdr:colOff>
      <xdr:row>60</xdr:row>
      <xdr:rowOff>50800</xdr:rowOff>
    </xdr:to>
    <xdr:sp macro="" textlink="">
      <xdr:nvSpPr>
        <xdr:cNvPr id="687" name="楕円 686"/>
        <xdr:cNvSpPr/>
      </xdr:nvSpPr>
      <xdr:spPr>
        <a:xfrm>
          <a:off x="194945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120650</xdr:rowOff>
    </xdr:from>
    <xdr:to>
      <xdr:col>107</xdr:col>
      <xdr:colOff>50800</xdr:colOff>
      <xdr:row>60</xdr:row>
      <xdr:rowOff>0</xdr:rowOff>
    </xdr:to>
    <xdr:cxnSp macro="">
      <xdr:nvCxnSpPr>
        <xdr:cNvPr id="688" name="直線コネクタ 687"/>
        <xdr:cNvCxnSpPr/>
      </xdr:nvCxnSpPr>
      <xdr:spPr>
        <a:xfrm flipV="1">
          <a:off x="19545300" y="102362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86377</xdr:rowOff>
    </xdr:from>
    <xdr:ext cx="469744" cy="259045"/>
    <xdr:sp macro="" textlink="">
      <xdr:nvSpPr>
        <xdr:cNvPr id="689" name="n_1aveValue【保健センター・保健所】&#10;一人当たり面積"/>
        <xdr:cNvSpPr txBox="1"/>
      </xdr:nvSpPr>
      <xdr:spPr>
        <a:xfrm>
          <a:off x="21075727" y="1054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111777</xdr:rowOff>
    </xdr:from>
    <xdr:ext cx="469744" cy="259045"/>
    <xdr:sp macro="" textlink="">
      <xdr:nvSpPr>
        <xdr:cNvPr id="690" name="n_2aveValue【保健センター・保健所】&#10;一人当たり面積"/>
        <xdr:cNvSpPr txBox="1"/>
      </xdr:nvSpPr>
      <xdr:spPr>
        <a:xfrm>
          <a:off x="20199427" y="1057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124477</xdr:rowOff>
    </xdr:from>
    <xdr:ext cx="469744" cy="259045"/>
    <xdr:sp macro="" textlink="">
      <xdr:nvSpPr>
        <xdr:cNvPr id="691" name="n_3aveValue【保健センター・保健所】&#10;一人当たり面積"/>
        <xdr:cNvSpPr txBox="1"/>
      </xdr:nvSpPr>
      <xdr:spPr>
        <a:xfrm>
          <a:off x="19310427" y="1058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137177</xdr:rowOff>
    </xdr:from>
    <xdr:ext cx="469744" cy="259045"/>
    <xdr:sp macro="" textlink="">
      <xdr:nvSpPr>
        <xdr:cNvPr id="692" name="n_4aveValue【保健センター・保健所】&#10;一人当たり面積"/>
        <xdr:cNvSpPr txBox="1"/>
      </xdr:nvSpPr>
      <xdr:spPr>
        <a:xfrm>
          <a:off x="18421427" y="1025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16527</xdr:rowOff>
    </xdr:from>
    <xdr:ext cx="469744" cy="259045"/>
    <xdr:sp macro="" textlink="">
      <xdr:nvSpPr>
        <xdr:cNvPr id="693" name="n_1mainValue【保健センター・保健所】&#10;一人当たり面積"/>
        <xdr:cNvSpPr txBox="1"/>
      </xdr:nvSpPr>
      <xdr:spPr>
        <a:xfrm>
          <a:off x="21075727" y="9960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16527</xdr:rowOff>
    </xdr:from>
    <xdr:ext cx="469744" cy="259045"/>
    <xdr:sp macro="" textlink="">
      <xdr:nvSpPr>
        <xdr:cNvPr id="694" name="n_2mainValue【保健センター・保健所】&#10;一人当たり面積"/>
        <xdr:cNvSpPr txBox="1"/>
      </xdr:nvSpPr>
      <xdr:spPr>
        <a:xfrm>
          <a:off x="20199427" y="9960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67327</xdr:rowOff>
    </xdr:from>
    <xdr:ext cx="469744" cy="259045"/>
    <xdr:sp macro="" textlink="">
      <xdr:nvSpPr>
        <xdr:cNvPr id="695" name="n_3mainValue【保健センター・保健所】&#10;一人当たり面積"/>
        <xdr:cNvSpPr txBox="1"/>
      </xdr:nvSpPr>
      <xdr:spPr>
        <a:xfrm>
          <a:off x="19310427" y="1001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96" name="正方形/長方形 69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97" name="正方形/長方形 69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98" name="正方形/長方形 69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99" name="正方形/長方形 69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00" name="正方形/長方形 69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01" name="正方形/長方形 70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02" name="正方形/長方形 70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03" name="正方形/長方形 70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04" name="テキスト ボックス 70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05" name="直線コネクタ 70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06" name="テキスト ボックス 70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07" name="直線コネクタ 706"/>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08" name="テキスト ボックス 707"/>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09" name="直線コネクタ 708"/>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10" name="テキスト ボックス 709"/>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11" name="直線コネクタ 710"/>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12" name="テキスト ボックス 711"/>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13" name="直線コネクタ 712"/>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14" name="テキスト ボックス 713"/>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15" name="直線コネクタ 714"/>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16" name="テキスト ボックス 715"/>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17" name="直線コネクタ 71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18" name="テキスト ボックス 717"/>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1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49530</xdr:rowOff>
    </xdr:from>
    <xdr:to>
      <xdr:col>85</xdr:col>
      <xdr:colOff>126364</xdr:colOff>
      <xdr:row>86</xdr:row>
      <xdr:rowOff>62864</xdr:rowOff>
    </xdr:to>
    <xdr:cxnSp macro="">
      <xdr:nvCxnSpPr>
        <xdr:cNvPr id="720" name="直線コネクタ 719"/>
        <xdr:cNvCxnSpPr/>
      </xdr:nvCxnSpPr>
      <xdr:spPr>
        <a:xfrm flipV="1">
          <a:off x="16318864" y="13251180"/>
          <a:ext cx="0" cy="1556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66691</xdr:rowOff>
    </xdr:from>
    <xdr:ext cx="405111" cy="259045"/>
    <xdr:sp macro="" textlink="">
      <xdr:nvSpPr>
        <xdr:cNvPr id="721" name="【消防施設】&#10;有形固定資産減価償却率最小値テキスト"/>
        <xdr:cNvSpPr txBox="1"/>
      </xdr:nvSpPr>
      <xdr:spPr>
        <a:xfrm>
          <a:off x="16357600" y="1481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62864</xdr:rowOff>
    </xdr:from>
    <xdr:to>
      <xdr:col>86</xdr:col>
      <xdr:colOff>25400</xdr:colOff>
      <xdr:row>86</xdr:row>
      <xdr:rowOff>62864</xdr:rowOff>
    </xdr:to>
    <xdr:cxnSp macro="">
      <xdr:nvCxnSpPr>
        <xdr:cNvPr id="722" name="直線コネクタ 721"/>
        <xdr:cNvCxnSpPr/>
      </xdr:nvCxnSpPr>
      <xdr:spPr>
        <a:xfrm>
          <a:off x="16230600" y="14807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167657</xdr:rowOff>
    </xdr:from>
    <xdr:ext cx="405111" cy="259045"/>
    <xdr:sp macro="" textlink="">
      <xdr:nvSpPr>
        <xdr:cNvPr id="723" name="【消防施設】&#10;有形固定資産減価償却率最大値テキスト"/>
        <xdr:cNvSpPr txBox="1"/>
      </xdr:nvSpPr>
      <xdr:spPr>
        <a:xfrm>
          <a:off x="16357600" y="1302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49530</xdr:rowOff>
    </xdr:from>
    <xdr:to>
      <xdr:col>86</xdr:col>
      <xdr:colOff>25400</xdr:colOff>
      <xdr:row>77</xdr:row>
      <xdr:rowOff>49530</xdr:rowOff>
    </xdr:to>
    <xdr:cxnSp macro="">
      <xdr:nvCxnSpPr>
        <xdr:cNvPr id="724" name="直線コネクタ 723"/>
        <xdr:cNvCxnSpPr/>
      </xdr:nvCxnSpPr>
      <xdr:spPr>
        <a:xfrm>
          <a:off x="16230600" y="1325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139082</xdr:rowOff>
    </xdr:from>
    <xdr:ext cx="405111" cy="259045"/>
    <xdr:sp macro="" textlink="">
      <xdr:nvSpPr>
        <xdr:cNvPr id="725" name="【消防施設】&#10;有形固定資産減価償却率平均値テキスト"/>
        <xdr:cNvSpPr txBox="1"/>
      </xdr:nvSpPr>
      <xdr:spPr>
        <a:xfrm>
          <a:off x="16357600" y="140265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160655</xdr:rowOff>
    </xdr:from>
    <xdr:to>
      <xdr:col>85</xdr:col>
      <xdr:colOff>177800</xdr:colOff>
      <xdr:row>82</xdr:row>
      <xdr:rowOff>90805</xdr:rowOff>
    </xdr:to>
    <xdr:sp macro="" textlink="">
      <xdr:nvSpPr>
        <xdr:cNvPr id="726" name="フローチャート: 判断 725"/>
        <xdr:cNvSpPr/>
      </xdr:nvSpPr>
      <xdr:spPr>
        <a:xfrm>
          <a:off x="16268700" y="1404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156845</xdr:rowOff>
    </xdr:from>
    <xdr:to>
      <xdr:col>81</xdr:col>
      <xdr:colOff>101600</xdr:colOff>
      <xdr:row>82</xdr:row>
      <xdr:rowOff>86995</xdr:rowOff>
    </xdr:to>
    <xdr:sp macro="" textlink="">
      <xdr:nvSpPr>
        <xdr:cNvPr id="727" name="フローチャート: 判断 726"/>
        <xdr:cNvSpPr/>
      </xdr:nvSpPr>
      <xdr:spPr>
        <a:xfrm>
          <a:off x="15430500" y="1404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137795</xdr:rowOff>
    </xdr:from>
    <xdr:to>
      <xdr:col>76</xdr:col>
      <xdr:colOff>165100</xdr:colOff>
      <xdr:row>82</xdr:row>
      <xdr:rowOff>67945</xdr:rowOff>
    </xdr:to>
    <xdr:sp macro="" textlink="">
      <xdr:nvSpPr>
        <xdr:cNvPr id="728" name="フローチャート: 判断 727"/>
        <xdr:cNvSpPr/>
      </xdr:nvSpPr>
      <xdr:spPr>
        <a:xfrm>
          <a:off x="145415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168275</xdr:rowOff>
    </xdr:from>
    <xdr:to>
      <xdr:col>72</xdr:col>
      <xdr:colOff>38100</xdr:colOff>
      <xdr:row>81</xdr:row>
      <xdr:rowOff>98425</xdr:rowOff>
    </xdr:to>
    <xdr:sp macro="" textlink="">
      <xdr:nvSpPr>
        <xdr:cNvPr id="729" name="フローチャート: 判断 728"/>
        <xdr:cNvSpPr/>
      </xdr:nvSpPr>
      <xdr:spPr>
        <a:xfrm>
          <a:off x="13652500" y="1388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55880</xdr:rowOff>
    </xdr:from>
    <xdr:to>
      <xdr:col>67</xdr:col>
      <xdr:colOff>101600</xdr:colOff>
      <xdr:row>81</xdr:row>
      <xdr:rowOff>157480</xdr:rowOff>
    </xdr:to>
    <xdr:sp macro="" textlink="">
      <xdr:nvSpPr>
        <xdr:cNvPr id="730" name="フローチャート: 判断 729"/>
        <xdr:cNvSpPr/>
      </xdr:nvSpPr>
      <xdr:spPr>
        <a:xfrm>
          <a:off x="12763500" y="1394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31" name="テキスト ボックス 73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32" name="テキスト ボックス 73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33" name="テキスト ボックス 73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34" name="テキスト ボックス 73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35" name="テキスト ボックス 73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105411</xdr:rowOff>
    </xdr:from>
    <xdr:to>
      <xdr:col>85</xdr:col>
      <xdr:colOff>177800</xdr:colOff>
      <xdr:row>82</xdr:row>
      <xdr:rowOff>35561</xdr:rowOff>
    </xdr:to>
    <xdr:sp macro="" textlink="">
      <xdr:nvSpPr>
        <xdr:cNvPr id="736" name="楕円 735"/>
        <xdr:cNvSpPr/>
      </xdr:nvSpPr>
      <xdr:spPr>
        <a:xfrm>
          <a:off x="16268700" y="1399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128288</xdr:rowOff>
    </xdr:from>
    <xdr:ext cx="405111" cy="259045"/>
    <xdr:sp macro="" textlink="">
      <xdr:nvSpPr>
        <xdr:cNvPr id="737" name="【消防施設】&#10;有形固定資産減価償却率該当値テキスト"/>
        <xdr:cNvSpPr txBox="1"/>
      </xdr:nvSpPr>
      <xdr:spPr>
        <a:xfrm>
          <a:off x="16357600" y="1384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67311</xdr:rowOff>
    </xdr:from>
    <xdr:to>
      <xdr:col>81</xdr:col>
      <xdr:colOff>101600</xdr:colOff>
      <xdr:row>81</xdr:row>
      <xdr:rowOff>168911</xdr:rowOff>
    </xdr:to>
    <xdr:sp macro="" textlink="">
      <xdr:nvSpPr>
        <xdr:cNvPr id="738" name="楕円 737"/>
        <xdr:cNvSpPr/>
      </xdr:nvSpPr>
      <xdr:spPr>
        <a:xfrm>
          <a:off x="15430500" y="1395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118111</xdr:rowOff>
    </xdr:from>
    <xdr:to>
      <xdr:col>85</xdr:col>
      <xdr:colOff>127000</xdr:colOff>
      <xdr:row>81</xdr:row>
      <xdr:rowOff>156211</xdr:rowOff>
    </xdr:to>
    <xdr:cxnSp macro="">
      <xdr:nvCxnSpPr>
        <xdr:cNvPr id="739" name="直線コネクタ 738"/>
        <xdr:cNvCxnSpPr/>
      </xdr:nvCxnSpPr>
      <xdr:spPr>
        <a:xfrm>
          <a:off x="15481300" y="14005561"/>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29211</xdr:rowOff>
    </xdr:from>
    <xdr:to>
      <xdr:col>76</xdr:col>
      <xdr:colOff>165100</xdr:colOff>
      <xdr:row>81</xdr:row>
      <xdr:rowOff>130811</xdr:rowOff>
    </xdr:to>
    <xdr:sp macro="" textlink="">
      <xdr:nvSpPr>
        <xdr:cNvPr id="740" name="楕円 739"/>
        <xdr:cNvSpPr/>
      </xdr:nvSpPr>
      <xdr:spPr>
        <a:xfrm>
          <a:off x="14541500" y="1391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80011</xdr:rowOff>
    </xdr:from>
    <xdr:to>
      <xdr:col>81</xdr:col>
      <xdr:colOff>50800</xdr:colOff>
      <xdr:row>81</xdr:row>
      <xdr:rowOff>118111</xdr:rowOff>
    </xdr:to>
    <xdr:cxnSp macro="">
      <xdr:nvCxnSpPr>
        <xdr:cNvPr id="741" name="直線コネクタ 740"/>
        <xdr:cNvCxnSpPr/>
      </xdr:nvCxnSpPr>
      <xdr:spPr>
        <a:xfrm>
          <a:off x="14592300" y="1396746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162561</xdr:rowOff>
    </xdr:from>
    <xdr:to>
      <xdr:col>72</xdr:col>
      <xdr:colOff>38100</xdr:colOff>
      <xdr:row>81</xdr:row>
      <xdr:rowOff>92711</xdr:rowOff>
    </xdr:to>
    <xdr:sp macro="" textlink="">
      <xdr:nvSpPr>
        <xdr:cNvPr id="742" name="楕円 741"/>
        <xdr:cNvSpPr/>
      </xdr:nvSpPr>
      <xdr:spPr>
        <a:xfrm>
          <a:off x="13652500" y="1387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41911</xdr:rowOff>
    </xdr:from>
    <xdr:to>
      <xdr:col>76</xdr:col>
      <xdr:colOff>114300</xdr:colOff>
      <xdr:row>81</xdr:row>
      <xdr:rowOff>80011</xdr:rowOff>
    </xdr:to>
    <xdr:cxnSp macro="">
      <xdr:nvCxnSpPr>
        <xdr:cNvPr id="743" name="直線コネクタ 742"/>
        <xdr:cNvCxnSpPr/>
      </xdr:nvCxnSpPr>
      <xdr:spPr>
        <a:xfrm>
          <a:off x="13703300" y="1392936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78122</xdr:rowOff>
    </xdr:from>
    <xdr:ext cx="405111" cy="259045"/>
    <xdr:sp macro="" textlink="">
      <xdr:nvSpPr>
        <xdr:cNvPr id="744" name="n_1aveValue【消防施設】&#10;有形固定資産減価償却率"/>
        <xdr:cNvSpPr txBox="1"/>
      </xdr:nvSpPr>
      <xdr:spPr>
        <a:xfrm>
          <a:off x="15266044" y="1413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59072</xdr:rowOff>
    </xdr:from>
    <xdr:ext cx="405111" cy="259045"/>
    <xdr:sp macro="" textlink="">
      <xdr:nvSpPr>
        <xdr:cNvPr id="745" name="n_2aveValue【消防施設】&#10;有形固定資産減価償却率"/>
        <xdr:cNvSpPr txBox="1"/>
      </xdr:nvSpPr>
      <xdr:spPr>
        <a:xfrm>
          <a:off x="14389744" y="1411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89552</xdr:rowOff>
    </xdr:from>
    <xdr:ext cx="405111" cy="259045"/>
    <xdr:sp macro="" textlink="">
      <xdr:nvSpPr>
        <xdr:cNvPr id="746" name="n_3aveValue【消防施設】&#10;有形固定資産減価償却率"/>
        <xdr:cNvSpPr txBox="1"/>
      </xdr:nvSpPr>
      <xdr:spPr>
        <a:xfrm>
          <a:off x="13500744" y="13977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2557</xdr:rowOff>
    </xdr:from>
    <xdr:ext cx="405111" cy="259045"/>
    <xdr:sp macro="" textlink="">
      <xdr:nvSpPr>
        <xdr:cNvPr id="747" name="n_4aveValue【消防施設】&#10;有形固定資産減価償却率"/>
        <xdr:cNvSpPr txBox="1"/>
      </xdr:nvSpPr>
      <xdr:spPr>
        <a:xfrm>
          <a:off x="12611744" y="1371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13988</xdr:rowOff>
    </xdr:from>
    <xdr:ext cx="405111" cy="259045"/>
    <xdr:sp macro="" textlink="">
      <xdr:nvSpPr>
        <xdr:cNvPr id="748" name="n_1mainValue【消防施設】&#10;有形固定資産減価償却率"/>
        <xdr:cNvSpPr txBox="1"/>
      </xdr:nvSpPr>
      <xdr:spPr>
        <a:xfrm>
          <a:off x="15266044" y="13729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147338</xdr:rowOff>
    </xdr:from>
    <xdr:ext cx="405111" cy="259045"/>
    <xdr:sp macro="" textlink="">
      <xdr:nvSpPr>
        <xdr:cNvPr id="749" name="n_2mainValue【消防施設】&#10;有形固定資産減価償却率"/>
        <xdr:cNvSpPr txBox="1"/>
      </xdr:nvSpPr>
      <xdr:spPr>
        <a:xfrm>
          <a:off x="14389744" y="13691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109238</xdr:rowOff>
    </xdr:from>
    <xdr:ext cx="405111" cy="259045"/>
    <xdr:sp macro="" textlink="">
      <xdr:nvSpPr>
        <xdr:cNvPr id="750" name="n_3mainValue【消防施設】&#10;有形固定資産減価償却率"/>
        <xdr:cNvSpPr txBox="1"/>
      </xdr:nvSpPr>
      <xdr:spPr>
        <a:xfrm>
          <a:off x="13500744" y="13653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51" name="正方形/長方形 75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52" name="正方形/長方形 75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53" name="正方形/長方形 75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54" name="正方形/長方形 75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55" name="正方形/長方形 75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56" name="正方形/長方形 75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57" name="正方形/長方形 75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58" name="正方形/長方形 75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59" name="テキスト ボックス 75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60" name="直線コネクタ 75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61" name="直線コネクタ 760"/>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62" name="テキスト ボックス 761"/>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63" name="直線コネクタ 762"/>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64" name="テキスト ボックス 763"/>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65" name="直線コネクタ 764"/>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66" name="テキスト ボックス 765"/>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67" name="直線コネクタ 766"/>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68" name="テキスト ボックス 767"/>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69" name="直線コネクタ 76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70" name="テキスト ボックス 76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71"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72389</xdr:rowOff>
    </xdr:from>
    <xdr:to>
      <xdr:col>116</xdr:col>
      <xdr:colOff>62864</xdr:colOff>
      <xdr:row>86</xdr:row>
      <xdr:rowOff>6096</xdr:rowOff>
    </xdr:to>
    <xdr:cxnSp macro="">
      <xdr:nvCxnSpPr>
        <xdr:cNvPr id="772" name="直線コネクタ 771"/>
        <xdr:cNvCxnSpPr/>
      </xdr:nvCxnSpPr>
      <xdr:spPr>
        <a:xfrm flipV="1">
          <a:off x="22160864" y="13274039"/>
          <a:ext cx="0" cy="14767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773" name="【消防施設】&#10;一人当たり面積最小値テキスト"/>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774" name="直線コネクタ 773"/>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19066</xdr:rowOff>
    </xdr:from>
    <xdr:ext cx="469744" cy="259045"/>
    <xdr:sp macro="" textlink="">
      <xdr:nvSpPr>
        <xdr:cNvPr id="775" name="【消防施設】&#10;一人当たり面積最大値テキスト"/>
        <xdr:cNvSpPr txBox="1"/>
      </xdr:nvSpPr>
      <xdr:spPr>
        <a:xfrm>
          <a:off x="22199600" y="1304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72389</xdr:rowOff>
    </xdr:from>
    <xdr:to>
      <xdr:col>116</xdr:col>
      <xdr:colOff>152400</xdr:colOff>
      <xdr:row>77</xdr:row>
      <xdr:rowOff>72389</xdr:rowOff>
    </xdr:to>
    <xdr:cxnSp macro="">
      <xdr:nvCxnSpPr>
        <xdr:cNvPr id="776" name="直線コネクタ 775"/>
        <xdr:cNvCxnSpPr/>
      </xdr:nvCxnSpPr>
      <xdr:spPr>
        <a:xfrm>
          <a:off x="22072600" y="1327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94759</xdr:rowOff>
    </xdr:from>
    <xdr:ext cx="469744" cy="259045"/>
    <xdr:sp macro="" textlink="">
      <xdr:nvSpPr>
        <xdr:cNvPr id="777" name="【消防施設】&#10;一人当たり面積平均値テキスト"/>
        <xdr:cNvSpPr txBox="1"/>
      </xdr:nvSpPr>
      <xdr:spPr>
        <a:xfrm>
          <a:off x="22199600" y="141536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71882</xdr:rowOff>
    </xdr:from>
    <xdr:to>
      <xdr:col>116</xdr:col>
      <xdr:colOff>114300</xdr:colOff>
      <xdr:row>84</xdr:row>
      <xdr:rowOff>2032</xdr:rowOff>
    </xdr:to>
    <xdr:sp macro="" textlink="">
      <xdr:nvSpPr>
        <xdr:cNvPr id="778" name="フローチャート: 判断 777"/>
        <xdr:cNvSpPr/>
      </xdr:nvSpPr>
      <xdr:spPr>
        <a:xfrm>
          <a:off x="22110700" y="1430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67311</xdr:rowOff>
    </xdr:from>
    <xdr:to>
      <xdr:col>112</xdr:col>
      <xdr:colOff>38100</xdr:colOff>
      <xdr:row>83</xdr:row>
      <xdr:rowOff>168911</xdr:rowOff>
    </xdr:to>
    <xdr:sp macro="" textlink="">
      <xdr:nvSpPr>
        <xdr:cNvPr id="779" name="フローチャート: 判断 778"/>
        <xdr:cNvSpPr/>
      </xdr:nvSpPr>
      <xdr:spPr>
        <a:xfrm>
          <a:off x="21272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90170</xdr:rowOff>
    </xdr:from>
    <xdr:to>
      <xdr:col>107</xdr:col>
      <xdr:colOff>101600</xdr:colOff>
      <xdr:row>84</xdr:row>
      <xdr:rowOff>20320</xdr:rowOff>
    </xdr:to>
    <xdr:sp macro="" textlink="">
      <xdr:nvSpPr>
        <xdr:cNvPr id="780" name="フローチャート: 判断 779"/>
        <xdr:cNvSpPr/>
      </xdr:nvSpPr>
      <xdr:spPr>
        <a:xfrm>
          <a:off x="20383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108458</xdr:rowOff>
    </xdr:from>
    <xdr:to>
      <xdr:col>102</xdr:col>
      <xdr:colOff>165100</xdr:colOff>
      <xdr:row>84</xdr:row>
      <xdr:rowOff>38608</xdr:rowOff>
    </xdr:to>
    <xdr:sp macro="" textlink="">
      <xdr:nvSpPr>
        <xdr:cNvPr id="781" name="フローチャート: 判断 780"/>
        <xdr:cNvSpPr/>
      </xdr:nvSpPr>
      <xdr:spPr>
        <a:xfrm>
          <a:off x="19494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108458</xdr:rowOff>
    </xdr:from>
    <xdr:to>
      <xdr:col>98</xdr:col>
      <xdr:colOff>38100</xdr:colOff>
      <xdr:row>84</xdr:row>
      <xdr:rowOff>38608</xdr:rowOff>
    </xdr:to>
    <xdr:sp macro="" textlink="">
      <xdr:nvSpPr>
        <xdr:cNvPr id="782" name="フローチャート: 判断 781"/>
        <xdr:cNvSpPr/>
      </xdr:nvSpPr>
      <xdr:spPr>
        <a:xfrm>
          <a:off x="18605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83" name="テキスト ボックス 78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84" name="テキスト ボックス 78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85" name="テキスト ボックス 78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86" name="テキスト ボックス 78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87" name="テキスト ボックス 78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60452</xdr:rowOff>
    </xdr:from>
    <xdr:to>
      <xdr:col>116</xdr:col>
      <xdr:colOff>114300</xdr:colOff>
      <xdr:row>84</xdr:row>
      <xdr:rowOff>162052</xdr:rowOff>
    </xdr:to>
    <xdr:sp macro="" textlink="">
      <xdr:nvSpPr>
        <xdr:cNvPr id="788" name="楕円 787"/>
        <xdr:cNvSpPr/>
      </xdr:nvSpPr>
      <xdr:spPr>
        <a:xfrm>
          <a:off x="22110700" y="1446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38879</xdr:rowOff>
    </xdr:from>
    <xdr:ext cx="469744" cy="259045"/>
    <xdr:sp macro="" textlink="">
      <xdr:nvSpPr>
        <xdr:cNvPr id="789" name="【消防施設】&#10;一人当たり面積該当値テキスト"/>
        <xdr:cNvSpPr txBox="1"/>
      </xdr:nvSpPr>
      <xdr:spPr>
        <a:xfrm>
          <a:off x="22199600" y="1444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60452</xdr:rowOff>
    </xdr:from>
    <xdr:to>
      <xdr:col>112</xdr:col>
      <xdr:colOff>38100</xdr:colOff>
      <xdr:row>84</xdr:row>
      <xdr:rowOff>162052</xdr:rowOff>
    </xdr:to>
    <xdr:sp macro="" textlink="">
      <xdr:nvSpPr>
        <xdr:cNvPr id="790" name="楕円 789"/>
        <xdr:cNvSpPr/>
      </xdr:nvSpPr>
      <xdr:spPr>
        <a:xfrm>
          <a:off x="21272500" y="1446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111252</xdr:rowOff>
    </xdr:from>
    <xdr:to>
      <xdr:col>116</xdr:col>
      <xdr:colOff>63500</xdr:colOff>
      <xdr:row>84</xdr:row>
      <xdr:rowOff>111252</xdr:rowOff>
    </xdr:to>
    <xdr:cxnSp macro="">
      <xdr:nvCxnSpPr>
        <xdr:cNvPr id="791" name="直線コネクタ 790"/>
        <xdr:cNvCxnSpPr/>
      </xdr:nvCxnSpPr>
      <xdr:spPr>
        <a:xfrm>
          <a:off x="21323300" y="1451305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65024</xdr:rowOff>
    </xdr:from>
    <xdr:to>
      <xdr:col>107</xdr:col>
      <xdr:colOff>101600</xdr:colOff>
      <xdr:row>84</xdr:row>
      <xdr:rowOff>166624</xdr:rowOff>
    </xdr:to>
    <xdr:sp macro="" textlink="">
      <xdr:nvSpPr>
        <xdr:cNvPr id="792" name="楕円 791"/>
        <xdr:cNvSpPr/>
      </xdr:nvSpPr>
      <xdr:spPr>
        <a:xfrm>
          <a:off x="20383500" y="1446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111252</xdr:rowOff>
    </xdr:from>
    <xdr:to>
      <xdr:col>111</xdr:col>
      <xdr:colOff>177800</xdr:colOff>
      <xdr:row>84</xdr:row>
      <xdr:rowOff>115824</xdr:rowOff>
    </xdr:to>
    <xdr:cxnSp macro="">
      <xdr:nvCxnSpPr>
        <xdr:cNvPr id="793" name="直線コネクタ 792"/>
        <xdr:cNvCxnSpPr/>
      </xdr:nvCxnSpPr>
      <xdr:spPr>
        <a:xfrm flipV="1">
          <a:off x="20434300" y="145130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65024</xdr:rowOff>
    </xdr:from>
    <xdr:to>
      <xdr:col>102</xdr:col>
      <xdr:colOff>165100</xdr:colOff>
      <xdr:row>84</xdr:row>
      <xdr:rowOff>166624</xdr:rowOff>
    </xdr:to>
    <xdr:sp macro="" textlink="">
      <xdr:nvSpPr>
        <xdr:cNvPr id="794" name="楕円 793"/>
        <xdr:cNvSpPr/>
      </xdr:nvSpPr>
      <xdr:spPr>
        <a:xfrm>
          <a:off x="19494500" y="1446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115824</xdr:rowOff>
    </xdr:from>
    <xdr:to>
      <xdr:col>107</xdr:col>
      <xdr:colOff>50800</xdr:colOff>
      <xdr:row>84</xdr:row>
      <xdr:rowOff>115824</xdr:rowOff>
    </xdr:to>
    <xdr:cxnSp macro="">
      <xdr:nvCxnSpPr>
        <xdr:cNvPr id="795" name="直線コネクタ 794"/>
        <xdr:cNvCxnSpPr/>
      </xdr:nvCxnSpPr>
      <xdr:spPr>
        <a:xfrm>
          <a:off x="19545300" y="145176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13988</xdr:rowOff>
    </xdr:from>
    <xdr:ext cx="469744" cy="259045"/>
    <xdr:sp macro="" textlink="">
      <xdr:nvSpPr>
        <xdr:cNvPr id="796" name="n_1aveValue【消防施設】&#10;一人当たり面積"/>
        <xdr:cNvSpPr txBox="1"/>
      </xdr:nvSpPr>
      <xdr:spPr>
        <a:xfrm>
          <a:off x="210757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36847</xdr:rowOff>
    </xdr:from>
    <xdr:ext cx="469744" cy="259045"/>
    <xdr:sp macro="" textlink="">
      <xdr:nvSpPr>
        <xdr:cNvPr id="797" name="n_2aveValue【消防施設】&#10;一人当たり面積"/>
        <xdr:cNvSpPr txBox="1"/>
      </xdr:nvSpPr>
      <xdr:spPr>
        <a:xfrm>
          <a:off x="20199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55135</xdr:rowOff>
    </xdr:from>
    <xdr:ext cx="469744" cy="259045"/>
    <xdr:sp macro="" textlink="">
      <xdr:nvSpPr>
        <xdr:cNvPr id="798" name="n_3aveValue【消防施設】&#10;一人当たり面積"/>
        <xdr:cNvSpPr txBox="1"/>
      </xdr:nvSpPr>
      <xdr:spPr>
        <a:xfrm>
          <a:off x="193104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55135</xdr:rowOff>
    </xdr:from>
    <xdr:ext cx="469744" cy="259045"/>
    <xdr:sp macro="" textlink="">
      <xdr:nvSpPr>
        <xdr:cNvPr id="799" name="n_4aveValue【消防施設】&#10;一人当たり面積"/>
        <xdr:cNvSpPr txBox="1"/>
      </xdr:nvSpPr>
      <xdr:spPr>
        <a:xfrm>
          <a:off x="184214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153179</xdr:rowOff>
    </xdr:from>
    <xdr:ext cx="469744" cy="259045"/>
    <xdr:sp macro="" textlink="">
      <xdr:nvSpPr>
        <xdr:cNvPr id="800" name="n_1mainValue【消防施設】&#10;一人当たり面積"/>
        <xdr:cNvSpPr txBox="1"/>
      </xdr:nvSpPr>
      <xdr:spPr>
        <a:xfrm>
          <a:off x="21075727" y="1455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157751</xdr:rowOff>
    </xdr:from>
    <xdr:ext cx="469744" cy="259045"/>
    <xdr:sp macro="" textlink="">
      <xdr:nvSpPr>
        <xdr:cNvPr id="801" name="n_2mainValue【消防施設】&#10;一人当たり面積"/>
        <xdr:cNvSpPr txBox="1"/>
      </xdr:nvSpPr>
      <xdr:spPr>
        <a:xfrm>
          <a:off x="20199427" y="14559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157751</xdr:rowOff>
    </xdr:from>
    <xdr:ext cx="469744" cy="259045"/>
    <xdr:sp macro="" textlink="">
      <xdr:nvSpPr>
        <xdr:cNvPr id="802" name="n_3mainValue【消防施設】&#10;一人当たり面積"/>
        <xdr:cNvSpPr txBox="1"/>
      </xdr:nvSpPr>
      <xdr:spPr>
        <a:xfrm>
          <a:off x="19310427" y="14559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03" name="正方形/長方形 80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04" name="正方形/長方形 80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05" name="正方形/長方形 80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06" name="正方形/長方形 80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07" name="正方形/長方形 80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08" name="正方形/長方形 80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09" name="正方形/長方形 80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10" name="正方形/長方形 80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11" name="テキスト ボックス 81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12" name="直線コネクタ 81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13" name="テキスト ボックス 812"/>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14" name="直線コネクタ 81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15" name="テキスト ボックス 814"/>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16" name="直線コネクタ 81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17" name="テキスト ボックス 81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18" name="直線コネクタ 81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19" name="テキスト ボックス 81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20" name="直線コネクタ 81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21" name="テキスト ボックス 82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22" name="直線コネクタ 82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23" name="テキスト ボックス 82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24" name="直線コネクタ 82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25" name="テキスト ボックス 824"/>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26" name="直線コネクタ 82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2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138249</xdr:rowOff>
    </xdr:from>
    <xdr:to>
      <xdr:col>85</xdr:col>
      <xdr:colOff>126364</xdr:colOff>
      <xdr:row>109</xdr:row>
      <xdr:rowOff>33745</xdr:rowOff>
    </xdr:to>
    <xdr:cxnSp macro="">
      <xdr:nvCxnSpPr>
        <xdr:cNvPr id="828" name="直線コネクタ 827"/>
        <xdr:cNvCxnSpPr/>
      </xdr:nvCxnSpPr>
      <xdr:spPr>
        <a:xfrm flipV="1">
          <a:off x="16318864" y="17111799"/>
          <a:ext cx="0" cy="1609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37572</xdr:rowOff>
    </xdr:from>
    <xdr:ext cx="405111" cy="259045"/>
    <xdr:sp macro="" textlink="">
      <xdr:nvSpPr>
        <xdr:cNvPr id="829" name="【庁舎】&#10;有形固定資産減価償却率最小値テキスト"/>
        <xdr:cNvSpPr txBox="1"/>
      </xdr:nvSpPr>
      <xdr:spPr>
        <a:xfrm>
          <a:off x="16357600" y="1872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33745</xdr:rowOff>
    </xdr:from>
    <xdr:to>
      <xdr:col>86</xdr:col>
      <xdr:colOff>25400</xdr:colOff>
      <xdr:row>109</xdr:row>
      <xdr:rowOff>33745</xdr:rowOff>
    </xdr:to>
    <xdr:cxnSp macro="">
      <xdr:nvCxnSpPr>
        <xdr:cNvPr id="830" name="直線コネクタ 829"/>
        <xdr:cNvCxnSpPr/>
      </xdr:nvCxnSpPr>
      <xdr:spPr>
        <a:xfrm>
          <a:off x="16230600" y="18721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84926</xdr:rowOff>
    </xdr:from>
    <xdr:ext cx="340478" cy="259045"/>
    <xdr:sp macro="" textlink="">
      <xdr:nvSpPr>
        <xdr:cNvPr id="831" name="【庁舎】&#10;有形固定資産減価償却率最大値テキスト"/>
        <xdr:cNvSpPr txBox="1"/>
      </xdr:nvSpPr>
      <xdr:spPr>
        <a:xfrm>
          <a:off x="16357600" y="168870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138249</xdr:rowOff>
    </xdr:from>
    <xdr:to>
      <xdr:col>86</xdr:col>
      <xdr:colOff>25400</xdr:colOff>
      <xdr:row>99</xdr:row>
      <xdr:rowOff>138249</xdr:rowOff>
    </xdr:to>
    <xdr:cxnSp macro="">
      <xdr:nvCxnSpPr>
        <xdr:cNvPr id="832" name="直線コネクタ 831"/>
        <xdr:cNvCxnSpPr/>
      </xdr:nvCxnSpPr>
      <xdr:spPr>
        <a:xfrm>
          <a:off x="16230600" y="17111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111958</xdr:rowOff>
    </xdr:from>
    <xdr:ext cx="405111" cy="259045"/>
    <xdr:sp macro="" textlink="">
      <xdr:nvSpPr>
        <xdr:cNvPr id="833" name="【庁舎】&#10;有形固定資産減価償却率平均値テキスト"/>
        <xdr:cNvSpPr txBox="1"/>
      </xdr:nvSpPr>
      <xdr:spPr>
        <a:xfrm>
          <a:off x="16357600" y="17771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89081</xdr:rowOff>
    </xdr:from>
    <xdr:to>
      <xdr:col>85</xdr:col>
      <xdr:colOff>177800</xdr:colOff>
      <xdr:row>105</xdr:row>
      <xdr:rowOff>19231</xdr:rowOff>
    </xdr:to>
    <xdr:sp macro="" textlink="">
      <xdr:nvSpPr>
        <xdr:cNvPr id="834" name="フローチャート: 判断 833"/>
        <xdr:cNvSpPr/>
      </xdr:nvSpPr>
      <xdr:spPr>
        <a:xfrm>
          <a:off x="162687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152763</xdr:rowOff>
    </xdr:from>
    <xdr:to>
      <xdr:col>81</xdr:col>
      <xdr:colOff>101600</xdr:colOff>
      <xdr:row>105</xdr:row>
      <xdr:rowOff>82913</xdr:rowOff>
    </xdr:to>
    <xdr:sp macro="" textlink="">
      <xdr:nvSpPr>
        <xdr:cNvPr id="835" name="フローチャート: 判断 834"/>
        <xdr:cNvSpPr/>
      </xdr:nvSpPr>
      <xdr:spPr>
        <a:xfrm>
          <a:off x="15430500" y="1798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156029</xdr:rowOff>
    </xdr:from>
    <xdr:to>
      <xdr:col>76</xdr:col>
      <xdr:colOff>165100</xdr:colOff>
      <xdr:row>105</xdr:row>
      <xdr:rowOff>86179</xdr:rowOff>
    </xdr:to>
    <xdr:sp macro="" textlink="">
      <xdr:nvSpPr>
        <xdr:cNvPr id="836" name="フローチャート: 判断 835"/>
        <xdr:cNvSpPr/>
      </xdr:nvSpPr>
      <xdr:spPr>
        <a:xfrm>
          <a:off x="145415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13970</xdr:rowOff>
    </xdr:from>
    <xdr:to>
      <xdr:col>72</xdr:col>
      <xdr:colOff>38100</xdr:colOff>
      <xdr:row>105</xdr:row>
      <xdr:rowOff>115570</xdr:rowOff>
    </xdr:to>
    <xdr:sp macro="" textlink="">
      <xdr:nvSpPr>
        <xdr:cNvPr id="837" name="フローチャート: 判断 836"/>
        <xdr:cNvSpPr/>
      </xdr:nvSpPr>
      <xdr:spPr>
        <a:xfrm>
          <a:off x="1365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147864</xdr:rowOff>
    </xdr:from>
    <xdr:to>
      <xdr:col>67</xdr:col>
      <xdr:colOff>101600</xdr:colOff>
      <xdr:row>105</xdr:row>
      <xdr:rowOff>78014</xdr:rowOff>
    </xdr:to>
    <xdr:sp macro="" textlink="">
      <xdr:nvSpPr>
        <xdr:cNvPr id="838" name="フローチャート: 判断 837"/>
        <xdr:cNvSpPr/>
      </xdr:nvSpPr>
      <xdr:spPr>
        <a:xfrm>
          <a:off x="12763500" y="1797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39" name="テキスト ボックス 83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40" name="テキスト ボックス 83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41" name="テキスト ボックス 84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42" name="テキスト ボックス 84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43" name="テキスト ボックス 84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133169</xdr:rowOff>
    </xdr:from>
    <xdr:to>
      <xdr:col>85</xdr:col>
      <xdr:colOff>177800</xdr:colOff>
      <xdr:row>106</xdr:row>
      <xdr:rowOff>63319</xdr:rowOff>
    </xdr:to>
    <xdr:sp macro="" textlink="">
      <xdr:nvSpPr>
        <xdr:cNvPr id="844" name="楕円 843"/>
        <xdr:cNvSpPr/>
      </xdr:nvSpPr>
      <xdr:spPr>
        <a:xfrm>
          <a:off x="16268700" y="1813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111596</xdr:rowOff>
    </xdr:from>
    <xdr:ext cx="405111" cy="259045"/>
    <xdr:sp macro="" textlink="">
      <xdr:nvSpPr>
        <xdr:cNvPr id="845" name="【庁舎】&#10;有形固定資産減価償却率該当値テキスト"/>
        <xdr:cNvSpPr txBox="1"/>
      </xdr:nvSpPr>
      <xdr:spPr>
        <a:xfrm>
          <a:off x="16357600" y="1811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102144</xdr:rowOff>
    </xdr:from>
    <xdr:to>
      <xdr:col>81</xdr:col>
      <xdr:colOff>101600</xdr:colOff>
      <xdr:row>106</xdr:row>
      <xdr:rowOff>32294</xdr:rowOff>
    </xdr:to>
    <xdr:sp macro="" textlink="">
      <xdr:nvSpPr>
        <xdr:cNvPr id="846" name="楕円 845"/>
        <xdr:cNvSpPr/>
      </xdr:nvSpPr>
      <xdr:spPr>
        <a:xfrm>
          <a:off x="15430500" y="1810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152944</xdr:rowOff>
    </xdr:from>
    <xdr:to>
      <xdr:col>85</xdr:col>
      <xdr:colOff>127000</xdr:colOff>
      <xdr:row>106</xdr:row>
      <xdr:rowOff>12519</xdr:rowOff>
    </xdr:to>
    <xdr:cxnSp macro="">
      <xdr:nvCxnSpPr>
        <xdr:cNvPr id="847" name="直線コネクタ 846"/>
        <xdr:cNvCxnSpPr/>
      </xdr:nvCxnSpPr>
      <xdr:spPr>
        <a:xfrm>
          <a:off x="15481300" y="18155194"/>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69487</xdr:rowOff>
    </xdr:from>
    <xdr:to>
      <xdr:col>76</xdr:col>
      <xdr:colOff>165100</xdr:colOff>
      <xdr:row>105</xdr:row>
      <xdr:rowOff>171087</xdr:rowOff>
    </xdr:to>
    <xdr:sp macro="" textlink="">
      <xdr:nvSpPr>
        <xdr:cNvPr id="848" name="楕円 847"/>
        <xdr:cNvSpPr/>
      </xdr:nvSpPr>
      <xdr:spPr>
        <a:xfrm>
          <a:off x="14541500" y="1807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120287</xdr:rowOff>
    </xdr:from>
    <xdr:to>
      <xdr:col>81</xdr:col>
      <xdr:colOff>50800</xdr:colOff>
      <xdr:row>105</xdr:row>
      <xdr:rowOff>152944</xdr:rowOff>
    </xdr:to>
    <xdr:cxnSp macro="">
      <xdr:nvCxnSpPr>
        <xdr:cNvPr id="849" name="直線コネクタ 848"/>
        <xdr:cNvCxnSpPr/>
      </xdr:nvCxnSpPr>
      <xdr:spPr>
        <a:xfrm>
          <a:off x="14592300" y="1812253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38463</xdr:rowOff>
    </xdr:from>
    <xdr:to>
      <xdr:col>72</xdr:col>
      <xdr:colOff>38100</xdr:colOff>
      <xdr:row>105</xdr:row>
      <xdr:rowOff>140063</xdr:rowOff>
    </xdr:to>
    <xdr:sp macro="" textlink="">
      <xdr:nvSpPr>
        <xdr:cNvPr id="850" name="楕円 849"/>
        <xdr:cNvSpPr/>
      </xdr:nvSpPr>
      <xdr:spPr>
        <a:xfrm>
          <a:off x="13652500" y="1804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89263</xdr:rowOff>
    </xdr:from>
    <xdr:to>
      <xdr:col>76</xdr:col>
      <xdr:colOff>114300</xdr:colOff>
      <xdr:row>105</xdr:row>
      <xdr:rowOff>120287</xdr:rowOff>
    </xdr:to>
    <xdr:cxnSp macro="">
      <xdr:nvCxnSpPr>
        <xdr:cNvPr id="851" name="直線コネクタ 850"/>
        <xdr:cNvCxnSpPr/>
      </xdr:nvCxnSpPr>
      <xdr:spPr>
        <a:xfrm>
          <a:off x="13703300" y="18091513"/>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99440</xdr:rowOff>
    </xdr:from>
    <xdr:ext cx="405111" cy="259045"/>
    <xdr:sp macro="" textlink="">
      <xdr:nvSpPr>
        <xdr:cNvPr id="852" name="n_1aveValue【庁舎】&#10;有形固定資産減価償却率"/>
        <xdr:cNvSpPr txBox="1"/>
      </xdr:nvSpPr>
      <xdr:spPr>
        <a:xfrm>
          <a:off x="15266044" y="1775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102706</xdr:rowOff>
    </xdr:from>
    <xdr:ext cx="405111" cy="259045"/>
    <xdr:sp macro="" textlink="">
      <xdr:nvSpPr>
        <xdr:cNvPr id="853" name="n_2aveValue【庁舎】&#10;有形固定資産減価償却率"/>
        <xdr:cNvSpPr txBox="1"/>
      </xdr:nvSpPr>
      <xdr:spPr>
        <a:xfrm>
          <a:off x="14389744" y="17762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132097</xdr:rowOff>
    </xdr:from>
    <xdr:ext cx="405111" cy="259045"/>
    <xdr:sp macro="" textlink="">
      <xdr:nvSpPr>
        <xdr:cNvPr id="854" name="n_3aveValue【庁舎】&#10;有形固定資産減価償却率"/>
        <xdr:cNvSpPr txBox="1"/>
      </xdr:nvSpPr>
      <xdr:spPr>
        <a:xfrm>
          <a:off x="13500744" y="1779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94541</xdr:rowOff>
    </xdr:from>
    <xdr:ext cx="405111" cy="259045"/>
    <xdr:sp macro="" textlink="">
      <xdr:nvSpPr>
        <xdr:cNvPr id="855" name="n_4aveValue【庁舎】&#10;有形固定資産減価償却率"/>
        <xdr:cNvSpPr txBox="1"/>
      </xdr:nvSpPr>
      <xdr:spPr>
        <a:xfrm>
          <a:off x="12611744" y="17753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23421</xdr:rowOff>
    </xdr:from>
    <xdr:ext cx="405111" cy="259045"/>
    <xdr:sp macro="" textlink="">
      <xdr:nvSpPr>
        <xdr:cNvPr id="856" name="n_1mainValue【庁舎】&#10;有形固定資産減価償却率"/>
        <xdr:cNvSpPr txBox="1"/>
      </xdr:nvSpPr>
      <xdr:spPr>
        <a:xfrm>
          <a:off x="15266044" y="18197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162214</xdr:rowOff>
    </xdr:from>
    <xdr:ext cx="405111" cy="259045"/>
    <xdr:sp macro="" textlink="">
      <xdr:nvSpPr>
        <xdr:cNvPr id="857" name="n_2mainValue【庁舎】&#10;有形固定資産減価償却率"/>
        <xdr:cNvSpPr txBox="1"/>
      </xdr:nvSpPr>
      <xdr:spPr>
        <a:xfrm>
          <a:off x="14389744" y="1816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131190</xdr:rowOff>
    </xdr:from>
    <xdr:ext cx="405111" cy="259045"/>
    <xdr:sp macro="" textlink="">
      <xdr:nvSpPr>
        <xdr:cNvPr id="858" name="n_3mainValue【庁舎】&#10;有形固定資産減価償却率"/>
        <xdr:cNvSpPr txBox="1"/>
      </xdr:nvSpPr>
      <xdr:spPr>
        <a:xfrm>
          <a:off x="13500744" y="1813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59" name="正方形/長方形 85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60" name="正方形/長方形 85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61" name="正方形/長方形 86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62" name="正方形/長方形 86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63" name="正方形/長方形 86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64" name="正方形/長方形 86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65" name="正方形/長方形 86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66" name="正方形/長方形 86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67" name="テキスト ボックス 86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68" name="直線コネクタ 86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69" name="直線コネクタ 868"/>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70" name="テキスト ボックス 869"/>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71" name="直線コネクタ 870"/>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72" name="テキスト ボックス 871"/>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73" name="直線コネクタ 872"/>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74" name="テキスト ボックス 873"/>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75" name="直線コネクタ 874"/>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76" name="テキスト ボックス 875"/>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77" name="直線コネクタ 87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78" name="テキスト ボックス 87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7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48768</xdr:rowOff>
    </xdr:from>
    <xdr:to>
      <xdr:col>116</xdr:col>
      <xdr:colOff>62864</xdr:colOff>
      <xdr:row>107</xdr:row>
      <xdr:rowOff>32765</xdr:rowOff>
    </xdr:to>
    <xdr:cxnSp macro="">
      <xdr:nvCxnSpPr>
        <xdr:cNvPr id="880" name="直線コネクタ 879"/>
        <xdr:cNvCxnSpPr/>
      </xdr:nvCxnSpPr>
      <xdr:spPr>
        <a:xfrm flipV="1">
          <a:off x="22160864" y="17193768"/>
          <a:ext cx="0" cy="1184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36592</xdr:rowOff>
    </xdr:from>
    <xdr:ext cx="469744" cy="259045"/>
    <xdr:sp macro="" textlink="">
      <xdr:nvSpPr>
        <xdr:cNvPr id="881" name="【庁舎】&#10;一人当たり面積最小値テキスト"/>
        <xdr:cNvSpPr txBox="1"/>
      </xdr:nvSpPr>
      <xdr:spPr>
        <a:xfrm>
          <a:off x="22199600" y="18381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32765</xdr:rowOff>
    </xdr:from>
    <xdr:to>
      <xdr:col>116</xdr:col>
      <xdr:colOff>152400</xdr:colOff>
      <xdr:row>107</xdr:row>
      <xdr:rowOff>32765</xdr:rowOff>
    </xdr:to>
    <xdr:cxnSp macro="">
      <xdr:nvCxnSpPr>
        <xdr:cNvPr id="882" name="直線コネクタ 881"/>
        <xdr:cNvCxnSpPr/>
      </xdr:nvCxnSpPr>
      <xdr:spPr>
        <a:xfrm>
          <a:off x="22072600" y="1837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166895</xdr:rowOff>
    </xdr:from>
    <xdr:ext cx="469744" cy="259045"/>
    <xdr:sp macro="" textlink="">
      <xdr:nvSpPr>
        <xdr:cNvPr id="883" name="【庁舎】&#10;一人当たり面積最大値テキスト"/>
        <xdr:cNvSpPr txBox="1"/>
      </xdr:nvSpPr>
      <xdr:spPr>
        <a:xfrm>
          <a:off x="22199600" y="1696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48768</xdr:rowOff>
    </xdr:from>
    <xdr:to>
      <xdr:col>116</xdr:col>
      <xdr:colOff>152400</xdr:colOff>
      <xdr:row>100</xdr:row>
      <xdr:rowOff>48768</xdr:rowOff>
    </xdr:to>
    <xdr:cxnSp macro="">
      <xdr:nvCxnSpPr>
        <xdr:cNvPr id="884" name="直線コネクタ 883"/>
        <xdr:cNvCxnSpPr/>
      </xdr:nvCxnSpPr>
      <xdr:spPr>
        <a:xfrm>
          <a:off x="22072600" y="1719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48277</xdr:rowOff>
    </xdr:from>
    <xdr:ext cx="469744" cy="259045"/>
    <xdr:sp macro="" textlink="">
      <xdr:nvSpPr>
        <xdr:cNvPr id="885" name="【庁舎】&#10;一人当たり面積平均値テキスト"/>
        <xdr:cNvSpPr txBox="1"/>
      </xdr:nvSpPr>
      <xdr:spPr>
        <a:xfrm>
          <a:off x="22199600" y="17879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25400</xdr:rowOff>
    </xdr:from>
    <xdr:to>
      <xdr:col>116</xdr:col>
      <xdr:colOff>114300</xdr:colOff>
      <xdr:row>105</xdr:row>
      <xdr:rowOff>127000</xdr:rowOff>
    </xdr:to>
    <xdr:sp macro="" textlink="">
      <xdr:nvSpPr>
        <xdr:cNvPr id="886" name="フローチャート: 判断 885"/>
        <xdr:cNvSpPr/>
      </xdr:nvSpPr>
      <xdr:spPr>
        <a:xfrm>
          <a:off x="221107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50546</xdr:rowOff>
    </xdr:from>
    <xdr:to>
      <xdr:col>112</xdr:col>
      <xdr:colOff>38100</xdr:colOff>
      <xdr:row>105</xdr:row>
      <xdr:rowOff>152146</xdr:rowOff>
    </xdr:to>
    <xdr:sp macro="" textlink="">
      <xdr:nvSpPr>
        <xdr:cNvPr id="887" name="フローチャート: 判断 886"/>
        <xdr:cNvSpPr/>
      </xdr:nvSpPr>
      <xdr:spPr>
        <a:xfrm>
          <a:off x="21272500" y="18052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61976</xdr:rowOff>
    </xdr:from>
    <xdr:to>
      <xdr:col>107</xdr:col>
      <xdr:colOff>101600</xdr:colOff>
      <xdr:row>105</xdr:row>
      <xdr:rowOff>163576</xdr:rowOff>
    </xdr:to>
    <xdr:sp macro="" textlink="">
      <xdr:nvSpPr>
        <xdr:cNvPr id="888" name="フローチャート: 判断 887"/>
        <xdr:cNvSpPr/>
      </xdr:nvSpPr>
      <xdr:spPr>
        <a:xfrm>
          <a:off x="20383500" y="1806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68835</xdr:rowOff>
    </xdr:from>
    <xdr:to>
      <xdr:col>102</xdr:col>
      <xdr:colOff>165100</xdr:colOff>
      <xdr:row>105</xdr:row>
      <xdr:rowOff>170435</xdr:rowOff>
    </xdr:to>
    <xdr:sp macro="" textlink="">
      <xdr:nvSpPr>
        <xdr:cNvPr id="889" name="フローチャート: 判断 888"/>
        <xdr:cNvSpPr/>
      </xdr:nvSpPr>
      <xdr:spPr>
        <a:xfrm>
          <a:off x="19494500" y="1807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45974</xdr:rowOff>
    </xdr:from>
    <xdr:to>
      <xdr:col>98</xdr:col>
      <xdr:colOff>38100</xdr:colOff>
      <xdr:row>105</xdr:row>
      <xdr:rowOff>147574</xdr:rowOff>
    </xdr:to>
    <xdr:sp macro="" textlink="">
      <xdr:nvSpPr>
        <xdr:cNvPr id="890" name="フローチャート: 判断 889"/>
        <xdr:cNvSpPr/>
      </xdr:nvSpPr>
      <xdr:spPr>
        <a:xfrm>
          <a:off x="18605500" y="1804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91" name="テキスト ボックス 89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92" name="テキスト ボックス 89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93" name="テキスト ボックス 89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94" name="テキスト ボックス 89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95" name="テキスト ボックス 89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34544</xdr:rowOff>
    </xdr:from>
    <xdr:to>
      <xdr:col>116</xdr:col>
      <xdr:colOff>114300</xdr:colOff>
      <xdr:row>106</xdr:row>
      <xdr:rowOff>136144</xdr:rowOff>
    </xdr:to>
    <xdr:sp macro="" textlink="">
      <xdr:nvSpPr>
        <xdr:cNvPr id="896" name="楕円 895"/>
        <xdr:cNvSpPr/>
      </xdr:nvSpPr>
      <xdr:spPr>
        <a:xfrm>
          <a:off x="22110700" y="1820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120921</xdr:rowOff>
    </xdr:from>
    <xdr:ext cx="469744" cy="259045"/>
    <xdr:sp macro="" textlink="">
      <xdr:nvSpPr>
        <xdr:cNvPr id="897" name="【庁舎】&#10;一人当たり面積該当値テキスト"/>
        <xdr:cNvSpPr txBox="1"/>
      </xdr:nvSpPr>
      <xdr:spPr>
        <a:xfrm>
          <a:off x="22199600" y="18123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39115</xdr:rowOff>
    </xdr:from>
    <xdr:to>
      <xdr:col>112</xdr:col>
      <xdr:colOff>38100</xdr:colOff>
      <xdr:row>106</xdr:row>
      <xdr:rowOff>140715</xdr:rowOff>
    </xdr:to>
    <xdr:sp macro="" textlink="">
      <xdr:nvSpPr>
        <xdr:cNvPr id="898" name="楕円 897"/>
        <xdr:cNvSpPr/>
      </xdr:nvSpPr>
      <xdr:spPr>
        <a:xfrm>
          <a:off x="21272500" y="1821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85344</xdr:rowOff>
    </xdr:from>
    <xdr:to>
      <xdr:col>116</xdr:col>
      <xdr:colOff>63500</xdr:colOff>
      <xdr:row>106</xdr:row>
      <xdr:rowOff>89915</xdr:rowOff>
    </xdr:to>
    <xdr:cxnSp macro="">
      <xdr:nvCxnSpPr>
        <xdr:cNvPr id="899" name="直線コネクタ 898"/>
        <xdr:cNvCxnSpPr/>
      </xdr:nvCxnSpPr>
      <xdr:spPr>
        <a:xfrm flipV="1">
          <a:off x="21323300" y="18259044"/>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41402</xdr:rowOff>
    </xdr:from>
    <xdr:to>
      <xdr:col>107</xdr:col>
      <xdr:colOff>101600</xdr:colOff>
      <xdr:row>106</xdr:row>
      <xdr:rowOff>143002</xdr:rowOff>
    </xdr:to>
    <xdr:sp macro="" textlink="">
      <xdr:nvSpPr>
        <xdr:cNvPr id="900" name="楕円 899"/>
        <xdr:cNvSpPr/>
      </xdr:nvSpPr>
      <xdr:spPr>
        <a:xfrm>
          <a:off x="20383500" y="18215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89915</xdr:rowOff>
    </xdr:from>
    <xdr:to>
      <xdr:col>111</xdr:col>
      <xdr:colOff>177800</xdr:colOff>
      <xdr:row>106</xdr:row>
      <xdr:rowOff>92202</xdr:rowOff>
    </xdr:to>
    <xdr:cxnSp macro="">
      <xdr:nvCxnSpPr>
        <xdr:cNvPr id="901" name="直線コネクタ 900"/>
        <xdr:cNvCxnSpPr/>
      </xdr:nvCxnSpPr>
      <xdr:spPr>
        <a:xfrm flipV="1">
          <a:off x="20434300" y="18263615"/>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43687</xdr:rowOff>
    </xdr:from>
    <xdr:to>
      <xdr:col>102</xdr:col>
      <xdr:colOff>165100</xdr:colOff>
      <xdr:row>106</xdr:row>
      <xdr:rowOff>145287</xdr:rowOff>
    </xdr:to>
    <xdr:sp macro="" textlink="">
      <xdr:nvSpPr>
        <xdr:cNvPr id="902" name="楕円 901"/>
        <xdr:cNvSpPr/>
      </xdr:nvSpPr>
      <xdr:spPr>
        <a:xfrm>
          <a:off x="19494500" y="1821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92202</xdr:rowOff>
    </xdr:from>
    <xdr:to>
      <xdr:col>107</xdr:col>
      <xdr:colOff>50800</xdr:colOff>
      <xdr:row>106</xdr:row>
      <xdr:rowOff>94487</xdr:rowOff>
    </xdr:to>
    <xdr:cxnSp macro="">
      <xdr:nvCxnSpPr>
        <xdr:cNvPr id="903" name="直線コネクタ 902"/>
        <xdr:cNvCxnSpPr/>
      </xdr:nvCxnSpPr>
      <xdr:spPr>
        <a:xfrm flipV="1">
          <a:off x="19545300" y="18265902"/>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168673</xdr:rowOff>
    </xdr:from>
    <xdr:ext cx="469744" cy="259045"/>
    <xdr:sp macro="" textlink="">
      <xdr:nvSpPr>
        <xdr:cNvPr id="904" name="n_1aveValue【庁舎】&#10;一人当たり面積"/>
        <xdr:cNvSpPr txBox="1"/>
      </xdr:nvSpPr>
      <xdr:spPr>
        <a:xfrm>
          <a:off x="21075727" y="17828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8653</xdr:rowOff>
    </xdr:from>
    <xdr:ext cx="469744" cy="259045"/>
    <xdr:sp macro="" textlink="">
      <xdr:nvSpPr>
        <xdr:cNvPr id="905" name="n_2aveValue【庁舎】&#10;一人当たり面積"/>
        <xdr:cNvSpPr txBox="1"/>
      </xdr:nvSpPr>
      <xdr:spPr>
        <a:xfrm>
          <a:off x="20199427" y="17839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15512</xdr:rowOff>
    </xdr:from>
    <xdr:ext cx="469744" cy="259045"/>
    <xdr:sp macro="" textlink="">
      <xdr:nvSpPr>
        <xdr:cNvPr id="906" name="n_3aveValue【庁舎】&#10;一人当たり面積"/>
        <xdr:cNvSpPr txBox="1"/>
      </xdr:nvSpPr>
      <xdr:spPr>
        <a:xfrm>
          <a:off x="19310427" y="17846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164101</xdr:rowOff>
    </xdr:from>
    <xdr:ext cx="469744" cy="259045"/>
    <xdr:sp macro="" textlink="">
      <xdr:nvSpPr>
        <xdr:cNvPr id="907" name="n_4aveValue【庁舎】&#10;一人当たり面積"/>
        <xdr:cNvSpPr txBox="1"/>
      </xdr:nvSpPr>
      <xdr:spPr>
        <a:xfrm>
          <a:off x="18421427" y="17823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131842</xdr:rowOff>
    </xdr:from>
    <xdr:ext cx="469744" cy="259045"/>
    <xdr:sp macro="" textlink="">
      <xdr:nvSpPr>
        <xdr:cNvPr id="908" name="n_1mainValue【庁舎】&#10;一人当たり面積"/>
        <xdr:cNvSpPr txBox="1"/>
      </xdr:nvSpPr>
      <xdr:spPr>
        <a:xfrm>
          <a:off x="21075727" y="1830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134129</xdr:rowOff>
    </xdr:from>
    <xdr:ext cx="469744" cy="259045"/>
    <xdr:sp macro="" textlink="">
      <xdr:nvSpPr>
        <xdr:cNvPr id="909" name="n_2mainValue【庁舎】&#10;一人当たり面積"/>
        <xdr:cNvSpPr txBox="1"/>
      </xdr:nvSpPr>
      <xdr:spPr>
        <a:xfrm>
          <a:off x="20199427" y="18307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136414</xdr:rowOff>
    </xdr:from>
    <xdr:ext cx="469744" cy="259045"/>
    <xdr:sp macro="" textlink="">
      <xdr:nvSpPr>
        <xdr:cNvPr id="910" name="n_3mainValue【庁舎】&#10;一人当たり面積"/>
        <xdr:cNvSpPr txBox="1"/>
      </xdr:nvSpPr>
      <xdr:spPr>
        <a:xfrm>
          <a:off x="19310427" y="18310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11" name="正方形/長方形 91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12" name="正方形/長方形 91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13" name="テキスト ボックス 91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類似団体と比較して有形固定資産減価償却率が特に高くなっているものは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福祉施設、一般廃棄物処理施設であり、特に低くなっているものは市民会館となっている。</a:t>
          </a:r>
          <a:endParaRPr lang="ja-JP" altLang="ja-JP" sz="1400">
            <a:effectLst/>
          </a:endParaRPr>
        </a:p>
        <a:p>
          <a:r>
            <a:rPr kumimoji="1" lang="ja-JP" altLang="ja-JP" sz="1100">
              <a:solidFill>
                <a:schemeClr val="dk1"/>
              </a:solidFill>
              <a:effectLst/>
              <a:latin typeface="+mn-lt"/>
              <a:ea typeface="+mn-ea"/>
              <a:cs typeface="+mn-cs"/>
            </a:rPr>
            <a:t>福祉施設については建築後</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45</a:t>
          </a:r>
          <a:r>
            <a:rPr kumimoji="1" lang="ja-JP" altLang="ja-JP" sz="1100">
              <a:solidFill>
                <a:schemeClr val="dk1"/>
              </a:solidFill>
              <a:effectLst/>
              <a:latin typeface="+mn-lt"/>
              <a:ea typeface="+mn-ea"/>
              <a:cs typeface="+mn-cs"/>
            </a:rPr>
            <a:t>年程度経過しており、施設の長寿命化に有効な大規模改修を行っていないことが数値が高くなった要因となっている。今後は他施設との統合についても検討を行いながら</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適正な維持管理に努めていく。</a:t>
          </a:r>
          <a:endParaRPr lang="ja-JP" altLang="ja-JP" sz="1400">
            <a:effectLst/>
          </a:endParaRPr>
        </a:p>
        <a:p>
          <a:r>
            <a:rPr kumimoji="1" lang="ja-JP" altLang="ja-JP" sz="1100">
              <a:solidFill>
                <a:schemeClr val="dk1"/>
              </a:solidFill>
              <a:effectLst/>
              <a:latin typeface="+mn-lt"/>
              <a:ea typeface="+mn-ea"/>
              <a:cs typeface="+mn-cs"/>
            </a:rPr>
            <a:t>一般廃棄物処理施設については建築後</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年が経過しており、福祉施設と同じく大規模改修を行っていないため数値が高くなっている。今後は、</a:t>
          </a:r>
          <a:r>
            <a:rPr kumimoji="1" lang="ja-JP" altLang="ja-JP" sz="1100">
              <a:solidFill>
                <a:schemeClr val="tx1"/>
              </a:solidFill>
              <a:effectLst/>
              <a:latin typeface="+mn-lt"/>
              <a:ea typeface="+mn-ea"/>
              <a:cs typeface="+mn-cs"/>
            </a:rPr>
            <a:t>ごみの減量や分別</a:t>
          </a:r>
          <a:r>
            <a:rPr kumimoji="1" lang="ja-JP" altLang="en-US" sz="1100">
              <a:solidFill>
                <a:schemeClr val="tx1"/>
              </a:solidFill>
              <a:effectLst/>
              <a:latin typeface="+mn-lt"/>
              <a:ea typeface="+mn-ea"/>
              <a:cs typeface="+mn-cs"/>
            </a:rPr>
            <a:t>を促進していくことに</a:t>
          </a:r>
          <a:r>
            <a:rPr kumimoji="1" lang="ja-JP" altLang="ja-JP" sz="1100">
              <a:solidFill>
                <a:schemeClr val="tx1"/>
              </a:solidFill>
              <a:effectLst/>
              <a:latin typeface="+mn-lt"/>
              <a:ea typeface="+mn-ea"/>
              <a:cs typeface="+mn-cs"/>
            </a:rPr>
            <a:t>より</a:t>
          </a:r>
          <a:r>
            <a:rPr kumimoji="1" lang="ja-JP" altLang="ja-JP" sz="1100">
              <a:solidFill>
                <a:schemeClr val="dk1"/>
              </a:solidFill>
              <a:effectLst/>
              <a:latin typeface="+mn-lt"/>
              <a:ea typeface="+mn-ea"/>
              <a:cs typeface="+mn-cs"/>
            </a:rPr>
            <a:t>残存耐用年数の延長が見込まれ</a:t>
          </a:r>
          <a:r>
            <a:rPr kumimoji="1" lang="ja-JP" altLang="en-US" sz="1100">
              <a:solidFill>
                <a:schemeClr val="dk1"/>
              </a:solidFill>
              <a:effectLst/>
              <a:latin typeface="+mn-lt"/>
              <a:ea typeface="+mn-ea"/>
              <a:cs typeface="+mn-cs"/>
            </a:rPr>
            <a:t>るため</a:t>
          </a:r>
          <a:r>
            <a:rPr kumimoji="1" lang="ja-JP" altLang="ja-JP" sz="1100">
              <a:solidFill>
                <a:schemeClr val="dk1"/>
              </a:solidFill>
              <a:effectLst/>
              <a:latin typeface="+mn-lt"/>
              <a:ea typeface="+mn-ea"/>
              <a:cs typeface="+mn-cs"/>
            </a:rPr>
            <a:t>、施設の運用について検討していく必要がある。</a:t>
          </a:r>
          <a:endParaRPr lang="ja-JP" altLang="ja-JP" sz="1400">
            <a:effectLst/>
          </a:endParaRPr>
        </a:p>
        <a:p>
          <a:r>
            <a:rPr kumimoji="1" lang="ja-JP" altLang="ja-JP" sz="1100">
              <a:solidFill>
                <a:schemeClr val="dk1"/>
              </a:solidFill>
              <a:effectLst/>
              <a:latin typeface="+mn-lt"/>
              <a:ea typeface="+mn-ea"/>
              <a:cs typeface="+mn-cs"/>
            </a:rPr>
            <a:t>市民会館については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年度に津島市生涯学習センターを</a:t>
          </a:r>
          <a:r>
            <a:rPr kumimoji="1" lang="ja-JP" altLang="en-US" sz="1100">
              <a:solidFill>
                <a:schemeClr val="dk1"/>
              </a:solidFill>
              <a:effectLst/>
              <a:latin typeface="+mn-lt"/>
              <a:ea typeface="+mn-ea"/>
              <a:cs typeface="+mn-cs"/>
            </a:rPr>
            <a:t>県からの譲渡で</a:t>
          </a:r>
          <a:r>
            <a:rPr kumimoji="1" lang="ja-JP" altLang="ja-JP" sz="1100">
              <a:solidFill>
                <a:schemeClr val="dk1"/>
              </a:solidFill>
              <a:effectLst/>
              <a:latin typeface="+mn-lt"/>
              <a:ea typeface="+mn-ea"/>
              <a:cs typeface="+mn-cs"/>
            </a:rPr>
            <a:t>取得してからあまり減価償却が進んでいないことから、類似団体と比較して有形固定資産減価償却率が低くなっ</a:t>
          </a:r>
          <a:r>
            <a:rPr kumimoji="1" lang="ja-JP" altLang="en-US" sz="1100">
              <a:solidFill>
                <a:schemeClr val="dk1"/>
              </a:solidFill>
              <a:effectLst/>
              <a:latin typeface="+mn-lt"/>
              <a:ea typeface="+mn-ea"/>
              <a:cs typeface="+mn-cs"/>
            </a:rPr>
            <a:t>ている</a:t>
          </a:r>
          <a:r>
            <a:rPr kumimoji="1" lang="ja-JP" altLang="ja-JP" sz="1100">
              <a:solidFill>
                <a:schemeClr val="dk1"/>
              </a:solidFill>
              <a:effectLst/>
              <a:latin typeface="+mn-lt"/>
              <a:ea typeface="+mn-ea"/>
              <a:cs typeface="+mn-cs"/>
            </a:rPr>
            <a:t>と思われる。なお、建築からは</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年近く経過して老朽化が進んでいるため、大規模改修等による施設の長寿命化が必要になるが、津島市文化会館とホール・会議室の機能が重複することもあり、今後の施設の在り方についても検討が必要であ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愛知県津島市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62,346
60,740
25.09
22,076,426
21,055,465
1,020,373
12,967,684
16,641,498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27.7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市内に中心となる企業が少ないこと等により財政基盤は脆弱であるが、景気の変動による影響は受けにくく、財政力指数は類似団体平均の</a:t>
          </a:r>
          <a:r>
            <a:rPr kumimoji="1" lang="en-US" altLang="ja-JP" sz="1200">
              <a:latin typeface="ＭＳ Ｐゴシック" panose="020B0600070205080204" pitchFamily="50" charset="-128"/>
              <a:ea typeface="ＭＳ Ｐゴシック" panose="020B0600070205080204" pitchFamily="50" charset="-128"/>
            </a:rPr>
            <a:t>0.73</a:t>
          </a:r>
          <a:r>
            <a:rPr kumimoji="1" lang="ja-JP" altLang="en-US" sz="1200">
              <a:latin typeface="ＭＳ Ｐゴシック" panose="020B0600070205080204" pitchFamily="50" charset="-128"/>
              <a:ea typeface="ＭＳ Ｐゴシック" panose="020B0600070205080204" pitchFamily="50" charset="-128"/>
            </a:rPr>
            <a:t>を上回る</a:t>
          </a:r>
          <a:r>
            <a:rPr kumimoji="1" lang="en-US" altLang="ja-JP" sz="1200">
              <a:latin typeface="ＭＳ Ｐゴシック" panose="020B0600070205080204" pitchFamily="50" charset="-128"/>
              <a:ea typeface="ＭＳ Ｐゴシック" panose="020B0600070205080204" pitchFamily="50" charset="-128"/>
            </a:rPr>
            <a:t>0.77</a:t>
          </a:r>
          <a:r>
            <a:rPr kumimoji="1" lang="ja-JP" altLang="en-US" sz="1200">
              <a:latin typeface="ＭＳ Ｐゴシック" panose="020B0600070205080204" pitchFamily="50" charset="-128"/>
              <a:ea typeface="ＭＳ Ｐゴシック" panose="020B0600070205080204" pitchFamily="50" charset="-128"/>
            </a:rPr>
            <a:t>となっている。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基準財政需要額は減少傾向、基準財政収入額は増加傾向にあるが、増減幅は小さく、財政力指数に大きな影響はなかった。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企業が少ないことにより、景気の変動による影響は受けにくいが、大きな増加も見込みにくいため、積極的に行財政改革を推進し、財政の健全化を図っていく。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48683</xdr:rowOff>
    </xdr:from>
    <xdr:to>
      <xdr:col>23</xdr:col>
      <xdr:colOff>133350</xdr:colOff>
      <xdr:row>45</xdr:row>
      <xdr:rowOff>7055</xdr:rowOff>
    </xdr:to>
    <xdr:cxnSp macro="">
      <xdr:nvCxnSpPr>
        <xdr:cNvPr id="64" name="直線コネクタ 63"/>
        <xdr:cNvCxnSpPr/>
      </xdr:nvCxnSpPr>
      <xdr:spPr>
        <a:xfrm flipV="1">
          <a:off x="4953000" y="6220883"/>
          <a:ext cx="0" cy="1501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150582</xdr:rowOff>
    </xdr:from>
    <xdr:ext cx="762000" cy="259045"/>
    <xdr:sp macro="" textlink="">
      <xdr:nvSpPr>
        <xdr:cNvPr id="65" name="財政力最小値テキスト"/>
        <xdr:cNvSpPr txBox="1"/>
      </xdr:nvSpPr>
      <xdr:spPr>
        <a:xfrm>
          <a:off x="5041900" y="769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7055</xdr:rowOff>
    </xdr:from>
    <xdr:to>
      <xdr:col>24</xdr:col>
      <xdr:colOff>12700</xdr:colOff>
      <xdr:row>45</xdr:row>
      <xdr:rowOff>7055</xdr:rowOff>
    </xdr:to>
    <xdr:cxnSp macro="">
      <xdr:nvCxnSpPr>
        <xdr:cNvPr id="66" name="直線コネクタ 65"/>
        <xdr:cNvCxnSpPr/>
      </xdr:nvCxnSpPr>
      <xdr:spPr>
        <a:xfrm>
          <a:off x="4864100" y="7722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135060</xdr:rowOff>
    </xdr:from>
    <xdr:ext cx="762000" cy="259045"/>
    <xdr:sp macro="" textlink="">
      <xdr:nvSpPr>
        <xdr:cNvPr id="67"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48683</xdr:rowOff>
    </xdr:from>
    <xdr:to>
      <xdr:col>24</xdr:col>
      <xdr:colOff>12700</xdr:colOff>
      <xdr:row>36</xdr:row>
      <xdr:rowOff>48683</xdr:rowOff>
    </xdr:to>
    <xdr:cxnSp macro="">
      <xdr:nvCxnSpPr>
        <xdr:cNvPr id="68" name="直線コネクタ 67"/>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129822</xdr:rowOff>
    </xdr:from>
    <xdr:to>
      <xdr:col>23</xdr:col>
      <xdr:colOff>133350</xdr:colOff>
      <xdr:row>41</xdr:row>
      <xdr:rowOff>129822</xdr:rowOff>
    </xdr:to>
    <xdr:cxnSp macro="">
      <xdr:nvCxnSpPr>
        <xdr:cNvPr id="69" name="直線コネクタ 68"/>
        <xdr:cNvCxnSpPr/>
      </xdr:nvCxnSpPr>
      <xdr:spPr>
        <a:xfrm>
          <a:off x="4114800" y="71592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104722</xdr:rowOff>
    </xdr:from>
    <xdr:ext cx="762000" cy="259045"/>
    <xdr:sp macro="" textlink="">
      <xdr:nvSpPr>
        <xdr:cNvPr id="70" name="財政力平均値テキスト"/>
        <xdr:cNvSpPr txBox="1"/>
      </xdr:nvSpPr>
      <xdr:spPr>
        <a:xfrm>
          <a:off x="5041900" y="7134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132645</xdr:rowOff>
    </xdr:from>
    <xdr:to>
      <xdr:col>23</xdr:col>
      <xdr:colOff>184150</xdr:colOff>
      <xdr:row>42</xdr:row>
      <xdr:rowOff>62795</xdr:rowOff>
    </xdr:to>
    <xdr:sp macro="" textlink="">
      <xdr:nvSpPr>
        <xdr:cNvPr id="71" name="フローチャート: 判断 70"/>
        <xdr:cNvSpPr/>
      </xdr:nvSpPr>
      <xdr:spPr>
        <a:xfrm>
          <a:off x="49022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129822</xdr:rowOff>
    </xdr:from>
    <xdr:to>
      <xdr:col>19</xdr:col>
      <xdr:colOff>133350</xdr:colOff>
      <xdr:row>41</xdr:row>
      <xdr:rowOff>143228</xdr:rowOff>
    </xdr:to>
    <xdr:cxnSp macro="">
      <xdr:nvCxnSpPr>
        <xdr:cNvPr id="72" name="直線コネクタ 71"/>
        <xdr:cNvCxnSpPr/>
      </xdr:nvCxnSpPr>
      <xdr:spPr>
        <a:xfrm flipV="1">
          <a:off x="3225800" y="715927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119239</xdr:rowOff>
    </xdr:from>
    <xdr:to>
      <xdr:col>19</xdr:col>
      <xdr:colOff>184150</xdr:colOff>
      <xdr:row>42</xdr:row>
      <xdr:rowOff>49389</xdr:rowOff>
    </xdr:to>
    <xdr:sp macro="" textlink="">
      <xdr:nvSpPr>
        <xdr:cNvPr id="73" name="フローチャート: 判断 72"/>
        <xdr:cNvSpPr/>
      </xdr:nvSpPr>
      <xdr:spPr>
        <a:xfrm>
          <a:off x="4064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34166</xdr:rowOff>
    </xdr:from>
    <xdr:ext cx="736600" cy="259045"/>
    <xdr:sp macro="" textlink="">
      <xdr:nvSpPr>
        <xdr:cNvPr id="74" name="テキスト ボックス 73"/>
        <xdr:cNvSpPr txBox="1"/>
      </xdr:nvSpPr>
      <xdr:spPr>
        <a:xfrm>
          <a:off x="3733800" y="7235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143228</xdr:rowOff>
    </xdr:from>
    <xdr:to>
      <xdr:col>15</xdr:col>
      <xdr:colOff>82550</xdr:colOff>
      <xdr:row>41</xdr:row>
      <xdr:rowOff>170039</xdr:rowOff>
    </xdr:to>
    <xdr:cxnSp macro="">
      <xdr:nvCxnSpPr>
        <xdr:cNvPr id="75" name="直線コネクタ 74"/>
        <xdr:cNvCxnSpPr/>
      </xdr:nvCxnSpPr>
      <xdr:spPr>
        <a:xfrm flipV="1">
          <a:off x="2336800" y="7172678"/>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119239</xdr:rowOff>
    </xdr:from>
    <xdr:to>
      <xdr:col>15</xdr:col>
      <xdr:colOff>133350</xdr:colOff>
      <xdr:row>42</xdr:row>
      <xdr:rowOff>49389</xdr:rowOff>
    </xdr:to>
    <xdr:sp macro="" textlink="">
      <xdr:nvSpPr>
        <xdr:cNvPr id="76" name="フローチャート: 判断 75"/>
        <xdr:cNvSpPr/>
      </xdr:nvSpPr>
      <xdr:spPr>
        <a:xfrm>
          <a:off x="3175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34166</xdr:rowOff>
    </xdr:from>
    <xdr:ext cx="762000" cy="259045"/>
    <xdr:sp macro="" textlink="">
      <xdr:nvSpPr>
        <xdr:cNvPr id="77" name="テキスト ボックス 76"/>
        <xdr:cNvSpPr txBox="1"/>
      </xdr:nvSpPr>
      <xdr:spPr>
        <a:xfrm>
          <a:off x="2844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170039</xdr:rowOff>
    </xdr:from>
    <xdr:to>
      <xdr:col>11</xdr:col>
      <xdr:colOff>31750</xdr:colOff>
      <xdr:row>42</xdr:row>
      <xdr:rowOff>11995</xdr:rowOff>
    </xdr:to>
    <xdr:cxnSp macro="">
      <xdr:nvCxnSpPr>
        <xdr:cNvPr id="78" name="直線コネクタ 77"/>
        <xdr:cNvCxnSpPr/>
      </xdr:nvCxnSpPr>
      <xdr:spPr>
        <a:xfrm flipV="1">
          <a:off x="1447800" y="719948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132645</xdr:rowOff>
    </xdr:from>
    <xdr:to>
      <xdr:col>11</xdr:col>
      <xdr:colOff>82550</xdr:colOff>
      <xdr:row>42</xdr:row>
      <xdr:rowOff>62795</xdr:rowOff>
    </xdr:to>
    <xdr:sp macro="" textlink="">
      <xdr:nvSpPr>
        <xdr:cNvPr id="79" name="フローチャート: 判断 78"/>
        <xdr:cNvSpPr/>
      </xdr:nvSpPr>
      <xdr:spPr>
        <a:xfrm>
          <a:off x="2286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47572</xdr:rowOff>
    </xdr:from>
    <xdr:ext cx="762000" cy="259045"/>
    <xdr:sp macro="" textlink="">
      <xdr:nvSpPr>
        <xdr:cNvPr id="80" name="テキスト ボックス 79"/>
        <xdr:cNvSpPr txBox="1"/>
      </xdr:nvSpPr>
      <xdr:spPr>
        <a:xfrm>
          <a:off x="1955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132645</xdr:rowOff>
    </xdr:from>
    <xdr:to>
      <xdr:col>7</xdr:col>
      <xdr:colOff>31750</xdr:colOff>
      <xdr:row>42</xdr:row>
      <xdr:rowOff>62795</xdr:rowOff>
    </xdr:to>
    <xdr:sp macro="" textlink="">
      <xdr:nvSpPr>
        <xdr:cNvPr id="81" name="フローチャート: 判断 80"/>
        <xdr:cNvSpPr/>
      </xdr:nvSpPr>
      <xdr:spPr>
        <a:xfrm>
          <a:off x="1397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47572</xdr:rowOff>
    </xdr:from>
    <xdr:ext cx="762000" cy="259045"/>
    <xdr:sp macro="" textlink="">
      <xdr:nvSpPr>
        <xdr:cNvPr id="82" name="テキスト ボックス 81"/>
        <xdr:cNvSpPr txBox="1"/>
      </xdr:nvSpPr>
      <xdr:spPr>
        <a:xfrm>
          <a:off x="1066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79022</xdr:rowOff>
    </xdr:from>
    <xdr:to>
      <xdr:col>23</xdr:col>
      <xdr:colOff>184150</xdr:colOff>
      <xdr:row>42</xdr:row>
      <xdr:rowOff>9172</xdr:rowOff>
    </xdr:to>
    <xdr:sp macro="" textlink="">
      <xdr:nvSpPr>
        <xdr:cNvPr id="88" name="楕円 87"/>
        <xdr:cNvSpPr/>
      </xdr:nvSpPr>
      <xdr:spPr>
        <a:xfrm>
          <a:off x="4902200" y="71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95549</xdr:rowOff>
    </xdr:from>
    <xdr:ext cx="762000" cy="259045"/>
    <xdr:sp macro="" textlink="">
      <xdr:nvSpPr>
        <xdr:cNvPr id="89" name="財政力該当値テキスト"/>
        <xdr:cNvSpPr txBox="1"/>
      </xdr:nvSpPr>
      <xdr:spPr>
        <a:xfrm>
          <a:off x="5041900" y="6953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79022</xdr:rowOff>
    </xdr:from>
    <xdr:to>
      <xdr:col>19</xdr:col>
      <xdr:colOff>184150</xdr:colOff>
      <xdr:row>42</xdr:row>
      <xdr:rowOff>9172</xdr:rowOff>
    </xdr:to>
    <xdr:sp macro="" textlink="">
      <xdr:nvSpPr>
        <xdr:cNvPr id="90" name="楕円 89"/>
        <xdr:cNvSpPr/>
      </xdr:nvSpPr>
      <xdr:spPr>
        <a:xfrm>
          <a:off x="4064000" y="71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19349</xdr:rowOff>
    </xdr:from>
    <xdr:ext cx="736600" cy="259045"/>
    <xdr:sp macro="" textlink="">
      <xdr:nvSpPr>
        <xdr:cNvPr id="91" name="テキスト ボックス 90"/>
        <xdr:cNvSpPr txBox="1"/>
      </xdr:nvSpPr>
      <xdr:spPr>
        <a:xfrm>
          <a:off x="3733800" y="6877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92428</xdr:rowOff>
    </xdr:from>
    <xdr:to>
      <xdr:col>15</xdr:col>
      <xdr:colOff>133350</xdr:colOff>
      <xdr:row>42</xdr:row>
      <xdr:rowOff>22578</xdr:rowOff>
    </xdr:to>
    <xdr:sp macro="" textlink="">
      <xdr:nvSpPr>
        <xdr:cNvPr id="92" name="楕円 91"/>
        <xdr:cNvSpPr/>
      </xdr:nvSpPr>
      <xdr:spPr>
        <a:xfrm>
          <a:off x="3175000" y="712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32755</xdr:rowOff>
    </xdr:from>
    <xdr:ext cx="762000" cy="259045"/>
    <xdr:sp macro="" textlink="">
      <xdr:nvSpPr>
        <xdr:cNvPr id="93" name="テキスト ボックス 92"/>
        <xdr:cNvSpPr txBox="1"/>
      </xdr:nvSpPr>
      <xdr:spPr>
        <a:xfrm>
          <a:off x="2844800" y="68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119239</xdr:rowOff>
    </xdr:from>
    <xdr:to>
      <xdr:col>11</xdr:col>
      <xdr:colOff>82550</xdr:colOff>
      <xdr:row>42</xdr:row>
      <xdr:rowOff>49389</xdr:rowOff>
    </xdr:to>
    <xdr:sp macro="" textlink="">
      <xdr:nvSpPr>
        <xdr:cNvPr id="94" name="楕円 93"/>
        <xdr:cNvSpPr/>
      </xdr:nvSpPr>
      <xdr:spPr>
        <a:xfrm>
          <a:off x="2286000" y="714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59566</xdr:rowOff>
    </xdr:from>
    <xdr:ext cx="762000" cy="259045"/>
    <xdr:sp macro="" textlink="">
      <xdr:nvSpPr>
        <xdr:cNvPr id="95" name="テキスト ボックス 94"/>
        <xdr:cNvSpPr txBox="1"/>
      </xdr:nvSpPr>
      <xdr:spPr>
        <a:xfrm>
          <a:off x="1955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132645</xdr:rowOff>
    </xdr:from>
    <xdr:to>
      <xdr:col>7</xdr:col>
      <xdr:colOff>31750</xdr:colOff>
      <xdr:row>42</xdr:row>
      <xdr:rowOff>62795</xdr:rowOff>
    </xdr:to>
    <xdr:sp macro="" textlink="">
      <xdr:nvSpPr>
        <xdr:cNvPr id="96" name="楕円 95"/>
        <xdr:cNvSpPr/>
      </xdr:nvSpPr>
      <xdr:spPr>
        <a:xfrm>
          <a:off x="1397000" y="716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72972</xdr:rowOff>
    </xdr:from>
    <xdr:ext cx="762000" cy="259045"/>
    <xdr:sp macro="" textlink="">
      <xdr:nvSpPr>
        <xdr:cNvPr id="97" name="テキスト ボックス 96"/>
        <xdr:cNvSpPr txBox="1"/>
      </xdr:nvSpPr>
      <xdr:spPr>
        <a:xfrm>
          <a:off x="1066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前年度と比較して</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％減の</a:t>
          </a:r>
          <a:r>
            <a:rPr kumimoji="1" lang="en-US" altLang="ja-JP" sz="1300">
              <a:latin typeface="ＭＳ Ｐゴシック" panose="020B0600070205080204" pitchFamily="50" charset="-128"/>
              <a:ea typeface="ＭＳ Ｐゴシック" panose="020B0600070205080204" pitchFamily="50" charset="-128"/>
            </a:rPr>
            <a:t>89.6</a:t>
          </a:r>
          <a:r>
            <a:rPr kumimoji="1" lang="ja-JP" altLang="en-US" sz="1300">
              <a:latin typeface="ＭＳ Ｐゴシック" panose="020B0600070205080204" pitchFamily="50" charset="-128"/>
              <a:ea typeface="ＭＳ Ｐゴシック" panose="020B0600070205080204" pitchFamily="50" charset="-128"/>
            </a:rPr>
            <a:t>％となり、類似団体平均より低い数値となった。主な要因としては、昨年度まで続いていた地方交付税の錯誤措置がなくなり、一般財源が増加したことが考えられる。</a:t>
          </a:r>
        </a:p>
        <a:p>
          <a:r>
            <a:rPr kumimoji="1" lang="ja-JP" altLang="en-US" sz="1300">
              <a:latin typeface="ＭＳ Ｐゴシック" panose="020B0600070205080204" pitchFamily="50" charset="-128"/>
              <a:ea typeface="ＭＳ Ｐゴシック" panose="020B0600070205080204" pitchFamily="50" charset="-128"/>
            </a:rPr>
            <a:t>今後は、引き続き事務事業見直しを行いつつ、施設の集約化・複合化事業にも取り組み経常経費の削減に努める。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68156</xdr:rowOff>
    </xdr:from>
    <xdr:to>
      <xdr:col>23</xdr:col>
      <xdr:colOff>133350</xdr:colOff>
      <xdr:row>65</xdr:row>
      <xdr:rowOff>157480</xdr:rowOff>
    </xdr:to>
    <xdr:cxnSp macro="">
      <xdr:nvCxnSpPr>
        <xdr:cNvPr id="127" name="直線コネクタ 126"/>
        <xdr:cNvCxnSpPr/>
      </xdr:nvCxnSpPr>
      <xdr:spPr>
        <a:xfrm flipV="1">
          <a:off x="4953000" y="10183706"/>
          <a:ext cx="0" cy="11180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129557</xdr:rowOff>
    </xdr:from>
    <xdr:ext cx="762000" cy="259045"/>
    <xdr:sp macro="" textlink="">
      <xdr:nvSpPr>
        <xdr:cNvPr id="128" name="財政構造の弾力性最小値テキスト"/>
        <xdr:cNvSpPr txBox="1"/>
      </xdr:nvSpPr>
      <xdr:spPr>
        <a:xfrm>
          <a:off x="5041900" y="1127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157480</xdr:rowOff>
    </xdr:from>
    <xdr:to>
      <xdr:col>24</xdr:col>
      <xdr:colOff>12700</xdr:colOff>
      <xdr:row>65</xdr:row>
      <xdr:rowOff>157480</xdr:rowOff>
    </xdr:to>
    <xdr:cxnSp macro="">
      <xdr:nvCxnSpPr>
        <xdr:cNvPr id="129" name="直線コネクタ 128"/>
        <xdr:cNvCxnSpPr/>
      </xdr:nvCxnSpPr>
      <xdr:spPr>
        <a:xfrm>
          <a:off x="4864100" y="1130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154533</xdr:rowOff>
    </xdr:from>
    <xdr:ext cx="762000" cy="259045"/>
    <xdr:sp macro="" textlink="">
      <xdr:nvSpPr>
        <xdr:cNvPr id="130" name="財政構造の弾力性最大値テキスト"/>
        <xdr:cNvSpPr txBox="1"/>
      </xdr:nvSpPr>
      <xdr:spPr>
        <a:xfrm>
          <a:off x="5041900" y="9927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68156</xdr:rowOff>
    </xdr:from>
    <xdr:to>
      <xdr:col>24</xdr:col>
      <xdr:colOff>12700</xdr:colOff>
      <xdr:row>59</xdr:row>
      <xdr:rowOff>68156</xdr:rowOff>
    </xdr:to>
    <xdr:cxnSp macro="">
      <xdr:nvCxnSpPr>
        <xdr:cNvPr id="131" name="直線コネクタ 130"/>
        <xdr:cNvCxnSpPr/>
      </xdr:nvCxnSpPr>
      <xdr:spPr>
        <a:xfrm>
          <a:off x="4864100" y="10183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149013</xdr:rowOff>
    </xdr:from>
    <xdr:to>
      <xdr:col>23</xdr:col>
      <xdr:colOff>133350</xdr:colOff>
      <xdr:row>63</xdr:row>
      <xdr:rowOff>94192</xdr:rowOff>
    </xdr:to>
    <xdr:cxnSp macro="">
      <xdr:nvCxnSpPr>
        <xdr:cNvPr id="132" name="直線コネクタ 131"/>
        <xdr:cNvCxnSpPr/>
      </xdr:nvCxnSpPr>
      <xdr:spPr>
        <a:xfrm flipV="1">
          <a:off x="4114800" y="10778913"/>
          <a:ext cx="838200" cy="11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166810</xdr:rowOff>
    </xdr:from>
    <xdr:ext cx="762000" cy="259045"/>
    <xdr:sp macro="" textlink="">
      <xdr:nvSpPr>
        <xdr:cNvPr id="133" name="財政構造の弾力性平均値テキスト"/>
        <xdr:cNvSpPr txBox="1"/>
      </xdr:nvSpPr>
      <xdr:spPr>
        <a:xfrm>
          <a:off x="5041900" y="10796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23283</xdr:rowOff>
    </xdr:from>
    <xdr:to>
      <xdr:col>23</xdr:col>
      <xdr:colOff>184150</xdr:colOff>
      <xdr:row>63</xdr:row>
      <xdr:rowOff>124883</xdr:rowOff>
    </xdr:to>
    <xdr:sp macro="" textlink="">
      <xdr:nvSpPr>
        <xdr:cNvPr id="134" name="フローチャート: 判断 133"/>
        <xdr:cNvSpPr/>
      </xdr:nvSpPr>
      <xdr:spPr>
        <a:xfrm>
          <a:off x="49022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94192</xdr:rowOff>
    </xdr:from>
    <xdr:to>
      <xdr:col>19</xdr:col>
      <xdr:colOff>133350</xdr:colOff>
      <xdr:row>63</xdr:row>
      <xdr:rowOff>94192</xdr:rowOff>
    </xdr:to>
    <xdr:cxnSp macro="">
      <xdr:nvCxnSpPr>
        <xdr:cNvPr id="135" name="直線コネクタ 134"/>
        <xdr:cNvCxnSpPr/>
      </xdr:nvCxnSpPr>
      <xdr:spPr>
        <a:xfrm>
          <a:off x="3225800" y="108955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170604</xdr:rowOff>
    </xdr:from>
    <xdr:to>
      <xdr:col>19</xdr:col>
      <xdr:colOff>184150</xdr:colOff>
      <xdr:row>63</xdr:row>
      <xdr:rowOff>100754</xdr:rowOff>
    </xdr:to>
    <xdr:sp macro="" textlink="">
      <xdr:nvSpPr>
        <xdr:cNvPr id="136" name="フローチャート: 判断 135"/>
        <xdr:cNvSpPr/>
      </xdr:nvSpPr>
      <xdr:spPr>
        <a:xfrm>
          <a:off x="4064000" y="1080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110931</xdr:rowOff>
    </xdr:from>
    <xdr:ext cx="736600" cy="259045"/>
    <xdr:sp macro="" textlink="">
      <xdr:nvSpPr>
        <xdr:cNvPr id="137" name="テキスト ボックス 136"/>
        <xdr:cNvSpPr txBox="1"/>
      </xdr:nvSpPr>
      <xdr:spPr>
        <a:xfrm>
          <a:off x="3733800" y="10569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29845</xdr:rowOff>
    </xdr:from>
    <xdr:to>
      <xdr:col>15</xdr:col>
      <xdr:colOff>82550</xdr:colOff>
      <xdr:row>63</xdr:row>
      <xdr:rowOff>94192</xdr:rowOff>
    </xdr:to>
    <xdr:cxnSp macro="">
      <xdr:nvCxnSpPr>
        <xdr:cNvPr id="138" name="直線コネクタ 137"/>
        <xdr:cNvCxnSpPr/>
      </xdr:nvCxnSpPr>
      <xdr:spPr>
        <a:xfrm>
          <a:off x="2336800" y="10831195"/>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7196</xdr:rowOff>
    </xdr:from>
    <xdr:to>
      <xdr:col>15</xdr:col>
      <xdr:colOff>133350</xdr:colOff>
      <xdr:row>63</xdr:row>
      <xdr:rowOff>108796</xdr:rowOff>
    </xdr:to>
    <xdr:sp macro="" textlink="">
      <xdr:nvSpPr>
        <xdr:cNvPr id="139" name="フローチャート: 判断 138"/>
        <xdr:cNvSpPr/>
      </xdr:nvSpPr>
      <xdr:spPr>
        <a:xfrm>
          <a:off x="3175000" y="1080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118973</xdr:rowOff>
    </xdr:from>
    <xdr:ext cx="762000" cy="259045"/>
    <xdr:sp macro="" textlink="">
      <xdr:nvSpPr>
        <xdr:cNvPr id="140" name="テキスト ボックス 139"/>
        <xdr:cNvSpPr txBox="1"/>
      </xdr:nvSpPr>
      <xdr:spPr>
        <a:xfrm>
          <a:off x="2844800" y="1057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63077</xdr:rowOff>
    </xdr:from>
    <xdr:to>
      <xdr:col>11</xdr:col>
      <xdr:colOff>31750</xdr:colOff>
      <xdr:row>63</xdr:row>
      <xdr:rowOff>29845</xdr:rowOff>
    </xdr:to>
    <xdr:cxnSp macro="">
      <xdr:nvCxnSpPr>
        <xdr:cNvPr id="141" name="直線コネクタ 140"/>
        <xdr:cNvCxnSpPr/>
      </xdr:nvCxnSpPr>
      <xdr:spPr>
        <a:xfrm>
          <a:off x="1447800" y="10521527"/>
          <a:ext cx="889000" cy="309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162560</xdr:rowOff>
    </xdr:from>
    <xdr:to>
      <xdr:col>11</xdr:col>
      <xdr:colOff>82550</xdr:colOff>
      <xdr:row>63</xdr:row>
      <xdr:rowOff>92710</xdr:rowOff>
    </xdr:to>
    <xdr:sp macro="" textlink="">
      <xdr:nvSpPr>
        <xdr:cNvPr id="142" name="フローチャート: 判断 141"/>
        <xdr:cNvSpPr/>
      </xdr:nvSpPr>
      <xdr:spPr>
        <a:xfrm>
          <a:off x="2286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77487</xdr:rowOff>
    </xdr:from>
    <xdr:ext cx="762000" cy="259045"/>
    <xdr:sp macro="" textlink="">
      <xdr:nvSpPr>
        <xdr:cNvPr id="143" name="テキスト ボックス 142"/>
        <xdr:cNvSpPr txBox="1"/>
      </xdr:nvSpPr>
      <xdr:spPr>
        <a:xfrm>
          <a:off x="1955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62019</xdr:rowOff>
    </xdr:from>
    <xdr:to>
      <xdr:col>7</xdr:col>
      <xdr:colOff>31750</xdr:colOff>
      <xdr:row>62</xdr:row>
      <xdr:rowOff>163619</xdr:rowOff>
    </xdr:to>
    <xdr:sp macro="" textlink="">
      <xdr:nvSpPr>
        <xdr:cNvPr id="144" name="フローチャート: 判断 143"/>
        <xdr:cNvSpPr/>
      </xdr:nvSpPr>
      <xdr:spPr>
        <a:xfrm>
          <a:off x="1397000" y="10691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148396</xdr:rowOff>
    </xdr:from>
    <xdr:ext cx="762000" cy="259045"/>
    <xdr:sp macro="" textlink="">
      <xdr:nvSpPr>
        <xdr:cNvPr id="145" name="テキスト ボックス 144"/>
        <xdr:cNvSpPr txBox="1"/>
      </xdr:nvSpPr>
      <xdr:spPr>
        <a:xfrm>
          <a:off x="1066800" y="10778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98213</xdr:rowOff>
    </xdr:from>
    <xdr:to>
      <xdr:col>23</xdr:col>
      <xdr:colOff>184150</xdr:colOff>
      <xdr:row>63</xdr:row>
      <xdr:rowOff>28363</xdr:rowOff>
    </xdr:to>
    <xdr:sp macro="" textlink="">
      <xdr:nvSpPr>
        <xdr:cNvPr id="151" name="楕円 150"/>
        <xdr:cNvSpPr/>
      </xdr:nvSpPr>
      <xdr:spPr>
        <a:xfrm>
          <a:off x="4902200" y="1072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114740</xdr:rowOff>
    </xdr:from>
    <xdr:ext cx="762000" cy="259045"/>
    <xdr:sp macro="" textlink="">
      <xdr:nvSpPr>
        <xdr:cNvPr id="152" name="財政構造の弾力性該当値テキスト"/>
        <xdr:cNvSpPr txBox="1"/>
      </xdr:nvSpPr>
      <xdr:spPr>
        <a:xfrm>
          <a:off x="5041900" y="10573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43392</xdr:rowOff>
    </xdr:from>
    <xdr:to>
      <xdr:col>19</xdr:col>
      <xdr:colOff>184150</xdr:colOff>
      <xdr:row>63</xdr:row>
      <xdr:rowOff>144992</xdr:rowOff>
    </xdr:to>
    <xdr:sp macro="" textlink="">
      <xdr:nvSpPr>
        <xdr:cNvPr id="153" name="楕円 152"/>
        <xdr:cNvSpPr/>
      </xdr:nvSpPr>
      <xdr:spPr>
        <a:xfrm>
          <a:off x="4064000" y="1084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129769</xdr:rowOff>
    </xdr:from>
    <xdr:ext cx="736600" cy="259045"/>
    <xdr:sp macro="" textlink="">
      <xdr:nvSpPr>
        <xdr:cNvPr id="154" name="テキスト ボックス 153"/>
        <xdr:cNvSpPr txBox="1"/>
      </xdr:nvSpPr>
      <xdr:spPr>
        <a:xfrm>
          <a:off x="3733800" y="109311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43392</xdr:rowOff>
    </xdr:from>
    <xdr:to>
      <xdr:col>15</xdr:col>
      <xdr:colOff>133350</xdr:colOff>
      <xdr:row>63</xdr:row>
      <xdr:rowOff>144992</xdr:rowOff>
    </xdr:to>
    <xdr:sp macro="" textlink="">
      <xdr:nvSpPr>
        <xdr:cNvPr id="155" name="楕円 154"/>
        <xdr:cNvSpPr/>
      </xdr:nvSpPr>
      <xdr:spPr>
        <a:xfrm>
          <a:off x="3175000" y="1084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129769</xdr:rowOff>
    </xdr:from>
    <xdr:ext cx="762000" cy="259045"/>
    <xdr:sp macro="" textlink="">
      <xdr:nvSpPr>
        <xdr:cNvPr id="156" name="テキスト ボックス 155"/>
        <xdr:cNvSpPr txBox="1"/>
      </xdr:nvSpPr>
      <xdr:spPr>
        <a:xfrm>
          <a:off x="2844800" y="10931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150495</xdr:rowOff>
    </xdr:from>
    <xdr:to>
      <xdr:col>11</xdr:col>
      <xdr:colOff>82550</xdr:colOff>
      <xdr:row>63</xdr:row>
      <xdr:rowOff>80645</xdr:rowOff>
    </xdr:to>
    <xdr:sp macro="" textlink="">
      <xdr:nvSpPr>
        <xdr:cNvPr id="157" name="楕円 156"/>
        <xdr:cNvSpPr/>
      </xdr:nvSpPr>
      <xdr:spPr>
        <a:xfrm>
          <a:off x="2286000" y="1078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90822</xdr:rowOff>
    </xdr:from>
    <xdr:ext cx="762000" cy="259045"/>
    <xdr:sp macro="" textlink="">
      <xdr:nvSpPr>
        <xdr:cNvPr id="158" name="テキスト ボックス 157"/>
        <xdr:cNvSpPr txBox="1"/>
      </xdr:nvSpPr>
      <xdr:spPr>
        <a:xfrm>
          <a:off x="1955800" y="10549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12277</xdr:rowOff>
    </xdr:from>
    <xdr:to>
      <xdr:col>7</xdr:col>
      <xdr:colOff>31750</xdr:colOff>
      <xdr:row>61</xdr:row>
      <xdr:rowOff>113877</xdr:rowOff>
    </xdr:to>
    <xdr:sp macro="" textlink="">
      <xdr:nvSpPr>
        <xdr:cNvPr id="159" name="楕円 158"/>
        <xdr:cNvSpPr/>
      </xdr:nvSpPr>
      <xdr:spPr>
        <a:xfrm>
          <a:off x="1397000" y="1047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124054</xdr:rowOff>
    </xdr:from>
    <xdr:ext cx="762000" cy="259045"/>
    <xdr:sp macro="" textlink="">
      <xdr:nvSpPr>
        <xdr:cNvPr id="160" name="テキスト ボックス 159"/>
        <xdr:cNvSpPr txBox="1"/>
      </xdr:nvSpPr>
      <xdr:spPr>
        <a:xfrm>
          <a:off x="1066800" y="1023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[103,247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より低い数値となっているが、市税の急激な増収は見込めない中、法定扶助費の増に伴う市負担額の増加など、今後も財政基盤の悪化が見込まれることから、人件費については定員管理計画に基づき適正な職員配置を実施していく。物件費等については、今後、公共施設の老朽化に伴う維持管理・除却費用等が発生することが見込まれるため、施設の集約化・複合化事業に着手するなど、公共施設の適正管理に努めるとともに、事務事業の見直しにより徹底的な削減に努め、財政の適正化を図っていく。</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80259</xdr:rowOff>
    </xdr:from>
    <xdr:to>
      <xdr:col>23</xdr:col>
      <xdr:colOff>133350</xdr:colOff>
      <xdr:row>89</xdr:row>
      <xdr:rowOff>37130</xdr:rowOff>
    </xdr:to>
    <xdr:cxnSp macro="">
      <xdr:nvCxnSpPr>
        <xdr:cNvPr id="188" name="直線コネクタ 187"/>
        <xdr:cNvCxnSpPr/>
      </xdr:nvCxnSpPr>
      <xdr:spPr>
        <a:xfrm flipV="1">
          <a:off x="4953000" y="13796259"/>
          <a:ext cx="0" cy="14999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9207</xdr:rowOff>
    </xdr:from>
    <xdr:ext cx="762000" cy="259045"/>
    <xdr:sp macro="" textlink="">
      <xdr:nvSpPr>
        <xdr:cNvPr id="189" name="人件費・物件費等の状況最小値テキスト"/>
        <xdr:cNvSpPr txBox="1"/>
      </xdr:nvSpPr>
      <xdr:spPr>
        <a:xfrm>
          <a:off x="5041900" y="1526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37130</xdr:rowOff>
    </xdr:from>
    <xdr:to>
      <xdr:col>24</xdr:col>
      <xdr:colOff>12700</xdr:colOff>
      <xdr:row>89</xdr:row>
      <xdr:rowOff>37130</xdr:rowOff>
    </xdr:to>
    <xdr:cxnSp macro="">
      <xdr:nvCxnSpPr>
        <xdr:cNvPr id="190" name="直線コネクタ 189"/>
        <xdr:cNvCxnSpPr/>
      </xdr:nvCxnSpPr>
      <xdr:spPr>
        <a:xfrm>
          <a:off x="4864100" y="15296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166636</xdr:rowOff>
    </xdr:from>
    <xdr:ext cx="762000" cy="259045"/>
    <xdr:sp macro="" textlink="">
      <xdr:nvSpPr>
        <xdr:cNvPr id="191" name="人件費・物件費等の状況最大値テキスト"/>
        <xdr:cNvSpPr txBox="1"/>
      </xdr:nvSpPr>
      <xdr:spPr>
        <a:xfrm>
          <a:off x="5041900" y="13539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80259</xdr:rowOff>
    </xdr:from>
    <xdr:to>
      <xdr:col>24</xdr:col>
      <xdr:colOff>12700</xdr:colOff>
      <xdr:row>80</xdr:row>
      <xdr:rowOff>80259</xdr:rowOff>
    </xdr:to>
    <xdr:cxnSp macro="">
      <xdr:nvCxnSpPr>
        <xdr:cNvPr id="192" name="直線コネクタ 191"/>
        <xdr:cNvCxnSpPr/>
      </xdr:nvCxnSpPr>
      <xdr:spPr>
        <a:xfrm>
          <a:off x="4864100" y="1379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16535</xdr:rowOff>
    </xdr:from>
    <xdr:to>
      <xdr:col>23</xdr:col>
      <xdr:colOff>133350</xdr:colOff>
      <xdr:row>81</xdr:row>
      <xdr:rowOff>24991</xdr:rowOff>
    </xdr:to>
    <xdr:cxnSp macro="">
      <xdr:nvCxnSpPr>
        <xdr:cNvPr id="193" name="直線コネクタ 192"/>
        <xdr:cNvCxnSpPr/>
      </xdr:nvCxnSpPr>
      <xdr:spPr>
        <a:xfrm>
          <a:off x="4114800" y="13903985"/>
          <a:ext cx="838200" cy="8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18115</xdr:rowOff>
    </xdr:from>
    <xdr:ext cx="762000" cy="259045"/>
    <xdr:sp macro="" textlink="">
      <xdr:nvSpPr>
        <xdr:cNvPr id="194" name="人件費・物件費等の状況平均値テキスト"/>
        <xdr:cNvSpPr txBox="1"/>
      </xdr:nvSpPr>
      <xdr:spPr>
        <a:xfrm>
          <a:off x="5041900" y="140770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46038</xdr:rowOff>
    </xdr:from>
    <xdr:to>
      <xdr:col>23</xdr:col>
      <xdr:colOff>184150</xdr:colOff>
      <xdr:row>82</xdr:row>
      <xdr:rowOff>147638</xdr:rowOff>
    </xdr:to>
    <xdr:sp macro="" textlink="">
      <xdr:nvSpPr>
        <xdr:cNvPr id="195" name="フローチャート: 判断 194"/>
        <xdr:cNvSpPr/>
      </xdr:nvSpPr>
      <xdr:spPr>
        <a:xfrm>
          <a:off x="4902200" y="1410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16535</xdr:rowOff>
    </xdr:from>
    <xdr:to>
      <xdr:col>19</xdr:col>
      <xdr:colOff>133350</xdr:colOff>
      <xdr:row>81</xdr:row>
      <xdr:rowOff>54978</xdr:rowOff>
    </xdr:to>
    <xdr:cxnSp macro="">
      <xdr:nvCxnSpPr>
        <xdr:cNvPr id="196" name="直線コネクタ 195"/>
        <xdr:cNvCxnSpPr/>
      </xdr:nvCxnSpPr>
      <xdr:spPr>
        <a:xfrm flipV="1">
          <a:off x="3225800" y="13903985"/>
          <a:ext cx="889000" cy="38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12266</xdr:rowOff>
    </xdr:from>
    <xdr:to>
      <xdr:col>19</xdr:col>
      <xdr:colOff>184150</xdr:colOff>
      <xdr:row>82</xdr:row>
      <xdr:rowOff>113866</xdr:rowOff>
    </xdr:to>
    <xdr:sp macro="" textlink="">
      <xdr:nvSpPr>
        <xdr:cNvPr id="197" name="フローチャート: 判断 196"/>
        <xdr:cNvSpPr/>
      </xdr:nvSpPr>
      <xdr:spPr>
        <a:xfrm>
          <a:off x="4064000" y="1407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98643</xdr:rowOff>
    </xdr:from>
    <xdr:ext cx="736600" cy="259045"/>
    <xdr:sp macro="" textlink="">
      <xdr:nvSpPr>
        <xdr:cNvPr id="198" name="テキスト ボックス 197"/>
        <xdr:cNvSpPr txBox="1"/>
      </xdr:nvSpPr>
      <xdr:spPr>
        <a:xfrm>
          <a:off x="3733800" y="141575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30655</xdr:rowOff>
    </xdr:from>
    <xdr:to>
      <xdr:col>15</xdr:col>
      <xdr:colOff>82550</xdr:colOff>
      <xdr:row>81</xdr:row>
      <xdr:rowOff>54978</xdr:rowOff>
    </xdr:to>
    <xdr:cxnSp macro="">
      <xdr:nvCxnSpPr>
        <xdr:cNvPr id="199" name="直線コネクタ 198"/>
        <xdr:cNvCxnSpPr/>
      </xdr:nvCxnSpPr>
      <xdr:spPr>
        <a:xfrm>
          <a:off x="2336800" y="13918105"/>
          <a:ext cx="889000" cy="24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9640</xdr:rowOff>
    </xdr:from>
    <xdr:to>
      <xdr:col>15</xdr:col>
      <xdr:colOff>133350</xdr:colOff>
      <xdr:row>82</xdr:row>
      <xdr:rowOff>111240</xdr:rowOff>
    </xdr:to>
    <xdr:sp macro="" textlink="">
      <xdr:nvSpPr>
        <xdr:cNvPr id="200" name="フローチャート: 判断 199"/>
        <xdr:cNvSpPr/>
      </xdr:nvSpPr>
      <xdr:spPr>
        <a:xfrm>
          <a:off x="3175000" y="140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96017</xdr:rowOff>
    </xdr:from>
    <xdr:ext cx="762000" cy="259045"/>
    <xdr:sp macro="" textlink="">
      <xdr:nvSpPr>
        <xdr:cNvPr id="201" name="テキスト ボックス 200"/>
        <xdr:cNvSpPr txBox="1"/>
      </xdr:nvSpPr>
      <xdr:spPr>
        <a:xfrm>
          <a:off x="2844800" y="141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10840</xdr:rowOff>
    </xdr:from>
    <xdr:to>
      <xdr:col>11</xdr:col>
      <xdr:colOff>31750</xdr:colOff>
      <xdr:row>81</xdr:row>
      <xdr:rowOff>30655</xdr:rowOff>
    </xdr:to>
    <xdr:cxnSp macro="">
      <xdr:nvCxnSpPr>
        <xdr:cNvPr id="202" name="直線コネクタ 201"/>
        <xdr:cNvCxnSpPr/>
      </xdr:nvCxnSpPr>
      <xdr:spPr>
        <a:xfrm>
          <a:off x="1447800" y="13898290"/>
          <a:ext cx="889000" cy="19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50459</xdr:rowOff>
    </xdr:from>
    <xdr:to>
      <xdr:col>11</xdr:col>
      <xdr:colOff>82550</xdr:colOff>
      <xdr:row>82</xdr:row>
      <xdr:rowOff>152059</xdr:rowOff>
    </xdr:to>
    <xdr:sp macro="" textlink="">
      <xdr:nvSpPr>
        <xdr:cNvPr id="203" name="フローチャート: 判断 202"/>
        <xdr:cNvSpPr/>
      </xdr:nvSpPr>
      <xdr:spPr>
        <a:xfrm>
          <a:off x="2286000" y="1410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136836</xdr:rowOff>
    </xdr:from>
    <xdr:ext cx="762000" cy="259045"/>
    <xdr:sp macro="" textlink="">
      <xdr:nvSpPr>
        <xdr:cNvPr id="204" name="テキスト ボックス 203"/>
        <xdr:cNvSpPr txBox="1"/>
      </xdr:nvSpPr>
      <xdr:spPr>
        <a:xfrm>
          <a:off x="1955800" y="14195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121624</xdr:rowOff>
    </xdr:from>
    <xdr:to>
      <xdr:col>7</xdr:col>
      <xdr:colOff>31750</xdr:colOff>
      <xdr:row>82</xdr:row>
      <xdr:rowOff>51774</xdr:rowOff>
    </xdr:to>
    <xdr:sp macro="" textlink="">
      <xdr:nvSpPr>
        <xdr:cNvPr id="205" name="フローチャート: 判断 204"/>
        <xdr:cNvSpPr/>
      </xdr:nvSpPr>
      <xdr:spPr>
        <a:xfrm>
          <a:off x="1397000" y="14009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36551</xdr:rowOff>
    </xdr:from>
    <xdr:ext cx="762000" cy="259045"/>
    <xdr:sp macro="" textlink="">
      <xdr:nvSpPr>
        <xdr:cNvPr id="206" name="テキスト ボックス 205"/>
        <xdr:cNvSpPr txBox="1"/>
      </xdr:nvSpPr>
      <xdr:spPr>
        <a:xfrm>
          <a:off x="1066800" y="14095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145641</xdr:rowOff>
    </xdr:from>
    <xdr:to>
      <xdr:col>23</xdr:col>
      <xdr:colOff>184150</xdr:colOff>
      <xdr:row>81</xdr:row>
      <xdr:rowOff>75791</xdr:rowOff>
    </xdr:to>
    <xdr:sp macro="" textlink="">
      <xdr:nvSpPr>
        <xdr:cNvPr id="212" name="楕円 211"/>
        <xdr:cNvSpPr/>
      </xdr:nvSpPr>
      <xdr:spPr>
        <a:xfrm>
          <a:off x="4902200" y="13861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66918</xdr:rowOff>
    </xdr:from>
    <xdr:ext cx="762000" cy="259045"/>
    <xdr:sp macro="" textlink="">
      <xdr:nvSpPr>
        <xdr:cNvPr id="213" name="人件費・物件費等の状況該当値テキスト"/>
        <xdr:cNvSpPr txBox="1"/>
      </xdr:nvSpPr>
      <xdr:spPr>
        <a:xfrm>
          <a:off x="5041900" y="13782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137185</xdr:rowOff>
    </xdr:from>
    <xdr:to>
      <xdr:col>19</xdr:col>
      <xdr:colOff>184150</xdr:colOff>
      <xdr:row>81</xdr:row>
      <xdr:rowOff>67335</xdr:rowOff>
    </xdr:to>
    <xdr:sp macro="" textlink="">
      <xdr:nvSpPr>
        <xdr:cNvPr id="214" name="楕円 213"/>
        <xdr:cNvSpPr/>
      </xdr:nvSpPr>
      <xdr:spPr>
        <a:xfrm>
          <a:off x="4064000" y="13853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77512</xdr:rowOff>
    </xdr:from>
    <xdr:ext cx="736600" cy="259045"/>
    <xdr:sp macro="" textlink="">
      <xdr:nvSpPr>
        <xdr:cNvPr id="215" name="テキスト ボックス 214"/>
        <xdr:cNvSpPr txBox="1"/>
      </xdr:nvSpPr>
      <xdr:spPr>
        <a:xfrm>
          <a:off x="3733800" y="13622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4178</xdr:rowOff>
    </xdr:from>
    <xdr:to>
      <xdr:col>15</xdr:col>
      <xdr:colOff>133350</xdr:colOff>
      <xdr:row>81</xdr:row>
      <xdr:rowOff>105778</xdr:rowOff>
    </xdr:to>
    <xdr:sp macro="" textlink="">
      <xdr:nvSpPr>
        <xdr:cNvPr id="216" name="楕円 215"/>
        <xdr:cNvSpPr/>
      </xdr:nvSpPr>
      <xdr:spPr>
        <a:xfrm>
          <a:off x="3175000" y="1389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115955</xdr:rowOff>
    </xdr:from>
    <xdr:ext cx="762000" cy="259045"/>
    <xdr:sp macro="" textlink="">
      <xdr:nvSpPr>
        <xdr:cNvPr id="217" name="テキスト ボックス 216"/>
        <xdr:cNvSpPr txBox="1"/>
      </xdr:nvSpPr>
      <xdr:spPr>
        <a:xfrm>
          <a:off x="2844800" y="13660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151305</xdr:rowOff>
    </xdr:from>
    <xdr:to>
      <xdr:col>11</xdr:col>
      <xdr:colOff>82550</xdr:colOff>
      <xdr:row>81</xdr:row>
      <xdr:rowOff>81455</xdr:rowOff>
    </xdr:to>
    <xdr:sp macro="" textlink="">
      <xdr:nvSpPr>
        <xdr:cNvPr id="218" name="楕円 217"/>
        <xdr:cNvSpPr/>
      </xdr:nvSpPr>
      <xdr:spPr>
        <a:xfrm>
          <a:off x="2286000" y="13867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91632</xdr:rowOff>
    </xdr:from>
    <xdr:ext cx="762000" cy="259045"/>
    <xdr:sp macro="" textlink="">
      <xdr:nvSpPr>
        <xdr:cNvPr id="219" name="テキスト ボックス 218"/>
        <xdr:cNvSpPr txBox="1"/>
      </xdr:nvSpPr>
      <xdr:spPr>
        <a:xfrm>
          <a:off x="1955800" y="13636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131490</xdr:rowOff>
    </xdr:from>
    <xdr:to>
      <xdr:col>7</xdr:col>
      <xdr:colOff>31750</xdr:colOff>
      <xdr:row>81</xdr:row>
      <xdr:rowOff>61640</xdr:rowOff>
    </xdr:to>
    <xdr:sp macro="" textlink="">
      <xdr:nvSpPr>
        <xdr:cNvPr id="220" name="楕円 219"/>
        <xdr:cNvSpPr/>
      </xdr:nvSpPr>
      <xdr:spPr>
        <a:xfrm>
          <a:off x="1397000" y="13847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71817</xdr:rowOff>
    </xdr:from>
    <xdr:ext cx="762000" cy="259045"/>
    <xdr:sp macro="" textlink="">
      <xdr:nvSpPr>
        <xdr:cNvPr id="221" name="テキスト ボックス 220"/>
        <xdr:cNvSpPr txBox="1"/>
      </xdr:nvSpPr>
      <xdr:spPr>
        <a:xfrm>
          <a:off x="1066800" y="13616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数値が前年度と比較して増加した要因としては、会計年度任用職員制度が開始されたことによる影響であることが考えられる。今後も類似団体や近隣市などの平均給与の状況を踏まえながら、給与水準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38705</xdr:rowOff>
    </xdr:from>
    <xdr:to>
      <xdr:col>81</xdr:col>
      <xdr:colOff>44450</xdr:colOff>
      <xdr:row>88</xdr:row>
      <xdr:rowOff>137886</xdr:rowOff>
    </xdr:to>
    <xdr:cxnSp macro="">
      <xdr:nvCxnSpPr>
        <xdr:cNvPr id="252" name="直線コネクタ 251"/>
        <xdr:cNvCxnSpPr/>
      </xdr:nvCxnSpPr>
      <xdr:spPr>
        <a:xfrm flipV="1">
          <a:off x="17018000" y="13754705"/>
          <a:ext cx="0" cy="14707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3" name="給与水準   （国との比較）最小値テキスト"/>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4" name="直線コネクタ 253"/>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125082</xdr:rowOff>
    </xdr:from>
    <xdr:ext cx="762000" cy="259045"/>
    <xdr:sp macro="" textlink="">
      <xdr:nvSpPr>
        <xdr:cNvPr id="255" name="給与水準   （国との比較）最大値テキスト"/>
        <xdr:cNvSpPr txBox="1"/>
      </xdr:nvSpPr>
      <xdr:spPr>
        <a:xfrm>
          <a:off x="17106900" y="1349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38705</xdr:rowOff>
    </xdr:from>
    <xdr:to>
      <xdr:col>81</xdr:col>
      <xdr:colOff>133350</xdr:colOff>
      <xdr:row>80</xdr:row>
      <xdr:rowOff>38705</xdr:rowOff>
    </xdr:to>
    <xdr:cxnSp macro="">
      <xdr:nvCxnSpPr>
        <xdr:cNvPr id="256" name="直線コネクタ 255"/>
        <xdr:cNvCxnSpPr/>
      </xdr:nvCxnSpPr>
      <xdr:spPr>
        <a:xfrm>
          <a:off x="16929100" y="1375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41427</xdr:rowOff>
    </xdr:from>
    <xdr:to>
      <xdr:col>81</xdr:col>
      <xdr:colOff>44450</xdr:colOff>
      <xdr:row>84</xdr:row>
      <xdr:rowOff>157238</xdr:rowOff>
    </xdr:to>
    <xdr:cxnSp macro="">
      <xdr:nvCxnSpPr>
        <xdr:cNvPr id="257" name="直線コネクタ 256"/>
        <xdr:cNvCxnSpPr/>
      </xdr:nvCxnSpPr>
      <xdr:spPr>
        <a:xfrm>
          <a:off x="16179800" y="14271777"/>
          <a:ext cx="838200" cy="287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56441</xdr:rowOff>
    </xdr:from>
    <xdr:ext cx="762000" cy="259045"/>
    <xdr:sp macro="" textlink="">
      <xdr:nvSpPr>
        <xdr:cNvPr id="258" name="給与水準   （国との比較）平均値テキスト"/>
        <xdr:cNvSpPr txBox="1"/>
      </xdr:nvSpPr>
      <xdr:spPr>
        <a:xfrm>
          <a:off x="17106900" y="14629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84364</xdr:rowOff>
    </xdr:from>
    <xdr:to>
      <xdr:col>81</xdr:col>
      <xdr:colOff>95250</xdr:colOff>
      <xdr:row>86</xdr:row>
      <xdr:rowOff>14514</xdr:rowOff>
    </xdr:to>
    <xdr:sp macro="" textlink="">
      <xdr:nvSpPr>
        <xdr:cNvPr id="259" name="フローチャート: 判断 258"/>
        <xdr:cNvSpPr/>
      </xdr:nvSpPr>
      <xdr:spPr>
        <a:xfrm>
          <a:off x="169672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155423</xdr:rowOff>
    </xdr:from>
    <xdr:to>
      <xdr:col>77</xdr:col>
      <xdr:colOff>44450</xdr:colOff>
      <xdr:row>83</xdr:row>
      <xdr:rowOff>41427</xdr:rowOff>
    </xdr:to>
    <xdr:cxnSp macro="">
      <xdr:nvCxnSpPr>
        <xdr:cNvPr id="260" name="直線コネクタ 259"/>
        <xdr:cNvCxnSpPr/>
      </xdr:nvCxnSpPr>
      <xdr:spPr>
        <a:xfrm>
          <a:off x="15290800" y="14214323"/>
          <a:ext cx="889000" cy="57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107345</xdr:rowOff>
    </xdr:from>
    <xdr:to>
      <xdr:col>77</xdr:col>
      <xdr:colOff>95250</xdr:colOff>
      <xdr:row>86</xdr:row>
      <xdr:rowOff>37495</xdr:rowOff>
    </xdr:to>
    <xdr:sp macro="" textlink="">
      <xdr:nvSpPr>
        <xdr:cNvPr id="261" name="フローチャート: 判断 260"/>
        <xdr:cNvSpPr/>
      </xdr:nvSpPr>
      <xdr:spPr>
        <a:xfrm>
          <a:off x="16129000" y="1468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22272</xdr:rowOff>
    </xdr:from>
    <xdr:ext cx="736600" cy="259045"/>
    <xdr:sp macro="" textlink="">
      <xdr:nvSpPr>
        <xdr:cNvPr id="262" name="テキスト ボックス 261"/>
        <xdr:cNvSpPr txBox="1"/>
      </xdr:nvSpPr>
      <xdr:spPr>
        <a:xfrm>
          <a:off x="15798800" y="14766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155423</xdr:rowOff>
    </xdr:from>
    <xdr:to>
      <xdr:col>72</xdr:col>
      <xdr:colOff>203200</xdr:colOff>
      <xdr:row>83</xdr:row>
      <xdr:rowOff>29936</xdr:rowOff>
    </xdr:to>
    <xdr:cxnSp macro="">
      <xdr:nvCxnSpPr>
        <xdr:cNvPr id="263" name="直線コネクタ 262"/>
        <xdr:cNvCxnSpPr/>
      </xdr:nvCxnSpPr>
      <xdr:spPr>
        <a:xfrm flipV="1">
          <a:off x="14401800" y="14214323"/>
          <a:ext cx="889000" cy="4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107345</xdr:rowOff>
    </xdr:from>
    <xdr:to>
      <xdr:col>73</xdr:col>
      <xdr:colOff>44450</xdr:colOff>
      <xdr:row>86</xdr:row>
      <xdr:rowOff>37495</xdr:rowOff>
    </xdr:to>
    <xdr:sp macro="" textlink="">
      <xdr:nvSpPr>
        <xdr:cNvPr id="264" name="フローチャート: 判断 263"/>
        <xdr:cNvSpPr/>
      </xdr:nvSpPr>
      <xdr:spPr>
        <a:xfrm>
          <a:off x="15240000" y="1468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22272</xdr:rowOff>
    </xdr:from>
    <xdr:ext cx="762000" cy="259045"/>
    <xdr:sp macro="" textlink="">
      <xdr:nvSpPr>
        <xdr:cNvPr id="265" name="テキスト ボックス 264"/>
        <xdr:cNvSpPr txBox="1"/>
      </xdr:nvSpPr>
      <xdr:spPr>
        <a:xfrm>
          <a:off x="14909800" y="14766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29936</xdr:rowOff>
    </xdr:from>
    <xdr:to>
      <xdr:col>68</xdr:col>
      <xdr:colOff>152400</xdr:colOff>
      <xdr:row>83</xdr:row>
      <xdr:rowOff>52916</xdr:rowOff>
    </xdr:to>
    <xdr:cxnSp macro="">
      <xdr:nvCxnSpPr>
        <xdr:cNvPr id="266" name="直線コネクタ 265"/>
        <xdr:cNvCxnSpPr/>
      </xdr:nvCxnSpPr>
      <xdr:spPr>
        <a:xfrm flipV="1">
          <a:off x="13512800" y="14260286"/>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84364</xdr:rowOff>
    </xdr:from>
    <xdr:to>
      <xdr:col>68</xdr:col>
      <xdr:colOff>203200</xdr:colOff>
      <xdr:row>86</xdr:row>
      <xdr:rowOff>14514</xdr:rowOff>
    </xdr:to>
    <xdr:sp macro="" textlink="">
      <xdr:nvSpPr>
        <xdr:cNvPr id="267" name="フローチャート: 判断 266"/>
        <xdr:cNvSpPr/>
      </xdr:nvSpPr>
      <xdr:spPr>
        <a:xfrm>
          <a:off x="14351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170741</xdr:rowOff>
    </xdr:from>
    <xdr:ext cx="762000" cy="259045"/>
    <xdr:sp macro="" textlink="">
      <xdr:nvSpPr>
        <xdr:cNvPr id="268" name="テキスト ボックス 267"/>
        <xdr:cNvSpPr txBox="1"/>
      </xdr:nvSpPr>
      <xdr:spPr>
        <a:xfrm>
          <a:off x="14020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84364</xdr:rowOff>
    </xdr:from>
    <xdr:to>
      <xdr:col>64</xdr:col>
      <xdr:colOff>152400</xdr:colOff>
      <xdr:row>86</xdr:row>
      <xdr:rowOff>14514</xdr:rowOff>
    </xdr:to>
    <xdr:sp macro="" textlink="">
      <xdr:nvSpPr>
        <xdr:cNvPr id="269" name="フローチャート: 判断 268"/>
        <xdr:cNvSpPr/>
      </xdr:nvSpPr>
      <xdr:spPr>
        <a:xfrm>
          <a:off x="13462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170741</xdr:rowOff>
    </xdr:from>
    <xdr:ext cx="762000" cy="259045"/>
    <xdr:sp macro="" textlink="">
      <xdr:nvSpPr>
        <xdr:cNvPr id="270" name="テキスト ボックス 269"/>
        <xdr:cNvSpPr txBox="1"/>
      </xdr:nvSpPr>
      <xdr:spPr>
        <a:xfrm>
          <a:off x="13131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106438</xdr:rowOff>
    </xdr:from>
    <xdr:to>
      <xdr:col>81</xdr:col>
      <xdr:colOff>95250</xdr:colOff>
      <xdr:row>85</xdr:row>
      <xdr:rowOff>36588</xdr:rowOff>
    </xdr:to>
    <xdr:sp macro="" textlink="">
      <xdr:nvSpPr>
        <xdr:cNvPr id="276" name="楕円 275"/>
        <xdr:cNvSpPr/>
      </xdr:nvSpPr>
      <xdr:spPr>
        <a:xfrm>
          <a:off x="16967200" y="1450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122965</xdr:rowOff>
    </xdr:from>
    <xdr:ext cx="762000" cy="259045"/>
    <xdr:sp macro="" textlink="">
      <xdr:nvSpPr>
        <xdr:cNvPr id="277" name="給与水準   （国との比較）該当値テキスト"/>
        <xdr:cNvSpPr txBox="1"/>
      </xdr:nvSpPr>
      <xdr:spPr>
        <a:xfrm>
          <a:off x="17106900" y="1435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162077</xdr:rowOff>
    </xdr:from>
    <xdr:to>
      <xdr:col>77</xdr:col>
      <xdr:colOff>95250</xdr:colOff>
      <xdr:row>83</xdr:row>
      <xdr:rowOff>92227</xdr:rowOff>
    </xdr:to>
    <xdr:sp macro="" textlink="">
      <xdr:nvSpPr>
        <xdr:cNvPr id="278" name="楕円 277"/>
        <xdr:cNvSpPr/>
      </xdr:nvSpPr>
      <xdr:spPr>
        <a:xfrm>
          <a:off x="16129000" y="14220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102404</xdr:rowOff>
    </xdr:from>
    <xdr:ext cx="736600" cy="259045"/>
    <xdr:sp macro="" textlink="">
      <xdr:nvSpPr>
        <xdr:cNvPr id="279" name="テキスト ボックス 278"/>
        <xdr:cNvSpPr txBox="1"/>
      </xdr:nvSpPr>
      <xdr:spPr>
        <a:xfrm>
          <a:off x="15798800" y="139898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104623</xdr:rowOff>
    </xdr:from>
    <xdr:to>
      <xdr:col>73</xdr:col>
      <xdr:colOff>44450</xdr:colOff>
      <xdr:row>83</xdr:row>
      <xdr:rowOff>34773</xdr:rowOff>
    </xdr:to>
    <xdr:sp macro="" textlink="">
      <xdr:nvSpPr>
        <xdr:cNvPr id="280" name="楕円 279"/>
        <xdr:cNvSpPr/>
      </xdr:nvSpPr>
      <xdr:spPr>
        <a:xfrm>
          <a:off x="15240000" y="1416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44950</xdr:rowOff>
    </xdr:from>
    <xdr:ext cx="762000" cy="259045"/>
    <xdr:sp macro="" textlink="">
      <xdr:nvSpPr>
        <xdr:cNvPr id="281" name="テキスト ボックス 280"/>
        <xdr:cNvSpPr txBox="1"/>
      </xdr:nvSpPr>
      <xdr:spPr>
        <a:xfrm>
          <a:off x="14909800" y="13932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150586</xdr:rowOff>
    </xdr:from>
    <xdr:to>
      <xdr:col>68</xdr:col>
      <xdr:colOff>203200</xdr:colOff>
      <xdr:row>83</xdr:row>
      <xdr:rowOff>80736</xdr:rowOff>
    </xdr:to>
    <xdr:sp macro="" textlink="">
      <xdr:nvSpPr>
        <xdr:cNvPr id="282" name="楕円 281"/>
        <xdr:cNvSpPr/>
      </xdr:nvSpPr>
      <xdr:spPr>
        <a:xfrm>
          <a:off x="14351000" y="1420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90913</xdr:rowOff>
    </xdr:from>
    <xdr:ext cx="762000" cy="259045"/>
    <xdr:sp macro="" textlink="">
      <xdr:nvSpPr>
        <xdr:cNvPr id="283" name="テキスト ボックス 282"/>
        <xdr:cNvSpPr txBox="1"/>
      </xdr:nvSpPr>
      <xdr:spPr>
        <a:xfrm>
          <a:off x="14020800" y="13978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2116</xdr:rowOff>
    </xdr:from>
    <xdr:to>
      <xdr:col>64</xdr:col>
      <xdr:colOff>152400</xdr:colOff>
      <xdr:row>83</xdr:row>
      <xdr:rowOff>103716</xdr:rowOff>
    </xdr:to>
    <xdr:sp macro="" textlink="">
      <xdr:nvSpPr>
        <xdr:cNvPr id="284" name="楕円 283"/>
        <xdr:cNvSpPr/>
      </xdr:nvSpPr>
      <xdr:spPr>
        <a:xfrm>
          <a:off x="13462000" y="1423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113893</xdr:rowOff>
    </xdr:from>
    <xdr:ext cx="762000" cy="259045"/>
    <xdr:sp macro="" textlink="">
      <xdr:nvSpPr>
        <xdr:cNvPr id="285" name="テキスト ボックス 284"/>
        <xdr:cNvSpPr txBox="1"/>
      </xdr:nvSpPr>
      <xdr:spPr>
        <a:xfrm>
          <a:off x="13131800" y="1400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人当たり職員数は、前年度と比較して</a:t>
          </a:r>
          <a:r>
            <a:rPr kumimoji="1" lang="en-US" altLang="ja-JP" sz="1300">
              <a:latin typeface="ＭＳ Ｐゴシック" panose="020B0600070205080204" pitchFamily="50" charset="-128"/>
              <a:ea typeface="ＭＳ Ｐゴシック" panose="020B0600070205080204" pitchFamily="50" charset="-128"/>
            </a:rPr>
            <a:t>0.09</a:t>
          </a:r>
          <a:r>
            <a:rPr kumimoji="1" lang="ja-JP" altLang="en-US" sz="1300">
              <a:latin typeface="ＭＳ Ｐゴシック" panose="020B0600070205080204" pitchFamily="50" charset="-128"/>
              <a:ea typeface="ＭＳ Ｐゴシック" panose="020B0600070205080204" pitchFamily="50" charset="-128"/>
            </a:rPr>
            <a:t>人増の</a:t>
          </a:r>
          <a:r>
            <a:rPr kumimoji="1" lang="en-US" altLang="ja-JP" sz="1300">
              <a:latin typeface="ＭＳ Ｐゴシック" panose="020B0600070205080204" pitchFamily="50" charset="-128"/>
              <a:ea typeface="ＭＳ Ｐゴシック" panose="020B0600070205080204" pitchFamily="50" charset="-128"/>
            </a:rPr>
            <a:t>6.59</a:t>
          </a:r>
          <a:r>
            <a:rPr kumimoji="1" lang="ja-JP" altLang="en-US" sz="1300">
              <a:latin typeface="ＭＳ Ｐゴシック" panose="020B0600070205080204" pitchFamily="50" charset="-128"/>
              <a:ea typeface="ＭＳ Ｐゴシック" panose="020B0600070205080204" pitchFamily="50" charset="-128"/>
            </a:rPr>
            <a:t>人となっている。今後も、平成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年度に策定した新たな定員適正化計画に基づき、窓口業務の民間委託・事務事業の見直しをはじめ、新規採用職員についても退職者補充を原則とし、最少人数の採用に努め、定員の適正化に図る。</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25929</xdr:rowOff>
    </xdr:from>
    <xdr:to>
      <xdr:col>81</xdr:col>
      <xdr:colOff>44450</xdr:colOff>
      <xdr:row>67</xdr:row>
      <xdr:rowOff>9631</xdr:rowOff>
    </xdr:to>
    <xdr:cxnSp macro="">
      <xdr:nvCxnSpPr>
        <xdr:cNvPr id="315" name="直線コネクタ 314"/>
        <xdr:cNvCxnSpPr/>
      </xdr:nvCxnSpPr>
      <xdr:spPr>
        <a:xfrm flipV="1">
          <a:off x="17018000" y="10141479"/>
          <a:ext cx="0" cy="13553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153158</xdr:rowOff>
    </xdr:from>
    <xdr:ext cx="762000" cy="259045"/>
    <xdr:sp macro="" textlink="">
      <xdr:nvSpPr>
        <xdr:cNvPr id="316" name="定員管理の状況最小値テキスト"/>
        <xdr:cNvSpPr txBox="1"/>
      </xdr:nvSpPr>
      <xdr:spPr>
        <a:xfrm>
          <a:off x="17106900" y="11468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9631</xdr:rowOff>
    </xdr:from>
    <xdr:to>
      <xdr:col>81</xdr:col>
      <xdr:colOff>133350</xdr:colOff>
      <xdr:row>67</xdr:row>
      <xdr:rowOff>9631</xdr:rowOff>
    </xdr:to>
    <xdr:cxnSp macro="">
      <xdr:nvCxnSpPr>
        <xdr:cNvPr id="317" name="直線コネクタ 316"/>
        <xdr:cNvCxnSpPr/>
      </xdr:nvCxnSpPr>
      <xdr:spPr>
        <a:xfrm>
          <a:off x="16929100" y="11496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112306</xdr:rowOff>
    </xdr:from>
    <xdr:ext cx="762000" cy="259045"/>
    <xdr:sp macro="" textlink="">
      <xdr:nvSpPr>
        <xdr:cNvPr id="318" name="定員管理の状況最大値テキスト"/>
        <xdr:cNvSpPr txBox="1"/>
      </xdr:nvSpPr>
      <xdr:spPr>
        <a:xfrm>
          <a:off x="17106900" y="9884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25929</xdr:rowOff>
    </xdr:from>
    <xdr:to>
      <xdr:col>81</xdr:col>
      <xdr:colOff>133350</xdr:colOff>
      <xdr:row>59</xdr:row>
      <xdr:rowOff>25929</xdr:rowOff>
    </xdr:to>
    <xdr:cxnSp macro="">
      <xdr:nvCxnSpPr>
        <xdr:cNvPr id="319" name="直線コネクタ 318"/>
        <xdr:cNvCxnSpPr/>
      </xdr:nvCxnSpPr>
      <xdr:spPr>
        <a:xfrm>
          <a:off x="16929100" y="10141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34925</xdr:rowOff>
    </xdr:from>
    <xdr:to>
      <xdr:col>81</xdr:col>
      <xdr:colOff>44450</xdr:colOff>
      <xdr:row>61</xdr:row>
      <xdr:rowOff>53022</xdr:rowOff>
    </xdr:to>
    <xdr:cxnSp macro="">
      <xdr:nvCxnSpPr>
        <xdr:cNvPr id="320" name="直線コネクタ 319"/>
        <xdr:cNvCxnSpPr/>
      </xdr:nvCxnSpPr>
      <xdr:spPr>
        <a:xfrm>
          <a:off x="16179800" y="10493375"/>
          <a:ext cx="8382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139188</xdr:rowOff>
    </xdr:from>
    <xdr:ext cx="762000" cy="259045"/>
    <xdr:sp macro="" textlink="">
      <xdr:nvSpPr>
        <xdr:cNvPr id="321" name="定員管理の状況平均値テキスト"/>
        <xdr:cNvSpPr txBox="1"/>
      </xdr:nvSpPr>
      <xdr:spPr>
        <a:xfrm>
          <a:off x="17106900" y="10597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167111</xdr:rowOff>
    </xdr:from>
    <xdr:to>
      <xdr:col>81</xdr:col>
      <xdr:colOff>95250</xdr:colOff>
      <xdr:row>62</xdr:row>
      <xdr:rowOff>97261</xdr:rowOff>
    </xdr:to>
    <xdr:sp macro="" textlink="">
      <xdr:nvSpPr>
        <xdr:cNvPr id="322" name="フローチャート: 判断 321"/>
        <xdr:cNvSpPr/>
      </xdr:nvSpPr>
      <xdr:spPr>
        <a:xfrm>
          <a:off x="169672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34925</xdr:rowOff>
    </xdr:from>
    <xdr:to>
      <xdr:col>77</xdr:col>
      <xdr:colOff>44450</xdr:colOff>
      <xdr:row>61</xdr:row>
      <xdr:rowOff>38946</xdr:rowOff>
    </xdr:to>
    <xdr:cxnSp macro="">
      <xdr:nvCxnSpPr>
        <xdr:cNvPr id="323" name="直線コネクタ 322"/>
        <xdr:cNvCxnSpPr/>
      </xdr:nvCxnSpPr>
      <xdr:spPr>
        <a:xfrm flipV="1">
          <a:off x="15290800" y="10493375"/>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149013</xdr:rowOff>
    </xdr:from>
    <xdr:to>
      <xdr:col>77</xdr:col>
      <xdr:colOff>95250</xdr:colOff>
      <xdr:row>62</xdr:row>
      <xdr:rowOff>79163</xdr:rowOff>
    </xdr:to>
    <xdr:sp macro="" textlink="">
      <xdr:nvSpPr>
        <xdr:cNvPr id="324" name="フローチャート: 判断 323"/>
        <xdr:cNvSpPr/>
      </xdr:nvSpPr>
      <xdr:spPr>
        <a:xfrm>
          <a:off x="16129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63940</xdr:rowOff>
    </xdr:from>
    <xdr:ext cx="736600" cy="259045"/>
    <xdr:sp macro="" textlink="">
      <xdr:nvSpPr>
        <xdr:cNvPr id="325" name="テキスト ボックス 324"/>
        <xdr:cNvSpPr txBox="1"/>
      </xdr:nvSpPr>
      <xdr:spPr>
        <a:xfrm>
          <a:off x="15798800" y="10693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38946</xdr:rowOff>
    </xdr:from>
    <xdr:to>
      <xdr:col>72</xdr:col>
      <xdr:colOff>203200</xdr:colOff>
      <xdr:row>61</xdr:row>
      <xdr:rowOff>53022</xdr:rowOff>
    </xdr:to>
    <xdr:cxnSp macro="">
      <xdr:nvCxnSpPr>
        <xdr:cNvPr id="326" name="直線コネクタ 325"/>
        <xdr:cNvCxnSpPr/>
      </xdr:nvCxnSpPr>
      <xdr:spPr>
        <a:xfrm flipV="1">
          <a:off x="14401800" y="10497396"/>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134938</xdr:rowOff>
    </xdr:from>
    <xdr:to>
      <xdr:col>73</xdr:col>
      <xdr:colOff>44450</xdr:colOff>
      <xdr:row>62</xdr:row>
      <xdr:rowOff>65088</xdr:rowOff>
    </xdr:to>
    <xdr:sp macro="" textlink="">
      <xdr:nvSpPr>
        <xdr:cNvPr id="327" name="フローチャート: 判断 326"/>
        <xdr:cNvSpPr/>
      </xdr:nvSpPr>
      <xdr:spPr>
        <a:xfrm>
          <a:off x="15240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49865</xdr:rowOff>
    </xdr:from>
    <xdr:ext cx="762000" cy="259045"/>
    <xdr:sp macro="" textlink="">
      <xdr:nvSpPr>
        <xdr:cNvPr id="328" name="テキスト ボックス 327"/>
        <xdr:cNvSpPr txBox="1"/>
      </xdr:nvSpPr>
      <xdr:spPr>
        <a:xfrm>
          <a:off x="14909800" y="1067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8784</xdr:rowOff>
    </xdr:from>
    <xdr:to>
      <xdr:col>68</xdr:col>
      <xdr:colOff>152400</xdr:colOff>
      <xdr:row>61</xdr:row>
      <xdr:rowOff>53022</xdr:rowOff>
    </xdr:to>
    <xdr:cxnSp macro="">
      <xdr:nvCxnSpPr>
        <xdr:cNvPr id="329" name="直線コネクタ 328"/>
        <xdr:cNvCxnSpPr/>
      </xdr:nvCxnSpPr>
      <xdr:spPr>
        <a:xfrm>
          <a:off x="13512800" y="10467234"/>
          <a:ext cx="8890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128905</xdr:rowOff>
    </xdr:from>
    <xdr:to>
      <xdr:col>68</xdr:col>
      <xdr:colOff>203200</xdr:colOff>
      <xdr:row>62</xdr:row>
      <xdr:rowOff>59055</xdr:rowOff>
    </xdr:to>
    <xdr:sp macro="" textlink="">
      <xdr:nvSpPr>
        <xdr:cNvPr id="330" name="フローチャート: 判断 329"/>
        <xdr:cNvSpPr/>
      </xdr:nvSpPr>
      <xdr:spPr>
        <a:xfrm>
          <a:off x="14351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43832</xdr:rowOff>
    </xdr:from>
    <xdr:ext cx="762000" cy="259045"/>
    <xdr:sp macro="" textlink="">
      <xdr:nvSpPr>
        <xdr:cNvPr id="331" name="テキスト ボックス 330"/>
        <xdr:cNvSpPr txBox="1"/>
      </xdr:nvSpPr>
      <xdr:spPr>
        <a:xfrm>
          <a:off x="14020800" y="106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104775</xdr:rowOff>
    </xdr:from>
    <xdr:to>
      <xdr:col>64</xdr:col>
      <xdr:colOff>152400</xdr:colOff>
      <xdr:row>62</xdr:row>
      <xdr:rowOff>34925</xdr:rowOff>
    </xdr:to>
    <xdr:sp macro="" textlink="">
      <xdr:nvSpPr>
        <xdr:cNvPr id="332" name="フローチャート: 判断 331"/>
        <xdr:cNvSpPr/>
      </xdr:nvSpPr>
      <xdr:spPr>
        <a:xfrm>
          <a:off x="13462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19702</xdr:rowOff>
    </xdr:from>
    <xdr:ext cx="762000" cy="259045"/>
    <xdr:sp macro="" textlink="">
      <xdr:nvSpPr>
        <xdr:cNvPr id="333" name="テキスト ボックス 332"/>
        <xdr:cNvSpPr txBox="1"/>
      </xdr:nvSpPr>
      <xdr:spPr>
        <a:xfrm>
          <a:off x="13131800" y="1064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2222</xdr:rowOff>
    </xdr:from>
    <xdr:to>
      <xdr:col>81</xdr:col>
      <xdr:colOff>95250</xdr:colOff>
      <xdr:row>61</xdr:row>
      <xdr:rowOff>103822</xdr:rowOff>
    </xdr:to>
    <xdr:sp macro="" textlink="">
      <xdr:nvSpPr>
        <xdr:cNvPr id="339" name="楕円 338"/>
        <xdr:cNvSpPr/>
      </xdr:nvSpPr>
      <xdr:spPr>
        <a:xfrm>
          <a:off x="16967200" y="1046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18749</xdr:rowOff>
    </xdr:from>
    <xdr:ext cx="762000" cy="259045"/>
    <xdr:sp macro="" textlink="">
      <xdr:nvSpPr>
        <xdr:cNvPr id="340" name="定員管理の状況該当値テキスト"/>
        <xdr:cNvSpPr txBox="1"/>
      </xdr:nvSpPr>
      <xdr:spPr>
        <a:xfrm>
          <a:off x="17106900" y="1030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155575</xdr:rowOff>
    </xdr:from>
    <xdr:to>
      <xdr:col>77</xdr:col>
      <xdr:colOff>95250</xdr:colOff>
      <xdr:row>61</xdr:row>
      <xdr:rowOff>85725</xdr:rowOff>
    </xdr:to>
    <xdr:sp macro="" textlink="">
      <xdr:nvSpPr>
        <xdr:cNvPr id="341" name="楕円 340"/>
        <xdr:cNvSpPr/>
      </xdr:nvSpPr>
      <xdr:spPr>
        <a:xfrm>
          <a:off x="16129000" y="1044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95902</xdr:rowOff>
    </xdr:from>
    <xdr:ext cx="736600" cy="259045"/>
    <xdr:sp macro="" textlink="">
      <xdr:nvSpPr>
        <xdr:cNvPr id="342" name="テキスト ボックス 341"/>
        <xdr:cNvSpPr txBox="1"/>
      </xdr:nvSpPr>
      <xdr:spPr>
        <a:xfrm>
          <a:off x="15798800" y="10211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159596</xdr:rowOff>
    </xdr:from>
    <xdr:to>
      <xdr:col>73</xdr:col>
      <xdr:colOff>44450</xdr:colOff>
      <xdr:row>61</xdr:row>
      <xdr:rowOff>89746</xdr:rowOff>
    </xdr:to>
    <xdr:sp macro="" textlink="">
      <xdr:nvSpPr>
        <xdr:cNvPr id="343" name="楕円 342"/>
        <xdr:cNvSpPr/>
      </xdr:nvSpPr>
      <xdr:spPr>
        <a:xfrm>
          <a:off x="15240000" y="1044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99923</xdr:rowOff>
    </xdr:from>
    <xdr:ext cx="762000" cy="259045"/>
    <xdr:sp macro="" textlink="">
      <xdr:nvSpPr>
        <xdr:cNvPr id="344" name="テキスト ボックス 343"/>
        <xdr:cNvSpPr txBox="1"/>
      </xdr:nvSpPr>
      <xdr:spPr>
        <a:xfrm>
          <a:off x="14909800" y="10215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2222</xdr:rowOff>
    </xdr:from>
    <xdr:to>
      <xdr:col>68</xdr:col>
      <xdr:colOff>203200</xdr:colOff>
      <xdr:row>61</xdr:row>
      <xdr:rowOff>103822</xdr:rowOff>
    </xdr:to>
    <xdr:sp macro="" textlink="">
      <xdr:nvSpPr>
        <xdr:cNvPr id="345" name="楕円 344"/>
        <xdr:cNvSpPr/>
      </xdr:nvSpPr>
      <xdr:spPr>
        <a:xfrm>
          <a:off x="14351000" y="1046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113999</xdr:rowOff>
    </xdr:from>
    <xdr:ext cx="762000" cy="259045"/>
    <xdr:sp macro="" textlink="">
      <xdr:nvSpPr>
        <xdr:cNvPr id="346" name="テキスト ボックス 345"/>
        <xdr:cNvSpPr txBox="1"/>
      </xdr:nvSpPr>
      <xdr:spPr>
        <a:xfrm>
          <a:off x="14020800" y="1022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129434</xdr:rowOff>
    </xdr:from>
    <xdr:to>
      <xdr:col>64</xdr:col>
      <xdr:colOff>152400</xdr:colOff>
      <xdr:row>61</xdr:row>
      <xdr:rowOff>59584</xdr:rowOff>
    </xdr:to>
    <xdr:sp macro="" textlink="">
      <xdr:nvSpPr>
        <xdr:cNvPr id="347" name="楕円 346"/>
        <xdr:cNvSpPr/>
      </xdr:nvSpPr>
      <xdr:spPr>
        <a:xfrm>
          <a:off x="13462000" y="10416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69761</xdr:rowOff>
    </xdr:from>
    <xdr:ext cx="762000" cy="259045"/>
    <xdr:sp macro="" textlink="">
      <xdr:nvSpPr>
        <xdr:cNvPr id="348" name="テキスト ボックス 347"/>
        <xdr:cNvSpPr txBox="1"/>
      </xdr:nvSpPr>
      <xdr:spPr>
        <a:xfrm>
          <a:off x="13131800" y="10185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実質公債費比率は、愛知県平均よりは高く、類似団体、全国平均よりは低くなっている。前年度比△</a:t>
          </a:r>
          <a:r>
            <a:rPr kumimoji="1" lang="en-US" altLang="ja-JP" sz="1100">
              <a:latin typeface="ＭＳ Ｐゴシック" panose="020B0600070205080204" pitchFamily="50" charset="-128"/>
              <a:ea typeface="ＭＳ Ｐゴシック" panose="020B0600070205080204" pitchFamily="50" charset="-128"/>
            </a:rPr>
            <a:t>0.5</a:t>
          </a:r>
          <a:r>
            <a:rPr kumimoji="1" lang="ja-JP" altLang="en-US" sz="1100">
              <a:latin typeface="ＭＳ Ｐゴシック" panose="020B0600070205080204" pitchFamily="50" charset="-128"/>
              <a:ea typeface="ＭＳ Ｐゴシック" panose="020B0600070205080204" pitchFamily="50" charset="-128"/>
            </a:rPr>
            <a:t>％となっており、その要因は、</a:t>
          </a:r>
          <a:r>
            <a:rPr kumimoji="1" lang="ja-JP" altLang="en-US" sz="1100">
              <a:solidFill>
                <a:schemeClr val="tx1"/>
              </a:solidFill>
              <a:latin typeface="ＭＳ Ｐゴシック" panose="020B0600070205080204" pitchFamily="50" charset="-128"/>
              <a:ea typeface="ＭＳ Ｐゴシック" panose="020B0600070205080204" pitchFamily="50" charset="-128"/>
            </a:rPr>
            <a:t>今年度から算定される令和元年度（単年度）が前年度まで算定された平成</a:t>
          </a:r>
          <a:r>
            <a:rPr kumimoji="1" lang="en-US" altLang="ja-JP" sz="1100">
              <a:solidFill>
                <a:schemeClr val="tx1"/>
              </a:solidFill>
              <a:latin typeface="ＭＳ Ｐゴシック" panose="020B0600070205080204" pitchFamily="50" charset="-128"/>
              <a:ea typeface="ＭＳ Ｐゴシック" panose="020B0600070205080204" pitchFamily="50" charset="-128"/>
            </a:rPr>
            <a:t>28</a:t>
          </a:r>
          <a:r>
            <a:rPr kumimoji="1" lang="ja-JP" altLang="en-US" sz="1100">
              <a:solidFill>
                <a:schemeClr val="tx1"/>
              </a:solidFill>
              <a:latin typeface="ＭＳ Ｐゴシック" panose="020B0600070205080204" pitchFamily="50" charset="-128"/>
              <a:ea typeface="ＭＳ Ｐゴシック" panose="020B0600070205080204" pitchFamily="50" charset="-128"/>
            </a:rPr>
            <a:t>年度（単年度）と比較して△</a:t>
          </a:r>
          <a:r>
            <a:rPr kumimoji="1" lang="en-US" altLang="ja-JP" sz="1100">
              <a:solidFill>
                <a:schemeClr val="tx1"/>
              </a:solidFill>
              <a:latin typeface="ＭＳ Ｐゴシック" panose="020B0600070205080204" pitchFamily="50" charset="-128"/>
              <a:ea typeface="ＭＳ Ｐゴシック" panose="020B0600070205080204" pitchFamily="50" charset="-128"/>
            </a:rPr>
            <a:t>1.2</a:t>
          </a:r>
          <a:r>
            <a:rPr kumimoji="1" lang="ja-JP" altLang="en-US" sz="1100">
              <a:solidFill>
                <a:schemeClr val="tx1"/>
              </a:solidFill>
              <a:latin typeface="ＭＳ Ｐゴシック" panose="020B0600070205080204" pitchFamily="50" charset="-128"/>
              <a:ea typeface="ＭＳ Ｐゴシック" panose="020B0600070205080204" pitchFamily="50" charset="-128"/>
            </a:rPr>
            <a:t>％となっているためである。</a:t>
          </a:r>
          <a:endParaRPr kumimoji="1" lang="en-US" altLang="ja-JP" sz="11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改善の要因としては、元利償還金の額が</a:t>
          </a:r>
          <a:r>
            <a:rPr kumimoji="1" lang="en-US" altLang="ja-JP" sz="1100">
              <a:latin typeface="ＭＳ Ｐゴシック" panose="020B0600070205080204" pitchFamily="50" charset="-128"/>
              <a:ea typeface="ＭＳ Ｐゴシック" panose="020B0600070205080204" pitchFamily="50" charset="-128"/>
            </a:rPr>
            <a:t>216</a:t>
          </a:r>
          <a:r>
            <a:rPr kumimoji="1" lang="ja-JP" altLang="en-US" sz="1100">
              <a:latin typeface="ＭＳ Ｐゴシック" panose="020B0600070205080204" pitchFamily="50" charset="-128"/>
              <a:ea typeface="ＭＳ Ｐゴシック" panose="020B0600070205080204" pitchFamily="50" charset="-128"/>
            </a:rPr>
            <a:t>百万円の減となっていることに加え、普通交付税において、平成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年度に発覚した生活保護費の錯誤の影響等による減がなくなり、</a:t>
          </a:r>
          <a:r>
            <a:rPr kumimoji="1" lang="en-US" altLang="ja-JP" sz="1100">
              <a:latin typeface="ＭＳ Ｐゴシック" panose="020B0600070205080204" pitchFamily="50" charset="-128"/>
              <a:ea typeface="ＭＳ Ｐゴシック" panose="020B0600070205080204" pitchFamily="50" charset="-128"/>
            </a:rPr>
            <a:t>118</a:t>
          </a:r>
          <a:r>
            <a:rPr kumimoji="1" lang="ja-JP" altLang="en-US" sz="1100">
              <a:latin typeface="ＭＳ Ｐゴシック" panose="020B0600070205080204" pitchFamily="50" charset="-128"/>
              <a:ea typeface="ＭＳ Ｐゴシック" panose="020B0600070205080204" pitchFamily="50" charset="-128"/>
            </a:rPr>
            <a:t>百万円の増となっているためである。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今後の見通しとしては、小中学校のエアコンの設置の起債や、増え続ける臨時財政対策債の償還があるため、実質公債費比率は上昇傾向になることが見込まれる。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78317</xdr:rowOff>
    </xdr:from>
    <xdr:to>
      <xdr:col>81</xdr:col>
      <xdr:colOff>44450</xdr:colOff>
      <xdr:row>45</xdr:row>
      <xdr:rowOff>162560</xdr:rowOff>
    </xdr:to>
    <xdr:cxnSp macro="">
      <xdr:nvCxnSpPr>
        <xdr:cNvPr id="376" name="直線コネクタ 375"/>
        <xdr:cNvCxnSpPr/>
      </xdr:nvCxnSpPr>
      <xdr:spPr>
        <a:xfrm flipV="1">
          <a:off x="17018000" y="6421967"/>
          <a:ext cx="0" cy="14558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134637</xdr:rowOff>
    </xdr:from>
    <xdr:ext cx="762000" cy="259045"/>
    <xdr:sp macro="" textlink="">
      <xdr:nvSpPr>
        <xdr:cNvPr id="377" name="公債費負担の状況最小値テキスト"/>
        <xdr:cNvSpPr txBox="1"/>
      </xdr:nvSpPr>
      <xdr:spPr>
        <a:xfrm>
          <a:off x="17106900" y="784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162560</xdr:rowOff>
    </xdr:from>
    <xdr:to>
      <xdr:col>81</xdr:col>
      <xdr:colOff>133350</xdr:colOff>
      <xdr:row>45</xdr:row>
      <xdr:rowOff>162560</xdr:rowOff>
    </xdr:to>
    <xdr:cxnSp macro="">
      <xdr:nvCxnSpPr>
        <xdr:cNvPr id="378" name="直線コネクタ 377"/>
        <xdr:cNvCxnSpPr/>
      </xdr:nvCxnSpPr>
      <xdr:spPr>
        <a:xfrm>
          <a:off x="16929100" y="787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164694</xdr:rowOff>
    </xdr:from>
    <xdr:ext cx="762000" cy="259045"/>
    <xdr:sp macro="" textlink="">
      <xdr:nvSpPr>
        <xdr:cNvPr id="379" name="公債費負担の状況最大値テキスト"/>
        <xdr:cNvSpPr txBox="1"/>
      </xdr:nvSpPr>
      <xdr:spPr>
        <a:xfrm>
          <a:off x="17106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78317</xdr:rowOff>
    </xdr:from>
    <xdr:to>
      <xdr:col>81</xdr:col>
      <xdr:colOff>133350</xdr:colOff>
      <xdr:row>37</xdr:row>
      <xdr:rowOff>78317</xdr:rowOff>
    </xdr:to>
    <xdr:cxnSp macro="">
      <xdr:nvCxnSpPr>
        <xdr:cNvPr id="380" name="直線コネクタ 379"/>
        <xdr:cNvCxnSpPr/>
      </xdr:nvCxnSpPr>
      <xdr:spPr>
        <a:xfrm>
          <a:off x="16929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86783</xdr:rowOff>
    </xdr:from>
    <xdr:to>
      <xdr:col>81</xdr:col>
      <xdr:colOff>44450</xdr:colOff>
      <xdr:row>40</xdr:row>
      <xdr:rowOff>127000</xdr:rowOff>
    </xdr:to>
    <xdr:cxnSp macro="">
      <xdr:nvCxnSpPr>
        <xdr:cNvPr id="381" name="直線コネクタ 380"/>
        <xdr:cNvCxnSpPr/>
      </xdr:nvCxnSpPr>
      <xdr:spPr>
        <a:xfrm flipV="1">
          <a:off x="16179800" y="6944783"/>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5521</xdr:rowOff>
    </xdr:from>
    <xdr:ext cx="762000" cy="259045"/>
    <xdr:sp macro="" textlink="">
      <xdr:nvSpPr>
        <xdr:cNvPr id="382" name="公債費負担の状況平均値テキスト"/>
        <xdr:cNvSpPr txBox="1"/>
      </xdr:nvSpPr>
      <xdr:spPr>
        <a:xfrm>
          <a:off x="17106900" y="7034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33444</xdr:rowOff>
    </xdr:from>
    <xdr:to>
      <xdr:col>81</xdr:col>
      <xdr:colOff>95250</xdr:colOff>
      <xdr:row>41</xdr:row>
      <xdr:rowOff>135044</xdr:rowOff>
    </xdr:to>
    <xdr:sp macro="" textlink="">
      <xdr:nvSpPr>
        <xdr:cNvPr id="383" name="フローチャート: 判断 382"/>
        <xdr:cNvSpPr/>
      </xdr:nvSpPr>
      <xdr:spPr>
        <a:xfrm>
          <a:off x="169672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127000</xdr:rowOff>
    </xdr:from>
    <xdr:to>
      <xdr:col>77</xdr:col>
      <xdr:colOff>44450</xdr:colOff>
      <xdr:row>40</xdr:row>
      <xdr:rowOff>127000</xdr:rowOff>
    </xdr:to>
    <xdr:cxnSp macro="">
      <xdr:nvCxnSpPr>
        <xdr:cNvPr id="384" name="直線コネクタ 383"/>
        <xdr:cNvCxnSpPr/>
      </xdr:nvCxnSpPr>
      <xdr:spPr>
        <a:xfrm>
          <a:off x="15290800" y="698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57573</xdr:rowOff>
    </xdr:from>
    <xdr:to>
      <xdr:col>77</xdr:col>
      <xdr:colOff>95250</xdr:colOff>
      <xdr:row>41</xdr:row>
      <xdr:rowOff>159173</xdr:rowOff>
    </xdr:to>
    <xdr:sp macro="" textlink="">
      <xdr:nvSpPr>
        <xdr:cNvPr id="385" name="フローチャート: 判断 384"/>
        <xdr:cNvSpPr/>
      </xdr:nvSpPr>
      <xdr:spPr>
        <a:xfrm>
          <a:off x="16129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143950</xdr:rowOff>
    </xdr:from>
    <xdr:ext cx="736600" cy="259045"/>
    <xdr:sp macro="" textlink="">
      <xdr:nvSpPr>
        <xdr:cNvPr id="386" name="テキスト ボックス 385"/>
        <xdr:cNvSpPr txBox="1"/>
      </xdr:nvSpPr>
      <xdr:spPr>
        <a:xfrm>
          <a:off x="15798800" y="71734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127000</xdr:rowOff>
    </xdr:from>
    <xdr:to>
      <xdr:col>72</xdr:col>
      <xdr:colOff>203200</xdr:colOff>
      <xdr:row>40</xdr:row>
      <xdr:rowOff>135044</xdr:rowOff>
    </xdr:to>
    <xdr:cxnSp macro="">
      <xdr:nvCxnSpPr>
        <xdr:cNvPr id="387" name="直線コネクタ 386"/>
        <xdr:cNvCxnSpPr/>
      </xdr:nvCxnSpPr>
      <xdr:spPr>
        <a:xfrm flipV="1">
          <a:off x="14401800" y="698500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81704</xdr:rowOff>
    </xdr:from>
    <xdr:to>
      <xdr:col>73</xdr:col>
      <xdr:colOff>44450</xdr:colOff>
      <xdr:row>42</xdr:row>
      <xdr:rowOff>11854</xdr:rowOff>
    </xdr:to>
    <xdr:sp macro="" textlink="">
      <xdr:nvSpPr>
        <xdr:cNvPr id="388" name="フローチャート: 判断 387"/>
        <xdr:cNvSpPr/>
      </xdr:nvSpPr>
      <xdr:spPr>
        <a:xfrm>
          <a:off x="15240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168081</xdr:rowOff>
    </xdr:from>
    <xdr:ext cx="762000" cy="259045"/>
    <xdr:sp macro="" textlink="">
      <xdr:nvSpPr>
        <xdr:cNvPr id="389" name="テキスト ボックス 388"/>
        <xdr:cNvSpPr txBox="1"/>
      </xdr:nvSpPr>
      <xdr:spPr>
        <a:xfrm>
          <a:off x="14909800" y="719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135044</xdr:rowOff>
    </xdr:from>
    <xdr:to>
      <xdr:col>68</xdr:col>
      <xdr:colOff>152400</xdr:colOff>
      <xdr:row>41</xdr:row>
      <xdr:rowOff>27940</xdr:rowOff>
    </xdr:to>
    <xdr:cxnSp macro="">
      <xdr:nvCxnSpPr>
        <xdr:cNvPr id="390" name="直線コネクタ 389"/>
        <xdr:cNvCxnSpPr/>
      </xdr:nvCxnSpPr>
      <xdr:spPr>
        <a:xfrm flipV="1">
          <a:off x="13512800" y="6993044"/>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105833</xdr:rowOff>
    </xdr:from>
    <xdr:to>
      <xdr:col>68</xdr:col>
      <xdr:colOff>203200</xdr:colOff>
      <xdr:row>42</xdr:row>
      <xdr:rowOff>35983</xdr:rowOff>
    </xdr:to>
    <xdr:sp macro="" textlink="">
      <xdr:nvSpPr>
        <xdr:cNvPr id="391" name="フローチャート: 判断 390"/>
        <xdr:cNvSpPr/>
      </xdr:nvSpPr>
      <xdr:spPr>
        <a:xfrm>
          <a:off x="14351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20760</xdr:rowOff>
    </xdr:from>
    <xdr:ext cx="762000" cy="259045"/>
    <xdr:sp macro="" textlink="">
      <xdr:nvSpPr>
        <xdr:cNvPr id="392" name="テキスト ボックス 391"/>
        <xdr:cNvSpPr txBox="1"/>
      </xdr:nvSpPr>
      <xdr:spPr>
        <a:xfrm>
          <a:off x="14020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129963</xdr:rowOff>
    </xdr:from>
    <xdr:to>
      <xdr:col>64</xdr:col>
      <xdr:colOff>152400</xdr:colOff>
      <xdr:row>42</xdr:row>
      <xdr:rowOff>60113</xdr:rowOff>
    </xdr:to>
    <xdr:sp macro="" textlink="">
      <xdr:nvSpPr>
        <xdr:cNvPr id="393" name="フローチャート: 判断 392"/>
        <xdr:cNvSpPr/>
      </xdr:nvSpPr>
      <xdr:spPr>
        <a:xfrm>
          <a:off x="13462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44890</xdr:rowOff>
    </xdr:from>
    <xdr:ext cx="762000" cy="259045"/>
    <xdr:sp macro="" textlink="">
      <xdr:nvSpPr>
        <xdr:cNvPr id="394" name="テキスト ボックス 393"/>
        <xdr:cNvSpPr txBox="1"/>
      </xdr:nvSpPr>
      <xdr:spPr>
        <a:xfrm>
          <a:off x="13131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35983</xdr:rowOff>
    </xdr:from>
    <xdr:to>
      <xdr:col>81</xdr:col>
      <xdr:colOff>95250</xdr:colOff>
      <xdr:row>40</xdr:row>
      <xdr:rowOff>137583</xdr:rowOff>
    </xdr:to>
    <xdr:sp macro="" textlink="">
      <xdr:nvSpPr>
        <xdr:cNvPr id="400" name="楕円 399"/>
        <xdr:cNvSpPr/>
      </xdr:nvSpPr>
      <xdr:spPr>
        <a:xfrm>
          <a:off x="169672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52510</xdr:rowOff>
    </xdr:from>
    <xdr:ext cx="762000" cy="259045"/>
    <xdr:sp macro="" textlink="">
      <xdr:nvSpPr>
        <xdr:cNvPr id="401" name="公債費負担の状況該当値テキスト"/>
        <xdr:cNvSpPr txBox="1"/>
      </xdr:nvSpPr>
      <xdr:spPr>
        <a:xfrm>
          <a:off x="17106900" y="673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76200</xdr:rowOff>
    </xdr:from>
    <xdr:to>
      <xdr:col>77</xdr:col>
      <xdr:colOff>95250</xdr:colOff>
      <xdr:row>41</xdr:row>
      <xdr:rowOff>6350</xdr:rowOff>
    </xdr:to>
    <xdr:sp macro="" textlink="">
      <xdr:nvSpPr>
        <xdr:cNvPr id="402" name="楕円 401"/>
        <xdr:cNvSpPr/>
      </xdr:nvSpPr>
      <xdr:spPr>
        <a:xfrm>
          <a:off x="16129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16527</xdr:rowOff>
    </xdr:from>
    <xdr:ext cx="736600" cy="259045"/>
    <xdr:sp macro="" textlink="">
      <xdr:nvSpPr>
        <xdr:cNvPr id="403" name="テキスト ボックス 402"/>
        <xdr:cNvSpPr txBox="1"/>
      </xdr:nvSpPr>
      <xdr:spPr>
        <a:xfrm>
          <a:off x="15798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76200</xdr:rowOff>
    </xdr:from>
    <xdr:to>
      <xdr:col>73</xdr:col>
      <xdr:colOff>44450</xdr:colOff>
      <xdr:row>41</xdr:row>
      <xdr:rowOff>6350</xdr:rowOff>
    </xdr:to>
    <xdr:sp macro="" textlink="">
      <xdr:nvSpPr>
        <xdr:cNvPr id="404" name="楕円 403"/>
        <xdr:cNvSpPr/>
      </xdr:nvSpPr>
      <xdr:spPr>
        <a:xfrm>
          <a:off x="15240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16527</xdr:rowOff>
    </xdr:from>
    <xdr:ext cx="762000" cy="259045"/>
    <xdr:sp macro="" textlink="">
      <xdr:nvSpPr>
        <xdr:cNvPr id="405" name="テキスト ボックス 404"/>
        <xdr:cNvSpPr txBox="1"/>
      </xdr:nvSpPr>
      <xdr:spPr>
        <a:xfrm>
          <a:off x="14909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84244</xdr:rowOff>
    </xdr:from>
    <xdr:to>
      <xdr:col>68</xdr:col>
      <xdr:colOff>203200</xdr:colOff>
      <xdr:row>41</xdr:row>
      <xdr:rowOff>14394</xdr:rowOff>
    </xdr:to>
    <xdr:sp macro="" textlink="">
      <xdr:nvSpPr>
        <xdr:cNvPr id="406" name="楕円 405"/>
        <xdr:cNvSpPr/>
      </xdr:nvSpPr>
      <xdr:spPr>
        <a:xfrm>
          <a:off x="14351000" y="694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24571</xdr:rowOff>
    </xdr:from>
    <xdr:ext cx="762000" cy="259045"/>
    <xdr:sp macro="" textlink="">
      <xdr:nvSpPr>
        <xdr:cNvPr id="407" name="テキスト ボックス 406"/>
        <xdr:cNvSpPr txBox="1"/>
      </xdr:nvSpPr>
      <xdr:spPr>
        <a:xfrm>
          <a:off x="14020800" y="671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148590</xdr:rowOff>
    </xdr:from>
    <xdr:to>
      <xdr:col>64</xdr:col>
      <xdr:colOff>152400</xdr:colOff>
      <xdr:row>41</xdr:row>
      <xdr:rowOff>78740</xdr:rowOff>
    </xdr:to>
    <xdr:sp macro="" textlink="">
      <xdr:nvSpPr>
        <xdr:cNvPr id="408" name="楕円 407"/>
        <xdr:cNvSpPr/>
      </xdr:nvSpPr>
      <xdr:spPr>
        <a:xfrm>
          <a:off x="134620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88917</xdr:rowOff>
    </xdr:from>
    <xdr:ext cx="762000" cy="259045"/>
    <xdr:sp macro="" textlink="">
      <xdr:nvSpPr>
        <xdr:cNvPr id="409" name="テキスト ボックス 408"/>
        <xdr:cNvSpPr txBox="1"/>
      </xdr:nvSpPr>
      <xdr:spPr>
        <a:xfrm>
          <a:off x="13131800" y="67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900">
              <a:latin typeface="ＭＳ Ｐゴシック" panose="020B0600070205080204" pitchFamily="50" charset="-128"/>
              <a:ea typeface="ＭＳ Ｐゴシック" panose="020B0600070205080204" pitchFamily="50" charset="-128"/>
            </a:rPr>
            <a:t>将来負担比率は類似団体、全国平均を上回る</a:t>
          </a:r>
          <a:r>
            <a:rPr kumimoji="1" lang="en-US" altLang="ja-JP" sz="900">
              <a:latin typeface="ＭＳ Ｐゴシック" panose="020B0600070205080204" pitchFamily="50" charset="-128"/>
              <a:ea typeface="ＭＳ Ｐゴシック" panose="020B0600070205080204" pitchFamily="50" charset="-128"/>
            </a:rPr>
            <a:t>27.7</a:t>
          </a:r>
          <a:r>
            <a:rPr kumimoji="1" lang="ja-JP" altLang="en-US" sz="900">
              <a:latin typeface="ＭＳ Ｐゴシック" panose="020B0600070205080204" pitchFamily="50" charset="-128"/>
              <a:ea typeface="ＭＳ Ｐゴシック" panose="020B0600070205080204" pitchFamily="50" charset="-128"/>
            </a:rPr>
            <a:t>となったが、市としては前年度比△</a:t>
          </a:r>
          <a:r>
            <a:rPr kumimoji="1" lang="en-US" altLang="ja-JP" sz="900">
              <a:latin typeface="ＭＳ Ｐゴシック" panose="020B0600070205080204" pitchFamily="50" charset="-128"/>
              <a:ea typeface="ＭＳ Ｐゴシック" panose="020B0600070205080204" pitchFamily="50" charset="-128"/>
            </a:rPr>
            <a:t>3.6</a:t>
          </a:r>
          <a:r>
            <a:rPr kumimoji="1" lang="ja-JP" altLang="en-US" sz="900">
              <a:latin typeface="ＭＳ Ｐゴシック" panose="020B0600070205080204" pitchFamily="50" charset="-128"/>
              <a:ea typeface="ＭＳ Ｐゴシック" panose="020B0600070205080204" pitchFamily="50" charset="-128"/>
            </a:rPr>
            <a:t>％と、改善している。</a:t>
          </a:r>
          <a:endParaRPr kumimoji="1" lang="en-US" altLang="ja-JP" sz="900">
            <a:latin typeface="ＭＳ Ｐゴシック" panose="020B0600070205080204" pitchFamily="50" charset="-128"/>
            <a:ea typeface="ＭＳ Ｐゴシック" panose="020B0600070205080204" pitchFamily="50" charset="-128"/>
          </a:endParaRPr>
        </a:p>
        <a:p>
          <a:r>
            <a:rPr kumimoji="1" lang="ja-JP" altLang="en-US" sz="900">
              <a:latin typeface="ＭＳ Ｐゴシック" panose="020B0600070205080204" pitchFamily="50" charset="-128"/>
              <a:ea typeface="ＭＳ Ｐゴシック" panose="020B0600070205080204" pitchFamily="50" charset="-128"/>
            </a:rPr>
            <a:t>　市内小中学校に空調機を設置するために起債したことが要因で、地方債の現在高が</a:t>
          </a:r>
          <a:r>
            <a:rPr kumimoji="1" lang="en-US" altLang="ja-JP" sz="900">
              <a:latin typeface="ＭＳ Ｐゴシック" panose="020B0600070205080204" pitchFamily="50" charset="-128"/>
              <a:ea typeface="ＭＳ Ｐゴシック" panose="020B0600070205080204" pitchFamily="50" charset="-128"/>
            </a:rPr>
            <a:t>402</a:t>
          </a:r>
          <a:r>
            <a:rPr kumimoji="1" lang="ja-JP" altLang="en-US" sz="900">
              <a:latin typeface="ＭＳ Ｐゴシック" panose="020B0600070205080204" pitchFamily="50" charset="-128"/>
              <a:ea typeface="ＭＳ Ｐゴシック" panose="020B0600070205080204" pitchFamily="50" charset="-128"/>
            </a:rPr>
            <a:t>百万円の増となっている。分子である将来負担額は</a:t>
          </a:r>
          <a:r>
            <a:rPr kumimoji="1" lang="en-US" altLang="ja-JP" sz="900">
              <a:latin typeface="ＭＳ Ｐゴシック" panose="020B0600070205080204" pitchFamily="50" charset="-128"/>
              <a:ea typeface="ＭＳ Ｐゴシック" panose="020B0600070205080204" pitchFamily="50" charset="-128"/>
            </a:rPr>
            <a:t>799</a:t>
          </a:r>
          <a:r>
            <a:rPr kumimoji="1" lang="ja-JP" altLang="en-US" sz="900">
              <a:latin typeface="ＭＳ Ｐゴシック" panose="020B0600070205080204" pitchFamily="50" charset="-128"/>
              <a:ea typeface="ＭＳ Ｐゴシック" panose="020B0600070205080204" pitchFamily="50" charset="-128"/>
            </a:rPr>
            <a:t>百万円増となっているが、令和元年度に財政調整基金に</a:t>
          </a:r>
          <a:r>
            <a:rPr kumimoji="1" lang="en-US" altLang="ja-JP" sz="900">
              <a:latin typeface="ＭＳ Ｐゴシック" panose="020B0600070205080204" pitchFamily="50" charset="-128"/>
              <a:ea typeface="ＭＳ Ｐゴシック" panose="020B0600070205080204" pitchFamily="50" charset="-128"/>
            </a:rPr>
            <a:t>6</a:t>
          </a:r>
          <a:r>
            <a:rPr kumimoji="1" lang="ja-JP" altLang="en-US" sz="900">
              <a:latin typeface="ＭＳ Ｐゴシック" panose="020B0600070205080204" pitchFamily="50" charset="-128"/>
              <a:ea typeface="ＭＳ Ｐゴシック" panose="020B0600070205080204" pitchFamily="50" charset="-128"/>
            </a:rPr>
            <a:t>億円程積み立てることができたため、分母の充当可能財源等が</a:t>
          </a:r>
          <a:r>
            <a:rPr kumimoji="1" lang="en-US" altLang="ja-JP" sz="900">
              <a:latin typeface="ＭＳ Ｐゴシック" panose="020B0600070205080204" pitchFamily="50" charset="-128"/>
              <a:ea typeface="ＭＳ Ｐゴシック" panose="020B0600070205080204" pitchFamily="50" charset="-128"/>
            </a:rPr>
            <a:t>1,091</a:t>
          </a:r>
          <a:r>
            <a:rPr kumimoji="1" lang="ja-JP" altLang="en-US" sz="900">
              <a:latin typeface="ＭＳ Ｐゴシック" panose="020B0600070205080204" pitchFamily="50" charset="-128"/>
              <a:ea typeface="ＭＳ Ｐゴシック" panose="020B0600070205080204" pitchFamily="50" charset="-128"/>
            </a:rPr>
            <a:t>百万円増と分子の増以上に増加したことにより、将来負担比率が改善された。</a:t>
          </a:r>
          <a:endParaRPr kumimoji="1" lang="en-US" altLang="ja-JP" sz="900">
            <a:latin typeface="ＭＳ Ｐゴシック" panose="020B0600070205080204" pitchFamily="50" charset="-128"/>
            <a:ea typeface="ＭＳ Ｐゴシック" panose="020B0600070205080204" pitchFamily="50" charset="-128"/>
          </a:endParaRPr>
        </a:p>
        <a:p>
          <a:r>
            <a:rPr kumimoji="1" lang="ja-JP" altLang="en-US" sz="900">
              <a:latin typeface="ＭＳ Ｐゴシック" panose="020B0600070205080204" pitchFamily="50" charset="-128"/>
              <a:ea typeface="ＭＳ Ｐゴシック" panose="020B0600070205080204" pitchFamily="50" charset="-128"/>
            </a:rPr>
            <a:t>　後年度において、小中学校のトイレ洋式化に係る起債も控えており、地方債現在高は増加傾向になると見込まれる。分母については、税収、普通交付税等の大幅は増は見込めない。</a:t>
          </a:r>
          <a:endParaRPr kumimoji="1" lang="en-US" altLang="ja-JP" sz="900">
            <a:latin typeface="ＭＳ Ｐゴシック" panose="020B0600070205080204" pitchFamily="50" charset="-128"/>
            <a:ea typeface="ＭＳ Ｐゴシック" panose="020B0600070205080204" pitchFamily="50" charset="-128"/>
          </a:endParaRPr>
        </a:p>
        <a:p>
          <a:r>
            <a:rPr kumimoji="1" lang="ja-JP" altLang="en-US" sz="900">
              <a:latin typeface="ＭＳ Ｐゴシック" panose="020B0600070205080204" pitchFamily="50" charset="-128"/>
              <a:ea typeface="ＭＳ Ｐゴシック" panose="020B0600070205080204" pitchFamily="50" charset="-128"/>
            </a:rPr>
            <a:t>　今後、分子は増加傾向が続き、分母は横ばいか減少傾向になり、将来負担比率は悪化していくことが見込まれるため、交付税措置のある地方債のみ起こすなど、地方債現在高の抑制に努め、財政の健全化を図っていく。</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137456</xdr:rowOff>
    </xdr:to>
    <xdr:cxnSp macro="">
      <xdr:nvCxnSpPr>
        <xdr:cNvPr id="438" name="直線コネクタ 437"/>
        <xdr:cNvCxnSpPr/>
      </xdr:nvCxnSpPr>
      <xdr:spPr>
        <a:xfrm flipV="1">
          <a:off x="17018000" y="2370667"/>
          <a:ext cx="0" cy="15386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109533</xdr:rowOff>
    </xdr:from>
    <xdr:ext cx="762000" cy="259045"/>
    <xdr:sp macro="" textlink="">
      <xdr:nvSpPr>
        <xdr:cNvPr id="439" name="将来負担の状況最小値テキスト"/>
        <xdr:cNvSpPr txBox="1"/>
      </xdr:nvSpPr>
      <xdr:spPr>
        <a:xfrm>
          <a:off x="17106900" y="3881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137456</xdr:rowOff>
    </xdr:from>
    <xdr:to>
      <xdr:col>81</xdr:col>
      <xdr:colOff>133350</xdr:colOff>
      <xdr:row>22</xdr:row>
      <xdr:rowOff>137456</xdr:rowOff>
    </xdr:to>
    <xdr:cxnSp macro="">
      <xdr:nvCxnSpPr>
        <xdr:cNvPr id="440" name="直線コネクタ 439"/>
        <xdr:cNvCxnSpPr/>
      </xdr:nvCxnSpPr>
      <xdr:spPr>
        <a:xfrm>
          <a:off x="16929100" y="3909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21717</xdr:rowOff>
    </xdr:from>
    <xdr:to>
      <xdr:col>81</xdr:col>
      <xdr:colOff>44450</xdr:colOff>
      <xdr:row>15</xdr:row>
      <xdr:rowOff>50673</xdr:rowOff>
    </xdr:to>
    <xdr:cxnSp macro="">
      <xdr:nvCxnSpPr>
        <xdr:cNvPr id="443" name="直線コネクタ 442"/>
        <xdr:cNvCxnSpPr/>
      </xdr:nvCxnSpPr>
      <xdr:spPr>
        <a:xfrm flipV="1">
          <a:off x="16179800" y="2593467"/>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141199</xdr:rowOff>
    </xdr:from>
    <xdr:ext cx="762000" cy="259045"/>
    <xdr:sp macro="" textlink="">
      <xdr:nvSpPr>
        <xdr:cNvPr id="444" name="将来負担の状況平均値テキスト"/>
        <xdr:cNvSpPr txBox="1"/>
      </xdr:nvSpPr>
      <xdr:spPr>
        <a:xfrm>
          <a:off x="17106900" y="2370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124672</xdr:rowOff>
    </xdr:from>
    <xdr:to>
      <xdr:col>81</xdr:col>
      <xdr:colOff>95250</xdr:colOff>
      <xdr:row>15</xdr:row>
      <xdr:rowOff>54822</xdr:rowOff>
    </xdr:to>
    <xdr:sp macro="" textlink="">
      <xdr:nvSpPr>
        <xdr:cNvPr id="445" name="フローチャート: 判断 444"/>
        <xdr:cNvSpPr/>
      </xdr:nvSpPr>
      <xdr:spPr>
        <a:xfrm>
          <a:off x="16967200" y="252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50673</xdr:rowOff>
    </xdr:from>
    <xdr:to>
      <xdr:col>77</xdr:col>
      <xdr:colOff>44450</xdr:colOff>
      <xdr:row>15</xdr:row>
      <xdr:rowOff>57912</xdr:rowOff>
    </xdr:to>
    <xdr:cxnSp macro="">
      <xdr:nvCxnSpPr>
        <xdr:cNvPr id="446" name="直線コネクタ 445"/>
        <xdr:cNvCxnSpPr/>
      </xdr:nvCxnSpPr>
      <xdr:spPr>
        <a:xfrm flipV="1">
          <a:off x="15290800" y="2622423"/>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123063</xdr:rowOff>
    </xdr:from>
    <xdr:to>
      <xdr:col>77</xdr:col>
      <xdr:colOff>95250</xdr:colOff>
      <xdr:row>15</xdr:row>
      <xdr:rowOff>53213</xdr:rowOff>
    </xdr:to>
    <xdr:sp macro="" textlink="">
      <xdr:nvSpPr>
        <xdr:cNvPr id="447" name="フローチャート: 判断 446"/>
        <xdr:cNvSpPr/>
      </xdr:nvSpPr>
      <xdr:spPr>
        <a:xfrm>
          <a:off x="161290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63390</xdr:rowOff>
    </xdr:from>
    <xdr:ext cx="736600" cy="259045"/>
    <xdr:sp macro="" textlink="">
      <xdr:nvSpPr>
        <xdr:cNvPr id="448" name="テキスト ボックス 447"/>
        <xdr:cNvSpPr txBox="1"/>
      </xdr:nvSpPr>
      <xdr:spPr>
        <a:xfrm>
          <a:off x="15798800" y="2292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57912</xdr:rowOff>
    </xdr:from>
    <xdr:to>
      <xdr:col>72</xdr:col>
      <xdr:colOff>203200</xdr:colOff>
      <xdr:row>15</xdr:row>
      <xdr:rowOff>69977</xdr:rowOff>
    </xdr:to>
    <xdr:cxnSp macro="">
      <xdr:nvCxnSpPr>
        <xdr:cNvPr id="449" name="直線コネクタ 448"/>
        <xdr:cNvCxnSpPr/>
      </xdr:nvCxnSpPr>
      <xdr:spPr>
        <a:xfrm flipV="1">
          <a:off x="14401800" y="2629662"/>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171323</xdr:rowOff>
    </xdr:from>
    <xdr:to>
      <xdr:col>73</xdr:col>
      <xdr:colOff>44450</xdr:colOff>
      <xdr:row>15</xdr:row>
      <xdr:rowOff>101473</xdr:rowOff>
    </xdr:to>
    <xdr:sp macro="" textlink="">
      <xdr:nvSpPr>
        <xdr:cNvPr id="450" name="フローチャート: 判断 449"/>
        <xdr:cNvSpPr/>
      </xdr:nvSpPr>
      <xdr:spPr>
        <a:xfrm>
          <a:off x="152400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111650</xdr:rowOff>
    </xdr:from>
    <xdr:ext cx="762000" cy="259045"/>
    <xdr:sp macro="" textlink="">
      <xdr:nvSpPr>
        <xdr:cNvPr id="451" name="テキスト ボックス 450"/>
        <xdr:cNvSpPr txBox="1"/>
      </xdr:nvSpPr>
      <xdr:spPr>
        <a:xfrm>
          <a:off x="14909800" y="2340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69977</xdr:rowOff>
    </xdr:from>
    <xdr:to>
      <xdr:col>68</xdr:col>
      <xdr:colOff>152400</xdr:colOff>
      <xdr:row>15</xdr:row>
      <xdr:rowOff>122259</xdr:rowOff>
    </xdr:to>
    <xdr:cxnSp macro="">
      <xdr:nvCxnSpPr>
        <xdr:cNvPr id="452" name="直線コネクタ 451"/>
        <xdr:cNvCxnSpPr/>
      </xdr:nvCxnSpPr>
      <xdr:spPr>
        <a:xfrm flipV="1">
          <a:off x="13512800" y="2641727"/>
          <a:ext cx="889000" cy="5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14351</xdr:rowOff>
    </xdr:from>
    <xdr:to>
      <xdr:col>68</xdr:col>
      <xdr:colOff>203200</xdr:colOff>
      <xdr:row>15</xdr:row>
      <xdr:rowOff>115951</xdr:rowOff>
    </xdr:to>
    <xdr:sp macro="" textlink="">
      <xdr:nvSpPr>
        <xdr:cNvPr id="453" name="フローチャート: 判断 452"/>
        <xdr:cNvSpPr/>
      </xdr:nvSpPr>
      <xdr:spPr>
        <a:xfrm>
          <a:off x="14351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126128</xdr:rowOff>
    </xdr:from>
    <xdr:ext cx="762000" cy="259045"/>
    <xdr:sp macro="" textlink="">
      <xdr:nvSpPr>
        <xdr:cNvPr id="454" name="テキスト ボックス 453"/>
        <xdr:cNvSpPr txBox="1"/>
      </xdr:nvSpPr>
      <xdr:spPr>
        <a:xfrm>
          <a:off x="14020800" y="2354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48133</xdr:rowOff>
    </xdr:from>
    <xdr:to>
      <xdr:col>64</xdr:col>
      <xdr:colOff>152400</xdr:colOff>
      <xdr:row>15</xdr:row>
      <xdr:rowOff>149733</xdr:rowOff>
    </xdr:to>
    <xdr:sp macro="" textlink="">
      <xdr:nvSpPr>
        <xdr:cNvPr id="455" name="フローチャート: 判断 454"/>
        <xdr:cNvSpPr/>
      </xdr:nvSpPr>
      <xdr:spPr>
        <a:xfrm>
          <a:off x="134620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159910</xdr:rowOff>
    </xdr:from>
    <xdr:ext cx="762000" cy="259045"/>
    <xdr:sp macro="" textlink="">
      <xdr:nvSpPr>
        <xdr:cNvPr id="456" name="テキスト ボックス 455"/>
        <xdr:cNvSpPr txBox="1"/>
      </xdr:nvSpPr>
      <xdr:spPr>
        <a:xfrm>
          <a:off x="13131800" y="2388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142367</xdr:rowOff>
    </xdr:from>
    <xdr:to>
      <xdr:col>81</xdr:col>
      <xdr:colOff>95250</xdr:colOff>
      <xdr:row>15</xdr:row>
      <xdr:rowOff>72517</xdr:rowOff>
    </xdr:to>
    <xdr:sp macro="" textlink="">
      <xdr:nvSpPr>
        <xdr:cNvPr id="462" name="楕円 461"/>
        <xdr:cNvSpPr/>
      </xdr:nvSpPr>
      <xdr:spPr>
        <a:xfrm>
          <a:off x="16967200" y="2542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114444</xdr:rowOff>
    </xdr:from>
    <xdr:ext cx="762000" cy="259045"/>
    <xdr:sp macro="" textlink="">
      <xdr:nvSpPr>
        <xdr:cNvPr id="463" name="将来負担の状況該当値テキスト"/>
        <xdr:cNvSpPr txBox="1"/>
      </xdr:nvSpPr>
      <xdr:spPr>
        <a:xfrm>
          <a:off x="17106900" y="2514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171323</xdr:rowOff>
    </xdr:from>
    <xdr:to>
      <xdr:col>77</xdr:col>
      <xdr:colOff>95250</xdr:colOff>
      <xdr:row>15</xdr:row>
      <xdr:rowOff>101473</xdr:rowOff>
    </xdr:to>
    <xdr:sp macro="" textlink="">
      <xdr:nvSpPr>
        <xdr:cNvPr id="464" name="楕円 463"/>
        <xdr:cNvSpPr/>
      </xdr:nvSpPr>
      <xdr:spPr>
        <a:xfrm>
          <a:off x="16129000" y="2571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86250</xdr:rowOff>
    </xdr:from>
    <xdr:ext cx="736600" cy="259045"/>
    <xdr:sp macro="" textlink="">
      <xdr:nvSpPr>
        <xdr:cNvPr id="465" name="テキスト ボックス 464"/>
        <xdr:cNvSpPr txBox="1"/>
      </xdr:nvSpPr>
      <xdr:spPr>
        <a:xfrm>
          <a:off x="15798800" y="26580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7112</xdr:rowOff>
    </xdr:from>
    <xdr:to>
      <xdr:col>73</xdr:col>
      <xdr:colOff>44450</xdr:colOff>
      <xdr:row>15</xdr:row>
      <xdr:rowOff>108712</xdr:rowOff>
    </xdr:to>
    <xdr:sp macro="" textlink="">
      <xdr:nvSpPr>
        <xdr:cNvPr id="466" name="楕円 465"/>
        <xdr:cNvSpPr/>
      </xdr:nvSpPr>
      <xdr:spPr>
        <a:xfrm>
          <a:off x="15240000" y="257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93489</xdr:rowOff>
    </xdr:from>
    <xdr:ext cx="762000" cy="259045"/>
    <xdr:sp macro="" textlink="">
      <xdr:nvSpPr>
        <xdr:cNvPr id="467" name="テキスト ボックス 466"/>
        <xdr:cNvSpPr txBox="1"/>
      </xdr:nvSpPr>
      <xdr:spPr>
        <a:xfrm>
          <a:off x="14909800" y="2665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19177</xdr:rowOff>
    </xdr:from>
    <xdr:to>
      <xdr:col>68</xdr:col>
      <xdr:colOff>203200</xdr:colOff>
      <xdr:row>15</xdr:row>
      <xdr:rowOff>120777</xdr:rowOff>
    </xdr:to>
    <xdr:sp macro="" textlink="">
      <xdr:nvSpPr>
        <xdr:cNvPr id="468" name="楕円 467"/>
        <xdr:cNvSpPr/>
      </xdr:nvSpPr>
      <xdr:spPr>
        <a:xfrm>
          <a:off x="14351000" y="2590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105554</xdr:rowOff>
    </xdr:from>
    <xdr:ext cx="762000" cy="259045"/>
    <xdr:sp macro="" textlink="">
      <xdr:nvSpPr>
        <xdr:cNvPr id="469" name="テキスト ボックス 468"/>
        <xdr:cNvSpPr txBox="1"/>
      </xdr:nvSpPr>
      <xdr:spPr>
        <a:xfrm>
          <a:off x="14020800" y="2677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71459</xdr:rowOff>
    </xdr:from>
    <xdr:to>
      <xdr:col>64</xdr:col>
      <xdr:colOff>152400</xdr:colOff>
      <xdr:row>16</xdr:row>
      <xdr:rowOff>1609</xdr:rowOff>
    </xdr:to>
    <xdr:sp macro="" textlink="">
      <xdr:nvSpPr>
        <xdr:cNvPr id="470" name="楕円 469"/>
        <xdr:cNvSpPr/>
      </xdr:nvSpPr>
      <xdr:spPr>
        <a:xfrm>
          <a:off x="13462000" y="2643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157836</xdr:rowOff>
    </xdr:from>
    <xdr:ext cx="762000" cy="259045"/>
    <xdr:sp macro="" textlink="">
      <xdr:nvSpPr>
        <xdr:cNvPr id="471" name="テキスト ボックス 470"/>
        <xdr:cNvSpPr txBox="1"/>
      </xdr:nvSpPr>
      <xdr:spPr>
        <a:xfrm>
          <a:off x="13131800" y="2729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愛知県津島市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62,346
60,740
25.09
22,076,426
21,055,465
1,020,373
12,967,684
16,641,498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27.7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人件費に係る経常収支比率は</a:t>
          </a:r>
          <a:r>
            <a:rPr kumimoji="1" lang="en-US" altLang="ja-JP" sz="1300">
              <a:latin typeface="ＭＳ Ｐゴシック" panose="020B0600070205080204" pitchFamily="50" charset="-128"/>
              <a:ea typeface="ＭＳ Ｐゴシック" panose="020B0600070205080204" pitchFamily="50" charset="-128"/>
            </a:rPr>
            <a:t>22.6</a:t>
          </a:r>
          <a:r>
            <a:rPr kumimoji="1" lang="ja-JP" altLang="en-US" sz="1300">
              <a:latin typeface="ＭＳ Ｐゴシック" panose="020B0600070205080204" pitchFamily="50" charset="-128"/>
              <a:ea typeface="ＭＳ Ｐゴシック" panose="020B0600070205080204" pitchFamily="50" charset="-128"/>
            </a:rPr>
            <a:t>％で前年度と比較し</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％減となった。時間外勤務及び退職金が減となった影響を受け、人件費総額が減少したことにより、類似団体平均より</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％低い結果となった。</a:t>
          </a:r>
        </a:p>
        <a:p>
          <a:r>
            <a:rPr kumimoji="1" lang="ja-JP" altLang="en-US" sz="1300">
              <a:latin typeface="ＭＳ Ｐゴシック" panose="020B0600070205080204" pitchFamily="50" charset="-128"/>
              <a:ea typeface="ＭＳ Ｐゴシック" panose="020B0600070205080204" pitchFamily="50" charset="-128"/>
            </a:rPr>
            <a:t>今後も定員適正化計画に基づき人件費比率の適正化に努める。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41</xdr:row>
      <xdr:rowOff>39370</xdr:rowOff>
    </xdr:to>
    <xdr:cxnSp macro="">
      <xdr:nvCxnSpPr>
        <xdr:cNvPr id="61" name="直線コネクタ 60"/>
        <xdr:cNvCxnSpPr/>
      </xdr:nvCxnSpPr>
      <xdr:spPr>
        <a:xfrm flipV="1">
          <a:off x="4826000" y="572770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11447</xdr:rowOff>
    </xdr:from>
    <xdr:ext cx="762000" cy="259045"/>
    <xdr:sp macro="" textlink="">
      <xdr:nvSpPr>
        <xdr:cNvPr id="62" name="人件費最小値テキスト"/>
        <xdr:cNvSpPr txBox="1"/>
      </xdr:nvSpPr>
      <xdr:spPr>
        <a:xfrm>
          <a:off x="49149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39370</xdr:rowOff>
    </xdr:from>
    <xdr:to>
      <xdr:col>24</xdr:col>
      <xdr:colOff>114300</xdr:colOff>
      <xdr:row>41</xdr:row>
      <xdr:rowOff>39370</xdr:rowOff>
    </xdr:to>
    <xdr:cxnSp macro="">
      <xdr:nvCxnSpPr>
        <xdr:cNvPr id="63" name="直線コネクタ 62"/>
        <xdr:cNvCxnSpPr/>
      </xdr:nvCxnSpPr>
      <xdr:spPr>
        <a:xfrm>
          <a:off x="4737100" y="706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4" name="人件費最大値テキスト"/>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5" name="直線コネクタ 64"/>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58420</xdr:rowOff>
    </xdr:from>
    <xdr:to>
      <xdr:col>24</xdr:col>
      <xdr:colOff>25400</xdr:colOff>
      <xdr:row>37</xdr:row>
      <xdr:rowOff>8890</xdr:rowOff>
    </xdr:to>
    <xdr:cxnSp macro="">
      <xdr:nvCxnSpPr>
        <xdr:cNvPr id="66" name="直線コネクタ 65"/>
        <xdr:cNvCxnSpPr/>
      </xdr:nvCxnSpPr>
      <xdr:spPr>
        <a:xfrm flipV="1">
          <a:off x="3987800" y="623062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158767</xdr:rowOff>
    </xdr:from>
    <xdr:ext cx="762000" cy="259045"/>
    <xdr:sp macro="" textlink="">
      <xdr:nvSpPr>
        <xdr:cNvPr id="67" name="人件費平均値テキスト"/>
        <xdr:cNvSpPr txBox="1"/>
      </xdr:nvSpPr>
      <xdr:spPr>
        <a:xfrm>
          <a:off x="4914900" y="6159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68" name="フローチャート: 判断 67"/>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8890</xdr:rowOff>
    </xdr:from>
    <xdr:to>
      <xdr:col>19</xdr:col>
      <xdr:colOff>187325</xdr:colOff>
      <xdr:row>37</xdr:row>
      <xdr:rowOff>62230</xdr:rowOff>
    </xdr:to>
    <xdr:cxnSp macro="">
      <xdr:nvCxnSpPr>
        <xdr:cNvPr id="69" name="直線コネクタ 68"/>
        <xdr:cNvCxnSpPr/>
      </xdr:nvCxnSpPr>
      <xdr:spPr>
        <a:xfrm flipV="1">
          <a:off x="3098800" y="63525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15240</xdr:rowOff>
    </xdr:from>
    <xdr:to>
      <xdr:col>20</xdr:col>
      <xdr:colOff>38100</xdr:colOff>
      <xdr:row>36</xdr:row>
      <xdr:rowOff>116840</xdr:rowOff>
    </xdr:to>
    <xdr:sp macro="" textlink="">
      <xdr:nvSpPr>
        <xdr:cNvPr id="70" name="フローチャート: 判断 69"/>
        <xdr:cNvSpPr/>
      </xdr:nvSpPr>
      <xdr:spPr>
        <a:xfrm>
          <a:off x="3937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127017</xdr:rowOff>
    </xdr:from>
    <xdr:ext cx="736600" cy="259045"/>
    <xdr:sp macro="" textlink="">
      <xdr:nvSpPr>
        <xdr:cNvPr id="71" name="テキスト ボックス 70"/>
        <xdr:cNvSpPr txBox="1"/>
      </xdr:nvSpPr>
      <xdr:spPr>
        <a:xfrm>
          <a:off x="3606800" y="5956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62230</xdr:rowOff>
    </xdr:from>
    <xdr:to>
      <xdr:col>15</xdr:col>
      <xdr:colOff>98425</xdr:colOff>
      <xdr:row>37</xdr:row>
      <xdr:rowOff>138430</xdr:rowOff>
    </xdr:to>
    <xdr:cxnSp macro="">
      <xdr:nvCxnSpPr>
        <xdr:cNvPr id="72" name="直線コネクタ 71"/>
        <xdr:cNvCxnSpPr/>
      </xdr:nvCxnSpPr>
      <xdr:spPr>
        <a:xfrm flipV="1">
          <a:off x="2209800" y="64058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15240</xdr:rowOff>
    </xdr:from>
    <xdr:to>
      <xdr:col>15</xdr:col>
      <xdr:colOff>149225</xdr:colOff>
      <xdr:row>36</xdr:row>
      <xdr:rowOff>116840</xdr:rowOff>
    </xdr:to>
    <xdr:sp macro="" textlink="">
      <xdr:nvSpPr>
        <xdr:cNvPr id="73" name="フローチャート: 判断 72"/>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127017</xdr:rowOff>
    </xdr:from>
    <xdr:ext cx="762000" cy="259045"/>
    <xdr:sp macro="" textlink="">
      <xdr:nvSpPr>
        <xdr:cNvPr id="74" name="テキスト ボックス 73"/>
        <xdr:cNvSpPr txBox="1"/>
      </xdr:nvSpPr>
      <xdr:spPr>
        <a:xfrm>
          <a:off x="2717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50800</xdr:rowOff>
    </xdr:from>
    <xdr:to>
      <xdr:col>11</xdr:col>
      <xdr:colOff>9525</xdr:colOff>
      <xdr:row>37</xdr:row>
      <xdr:rowOff>138430</xdr:rowOff>
    </xdr:to>
    <xdr:cxnSp macro="">
      <xdr:nvCxnSpPr>
        <xdr:cNvPr id="75" name="直線コネクタ 74"/>
        <xdr:cNvCxnSpPr/>
      </xdr:nvCxnSpPr>
      <xdr:spPr>
        <a:xfrm>
          <a:off x="1320800" y="6223000"/>
          <a:ext cx="889000" cy="25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38100</xdr:rowOff>
    </xdr:from>
    <xdr:to>
      <xdr:col>11</xdr:col>
      <xdr:colOff>60325</xdr:colOff>
      <xdr:row>36</xdr:row>
      <xdr:rowOff>139700</xdr:rowOff>
    </xdr:to>
    <xdr:sp macro="" textlink="">
      <xdr:nvSpPr>
        <xdr:cNvPr id="76" name="フローチャート: 判断 75"/>
        <xdr:cNvSpPr/>
      </xdr:nvSpPr>
      <xdr:spPr>
        <a:xfrm>
          <a:off x="2159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149877</xdr:rowOff>
    </xdr:from>
    <xdr:ext cx="762000" cy="259045"/>
    <xdr:sp macro="" textlink="">
      <xdr:nvSpPr>
        <xdr:cNvPr id="77" name="テキスト ボックス 76"/>
        <xdr:cNvSpPr txBox="1"/>
      </xdr:nvSpPr>
      <xdr:spPr>
        <a:xfrm>
          <a:off x="1828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15240</xdr:rowOff>
    </xdr:from>
    <xdr:to>
      <xdr:col>6</xdr:col>
      <xdr:colOff>171450</xdr:colOff>
      <xdr:row>36</xdr:row>
      <xdr:rowOff>116840</xdr:rowOff>
    </xdr:to>
    <xdr:sp macro="" textlink="">
      <xdr:nvSpPr>
        <xdr:cNvPr id="78" name="フローチャート: 判断 77"/>
        <xdr:cNvSpPr/>
      </xdr:nvSpPr>
      <xdr:spPr>
        <a:xfrm>
          <a:off x="1270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101617</xdr:rowOff>
    </xdr:from>
    <xdr:ext cx="762000" cy="259045"/>
    <xdr:sp macro="" textlink="">
      <xdr:nvSpPr>
        <xdr:cNvPr id="79" name="テキスト ボックス 78"/>
        <xdr:cNvSpPr txBox="1"/>
      </xdr:nvSpPr>
      <xdr:spPr>
        <a:xfrm>
          <a:off x="939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xdr:rowOff>
    </xdr:from>
    <xdr:to>
      <xdr:col>24</xdr:col>
      <xdr:colOff>76200</xdr:colOff>
      <xdr:row>36</xdr:row>
      <xdr:rowOff>109220</xdr:rowOff>
    </xdr:to>
    <xdr:sp macro="" textlink="">
      <xdr:nvSpPr>
        <xdr:cNvPr id="85" name="楕円 84"/>
        <xdr:cNvSpPr/>
      </xdr:nvSpPr>
      <xdr:spPr>
        <a:xfrm>
          <a:off x="47752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24147</xdr:rowOff>
    </xdr:from>
    <xdr:ext cx="762000" cy="259045"/>
    <xdr:sp macro="" textlink="">
      <xdr:nvSpPr>
        <xdr:cNvPr id="86" name="人件費該当値テキスト"/>
        <xdr:cNvSpPr txBox="1"/>
      </xdr:nvSpPr>
      <xdr:spPr>
        <a:xfrm>
          <a:off x="49149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129540</xdr:rowOff>
    </xdr:from>
    <xdr:to>
      <xdr:col>20</xdr:col>
      <xdr:colOff>38100</xdr:colOff>
      <xdr:row>37</xdr:row>
      <xdr:rowOff>59690</xdr:rowOff>
    </xdr:to>
    <xdr:sp macro="" textlink="">
      <xdr:nvSpPr>
        <xdr:cNvPr id="87" name="楕円 86"/>
        <xdr:cNvSpPr/>
      </xdr:nvSpPr>
      <xdr:spPr>
        <a:xfrm>
          <a:off x="3937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44467</xdr:rowOff>
    </xdr:from>
    <xdr:ext cx="736600" cy="259045"/>
    <xdr:sp macro="" textlink="">
      <xdr:nvSpPr>
        <xdr:cNvPr id="88" name="テキスト ボックス 87"/>
        <xdr:cNvSpPr txBox="1"/>
      </xdr:nvSpPr>
      <xdr:spPr>
        <a:xfrm>
          <a:off x="3606800" y="638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11430</xdr:rowOff>
    </xdr:from>
    <xdr:to>
      <xdr:col>15</xdr:col>
      <xdr:colOff>149225</xdr:colOff>
      <xdr:row>37</xdr:row>
      <xdr:rowOff>113030</xdr:rowOff>
    </xdr:to>
    <xdr:sp macro="" textlink="">
      <xdr:nvSpPr>
        <xdr:cNvPr id="89" name="楕円 88"/>
        <xdr:cNvSpPr/>
      </xdr:nvSpPr>
      <xdr:spPr>
        <a:xfrm>
          <a:off x="3048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97807</xdr:rowOff>
    </xdr:from>
    <xdr:ext cx="762000" cy="259045"/>
    <xdr:sp macro="" textlink="">
      <xdr:nvSpPr>
        <xdr:cNvPr id="90" name="テキスト ボックス 89"/>
        <xdr:cNvSpPr txBox="1"/>
      </xdr:nvSpPr>
      <xdr:spPr>
        <a:xfrm>
          <a:off x="27178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87630</xdr:rowOff>
    </xdr:from>
    <xdr:to>
      <xdr:col>11</xdr:col>
      <xdr:colOff>60325</xdr:colOff>
      <xdr:row>38</xdr:row>
      <xdr:rowOff>17780</xdr:rowOff>
    </xdr:to>
    <xdr:sp macro="" textlink="">
      <xdr:nvSpPr>
        <xdr:cNvPr id="91" name="楕円 90"/>
        <xdr:cNvSpPr/>
      </xdr:nvSpPr>
      <xdr:spPr>
        <a:xfrm>
          <a:off x="2159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2557</xdr:rowOff>
    </xdr:from>
    <xdr:ext cx="762000" cy="259045"/>
    <xdr:sp macro="" textlink="">
      <xdr:nvSpPr>
        <xdr:cNvPr id="92" name="テキスト ボックス 91"/>
        <xdr:cNvSpPr txBox="1"/>
      </xdr:nvSpPr>
      <xdr:spPr>
        <a:xfrm>
          <a:off x="1828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0</xdr:rowOff>
    </xdr:from>
    <xdr:to>
      <xdr:col>6</xdr:col>
      <xdr:colOff>171450</xdr:colOff>
      <xdr:row>36</xdr:row>
      <xdr:rowOff>101600</xdr:rowOff>
    </xdr:to>
    <xdr:sp macro="" textlink="">
      <xdr:nvSpPr>
        <xdr:cNvPr id="93" name="楕円 92"/>
        <xdr:cNvSpPr/>
      </xdr:nvSpPr>
      <xdr:spPr>
        <a:xfrm>
          <a:off x="1270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111777</xdr:rowOff>
    </xdr:from>
    <xdr:ext cx="762000" cy="259045"/>
    <xdr:sp macro="" textlink="">
      <xdr:nvSpPr>
        <xdr:cNvPr id="94" name="テキスト ボックス 93"/>
        <xdr:cNvSpPr txBox="1"/>
      </xdr:nvSpPr>
      <xdr:spPr>
        <a:xfrm>
          <a:off x="939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物件費の経常収支比率は前年度と比較して</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％減となり、類似団体平均より</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低い結果となった。主な要因として、中央公民館の廃止に伴う指定管理料の減等により、比率が若干減少したことが考えられる。今後は、法定扶助費の市負担額の増加により財政基盤の悪化が見込まれることから、財政改革推進計画での事務事業の見直しにより、物件費の経常経費について、更なる削減を徹底し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122428</xdr:rowOff>
    </xdr:from>
    <xdr:to>
      <xdr:col>82</xdr:col>
      <xdr:colOff>107950</xdr:colOff>
      <xdr:row>21</xdr:row>
      <xdr:rowOff>143002</xdr:rowOff>
    </xdr:to>
    <xdr:cxnSp macro="">
      <xdr:nvCxnSpPr>
        <xdr:cNvPr id="120" name="直線コネクタ 119"/>
        <xdr:cNvCxnSpPr/>
      </xdr:nvCxnSpPr>
      <xdr:spPr>
        <a:xfrm flipV="1">
          <a:off x="16510000" y="2179828"/>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115079</xdr:rowOff>
    </xdr:from>
    <xdr:ext cx="762000" cy="259045"/>
    <xdr:sp macro="" textlink="">
      <xdr:nvSpPr>
        <xdr:cNvPr id="121" name="物件費最小値テキスト"/>
        <xdr:cNvSpPr txBox="1"/>
      </xdr:nvSpPr>
      <xdr:spPr>
        <a:xfrm>
          <a:off x="16598900" y="371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143002</xdr:rowOff>
    </xdr:from>
    <xdr:to>
      <xdr:col>82</xdr:col>
      <xdr:colOff>196850</xdr:colOff>
      <xdr:row>21</xdr:row>
      <xdr:rowOff>143002</xdr:rowOff>
    </xdr:to>
    <xdr:cxnSp macro="">
      <xdr:nvCxnSpPr>
        <xdr:cNvPr id="122" name="直線コネクタ 121"/>
        <xdr:cNvCxnSpPr/>
      </xdr:nvCxnSpPr>
      <xdr:spPr>
        <a:xfrm>
          <a:off x="16421100" y="3743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37355</xdr:rowOff>
    </xdr:from>
    <xdr:ext cx="762000" cy="259045"/>
    <xdr:sp macro="" textlink="">
      <xdr:nvSpPr>
        <xdr:cNvPr id="123" name="物件費最大値テキスト"/>
        <xdr:cNvSpPr txBox="1"/>
      </xdr:nvSpPr>
      <xdr:spPr>
        <a:xfrm>
          <a:off x="16598900" y="192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122428</xdr:rowOff>
    </xdr:from>
    <xdr:to>
      <xdr:col>82</xdr:col>
      <xdr:colOff>196850</xdr:colOff>
      <xdr:row>12</xdr:row>
      <xdr:rowOff>122428</xdr:rowOff>
    </xdr:to>
    <xdr:cxnSp macro="">
      <xdr:nvCxnSpPr>
        <xdr:cNvPr id="124" name="直線コネクタ 123"/>
        <xdr:cNvCxnSpPr/>
      </xdr:nvCxnSpPr>
      <xdr:spPr>
        <a:xfrm>
          <a:off x="16421100" y="217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159004</xdr:rowOff>
    </xdr:from>
    <xdr:to>
      <xdr:col>82</xdr:col>
      <xdr:colOff>107950</xdr:colOff>
      <xdr:row>17</xdr:row>
      <xdr:rowOff>5842</xdr:rowOff>
    </xdr:to>
    <xdr:cxnSp macro="">
      <xdr:nvCxnSpPr>
        <xdr:cNvPr id="125" name="直線コネクタ 124"/>
        <xdr:cNvCxnSpPr/>
      </xdr:nvCxnSpPr>
      <xdr:spPr>
        <a:xfrm flipV="1">
          <a:off x="15671800" y="290220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89425</xdr:rowOff>
    </xdr:from>
    <xdr:ext cx="762000" cy="259045"/>
    <xdr:sp macro="" textlink="">
      <xdr:nvSpPr>
        <xdr:cNvPr id="126" name="物件費平均値テキスト"/>
        <xdr:cNvSpPr txBox="1"/>
      </xdr:nvSpPr>
      <xdr:spPr>
        <a:xfrm>
          <a:off x="16598900" y="2832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117348</xdr:rowOff>
    </xdr:from>
    <xdr:to>
      <xdr:col>82</xdr:col>
      <xdr:colOff>158750</xdr:colOff>
      <xdr:row>17</xdr:row>
      <xdr:rowOff>47498</xdr:rowOff>
    </xdr:to>
    <xdr:sp macro="" textlink="">
      <xdr:nvSpPr>
        <xdr:cNvPr id="127" name="フローチャート: 判断 126"/>
        <xdr:cNvSpPr/>
      </xdr:nvSpPr>
      <xdr:spPr>
        <a:xfrm>
          <a:off x="164592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94996</xdr:rowOff>
    </xdr:from>
    <xdr:to>
      <xdr:col>78</xdr:col>
      <xdr:colOff>69850</xdr:colOff>
      <xdr:row>17</xdr:row>
      <xdr:rowOff>5842</xdr:rowOff>
    </xdr:to>
    <xdr:cxnSp macro="">
      <xdr:nvCxnSpPr>
        <xdr:cNvPr id="128" name="直線コネクタ 127"/>
        <xdr:cNvCxnSpPr/>
      </xdr:nvCxnSpPr>
      <xdr:spPr>
        <a:xfrm>
          <a:off x="14782800" y="283819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80772</xdr:rowOff>
    </xdr:from>
    <xdr:to>
      <xdr:col>78</xdr:col>
      <xdr:colOff>120650</xdr:colOff>
      <xdr:row>17</xdr:row>
      <xdr:rowOff>10922</xdr:rowOff>
    </xdr:to>
    <xdr:sp macro="" textlink="">
      <xdr:nvSpPr>
        <xdr:cNvPr id="129" name="フローチャート: 判断 128"/>
        <xdr:cNvSpPr/>
      </xdr:nvSpPr>
      <xdr:spPr>
        <a:xfrm>
          <a:off x="15621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21099</xdr:rowOff>
    </xdr:from>
    <xdr:ext cx="736600" cy="259045"/>
    <xdr:sp macro="" textlink="">
      <xdr:nvSpPr>
        <xdr:cNvPr id="130" name="テキスト ボックス 129"/>
        <xdr:cNvSpPr txBox="1"/>
      </xdr:nvSpPr>
      <xdr:spPr>
        <a:xfrm>
          <a:off x="15290800" y="2592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147574</xdr:rowOff>
    </xdr:from>
    <xdr:to>
      <xdr:col>73</xdr:col>
      <xdr:colOff>180975</xdr:colOff>
      <xdr:row>16</xdr:row>
      <xdr:rowOff>94996</xdr:rowOff>
    </xdr:to>
    <xdr:cxnSp macro="">
      <xdr:nvCxnSpPr>
        <xdr:cNvPr id="131" name="直線コネクタ 130"/>
        <xdr:cNvCxnSpPr/>
      </xdr:nvCxnSpPr>
      <xdr:spPr>
        <a:xfrm>
          <a:off x="13893800" y="2719324"/>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62484</xdr:rowOff>
    </xdr:from>
    <xdr:to>
      <xdr:col>74</xdr:col>
      <xdr:colOff>31750</xdr:colOff>
      <xdr:row>16</xdr:row>
      <xdr:rowOff>164084</xdr:rowOff>
    </xdr:to>
    <xdr:sp macro="" textlink="">
      <xdr:nvSpPr>
        <xdr:cNvPr id="132" name="フローチャート: 判断 131"/>
        <xdr:cNvSpPr/>
      </xdr:nvSpPr>
      <xdr:spPr>
        <a:xfrm>
          <a:off x="147320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148861</xdr:rowOff>
    </xdr:from>
    <xdr:ext cx="762000" cy="259045"/>
    <xdr:sp macro="" textlink="">
      <xdr:nvSpPr>
        <xdr:cNvPr id="133" name="テキスト ボックス 132"/>
        <xdr:cNvSpPr txBox="1"/>
      </xdr:nvSpPr>
      <xdr:spPr>
        <a:xfrm>
          <a:off x="14401800" y="2892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56134</xdr:rowOff>
    </xdr:from>
    <xdr:to>
      <xdr:col>69</xdr:col>
      <xdr:colOff>92075</xdr:colOff>
      <xdr:row>15</xdr:row>
      <xdr:rowOff>147574</xdr:rowOff>
    </xdr:to>
    <xdr:cxnSp macro="">
      <xdr:nvCxnSpPr>
        <xdr:cNvPr id="134" name="直線コネクタ 133"/>
        <xdr:cNvCxnSpPr/>
      </xdr:nvCxnSpPr>
      <xdr:spPr>
        <a:xfrm>
          <a:off x="13004800" y="2627884"/>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44196</xdr:rowOff>
    </xdr:from>
    <xdr:to>
      <xdr:col>69</xdr:col>
      <xdr:colOff>142875</xdr:colOff>
      <xdr:row>16</xdr:row>
      <xdr:rowOff>145796</xdr:rowOff>
    </xdr:to>
    <xdr:sp macro="" textlink="">
      <xdr:nvSpPr>
        <xdr:cNvPr id="135" name="フローチャート: 判断 134"/>
        <xdr:cNvSpPr/>
      </xdr:nvSpPr>
      <xdr:spPr>
        <a:xfrm>
          <a:off x="138430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130573</xdr:rowOff>
    </xdr:from>
    <xdr:ext cx="762000" cy="259045"/>
    <xdr:sp macro="" textlink="">
      <xdr:nvSpPr>
        <xdr:cNvPr id="136" name="テキスト ボックス 135"/>
        <xdr:cNvSpPr txBox="1"/>
      </xdr:nvSpPr>
      <xdr:spPr>
        <a:xfrm>
          <a:off x="13512800" y="287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169926</xdr:rowOff>
    </xdr:from>
    <xdr:to>
      <xdr:col>65</xdr:col>
      <xdr:colOff>53975</xdr:colOff>
      <xdr:row>16</xdr:row>
      <xdr:rowOff>100076</xdr:rowOff>
    </xdr:to>
    <xdr:sp macro="" textlink="">
      <xdr:nvSpPr>
        <xdr:cNvPr id="137" name="フローチャート: 判断 136"/>
        <xdr:cNvSpPr/>
      </xdr:nvSpPr>
      <xdr:spPr>
        <a:xfrm>
          <a:off x="12954000" y="2741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84853</xdr:rowOff>
    </xdr:from>
    <xdr:ext cx="762000" cy="259045"/>
    <xdr:sp macro="" textlink="">
      <xdr:nvSpPr>
        <xdr:cNvPr id="138" name="テキスト ボックス 137"/>
        <xdr:cNvSpPr txBox="1"/>
      </xdr:nvSpPr>
      <xdr:spPr>
        <a:xfrm>
          <a:off x="12623800" y="2828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108204</xdr:rowOff>
    </xdr:from>
    <xdr:to>
      <xdr:col>82</xdr:col>
      <xdr:colOff>158750</xdr:colOff>
      <xdr:row>17</xdr:row>
      <xdr:rowOff>38354</xdr:rowOff>
    </xdr:to>
    <xdr:sp macro="" textlink="">
      <xdr:nvSpPr>
        <xdr:cNvPr id="144" name="楕円 143"/>
        <xdr:cNvSpPr/>
      </xdr:nvSpPr>
      <xdr:spPr>
        <a:xfrm>
          <a:off x="16459200" y="285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124731</xdr:rowOff>
    </xdr:from>
    <xdr:ext cx="762000" cy="259045"/>
    <xdr:sp macro="" textlink="">
      <xdr:nvSpPr>
        <xdr:cNvPr id="145" name="物件費該当値テキスト"/>
        <xdr:cNvSpPr txBox="1"/>
      </xdr:nvSpPr>
      <xdr:spPr>
        <a:xfrm>
          <a:off x="16598900" y="2696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126492</xdr:rowOff>
    </xdr:from>
    <xdr:to>
      <xdr:col>78</xdr:col>
      <xdr:colOff>120650</xdr:colOff>
      <xdr:row>17</xdr:row>
      <xdr:rowOff>56642</xdr:rowOff>
    </xdr:to>
    <xdr:sp macro="" textlink="">
      <xdr:nvSpPr>
        <xdr:cNvPr id="146" name="楕円 145"/>
        <xdr:cNvSpPr/>
      </xdr:nvSpPr>
      <xdr:spPr>
        <a:xfrm>
          <a:off x="15621000" y="286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41419</xdr:rowOff>
    </xdr:from>
    <xdr:ext cx="736600" cy="259045"/>
    <xdr:sp macro="" textlink="">
      <xdr:nvSpPr>
        <xdr:cNvPr id="147" name="テキスト ボックス 146"/>
        <xdr:cNvSpPr txBox="1"/>
      </xdr:nvSpPr>
      <xdr:spPr>
        <a:xfrm>
          <a:off x="15290800" y="2956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44196</xdr:rowOff>
    </xdr:from>
    <xdr:to>
      <xdr:col>74</xdr:col>
      <xdr:colOff>31750</xdr:colOff>
      <xdr:row>16</xdr:row>
      <xdr:rowOff>145796</xdr:rowOff>
    </xdr:to>
    <xdr:sp macro="" textlink="">
      <xdr:nvSpPr>
        <xdr:cNvPr id="148" name="楕円 147"/>
        <xdr:cNvSpPr/>
      </xdr:nvSpPr>
      <xdr:spPr>
        <a:xfrm>
          <a:off x="14732000" y="278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155973</xdr:rowOff>
    </xdr:from>
    <xdr:ext cx="762000" cy="259045"/>
    <xdr:sp macro="" textlink="">
      <xdr:nvSpPr>
        <xdr:cNvPr id="149" name="テキスト ボックス 148"/>
        <xdr:cNvSpPr txBox="1"/>
      </xdr:nvSpPr>
      <xdr:spPr>
        <a:xfrm>
          <a:off x="14401800" y="2556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96774</xdr:rowOff>
    </xdr:from>
    <xdr:to>
      <xdr:col>69</xdr:col>
      <xdr:colOff>142875</xdr:colOff>
      <xdr:row>16</xdr:row>
      <xdr:rowOff>26924</xdr:rowOff>
    </xdr:to>
    <xdr:sp macro="" textlink="">
      <xdr:nvSpPr>
        <xdr:cNvPr id="150" name="楕円 149"/>
        <xdr:cNvSpPr/>
      </xdr:nvSpPr>
      <xdr:spPr>
        <a:xfrm>
          <a:off x="13843000" y="2668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37101</xdr:rowOff>
    </xdr:from>
    <xdr:ext cx="762000" cy="259045"/>
    <xdr:sp macro="" textlink="">
      <xdr:nvSpPr>
        <xdr:cNvPr id="151" name="テキスト ボックス 150"/>
        <xdr:cNvSpPr txBox="1"/>
      </xdr:nvSpPr>
      <xdr:spPr>
        <a:xfrm>
          <a:off x="13512800" y="2437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5334</xdr:rowOff>
    </xdr:from>
    <xdr:to>
      <xdr:col>65</xdr:col>
      <xdr:colOff>53975</xdr:colOff>
      <xdr:row>15</xdr:row>
      <xdr:rowOff>106934</xdr:rowOff>
    </xdr:to>
    <xdr:sp macro="" textlink="">
      <xdr:nvSpPr>
        <xdr:cNvPr id="152" name="楕円 151"/>
        <xdr:cNvSpPr/>
      </xdr:nvSpPr>
      <xdr:spPr>
        <a:xfrm>
          <a:off x="12954000" y="2577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117111</xdr:rowOff>
    </xdr:from>
    <xdr:ext cx="762000" cy="259045"/>
    <xdr:sp macro="" textlink="">
      <xdr:nvSpPr>
        <xdr:cNvPr id="153" name="テキスト ボックス 152"/>
        <xdr:cNvSpPr txBox="1"/>
      </xdr:nvSpPr>
      <xdr:spPr>
        <a:xfrm>
          <a:off x="12623800" y="2345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扶助費の経常収支比率は</a:t>
          </a:r>
          <a:r>
            <a:rPr kumimoji="1" lang="en-US" altLang="ja-JP" sz="1300">
              <a:latin typeface="ＭＳ Ｐゴシック" panose="020B0600070205080204" pitchFamily="50" charset="-128"/>
              <a:ea typeface="ＭＳ Ｐゴシック" panose="020B0600070205080204" pitchFamily="50" charset="-128"/>
            </a:rPr>
            <a:t>13.6</a:t>
          </a:r>
          <a:r>
            <a:rPr kumimoji="1" lang="ja-JP" altLang="en-US" sz="1300">
              <a:latin typeface="ＭＳ Ｐゴシック" panose="020B0600070205080204" pitchFamily="50" charset="-128"/>
              <a:ea typeface="ＭＳ Ｐゴシック" panose="020B0600070205080204" pitchFamily="50" charset="-128"/>
            </a:rPr>
            <a:t>％で前年度と比較し</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増となり、類似団体平均を上回っている。要因としては自立支援給付の対象者の増及び利用回数の増、生活保護扶助費の増、施設型給付費の増によるものと考えられる。障害者福祉関係経費は、しばらく増え続け、今後も扶助費は増加していくことが予想されるため、市単独扶助費等の見直しにより経費の抑制に努める。</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8" name="直線コネクタ 167"/>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69" name="テキスト ボックス 168"/>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0" name="直線コネクタ 169"/>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1" name="テキスト ボックス 170"/>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2" name="直線コネクタ 171"/>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3" name="テキスト ボックス 172"/>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4" name="直線コネクタ 173"/>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5" name="テキスト ボックス 174"/>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152146</xdr:rowOff>
    </xdr:from>
    <xdr:to>
      <xdr:col>24</xdr:col>
      <xdr:colOff>25400</xdr:colOff>
      <xdr:row>61</xdr:row>
      <xdr:rowOff>161290</xdr:rowOff>
    </xdr:to>
    <xdr:cxnSp macro="">
      <xdr:nvCxnSpPr>
        <xdr:cNvPr id="179" name="直線コネクタ 178"/>
        <xdr:cNvCxnSpPr/>
      </xdr:nvCxnSpPr>
      <xdr:spPr>
        <a:xfrm flipV="1">
          <a:off x="4826000" y="9238996"/>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133367</xdr:rowOff>
    </xdr:from>
    <xdr:ext cx="762000" cy="259045"/>
    <xdr:sp macro="" textlink="">
      <xdr:nvSpPr>
        <xdr:cNvPr id="180" name="扶助費最小値テキスト"/>
        <xdr:cNvSpPr txBox="1"/>
      </xdr:nvSpPr>
      <xdr:spPr>
        <a:xfrm>
          <a:off x="4914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161290</xdr:rowOff>
    </xdr:from>
    <xdr:to>
      <xdr:col>24</xdr:col>
      <xdr:colOff>114300</xdr:colOff>
      <xdr:row>61</xdr:row>
      <xdr:rowOff>161290</xdr:rowOff>
    </xdr:to>
    <xdr:cxnSp macro="">
      <xdr:nvCxnSpPr>
        <xdr:cNvPr id="181" name="直線コネクタ 180"/>
        <xdr:cNvCxnSpPr/>
      </xdr:nvCxnSpPr>
      <xdr:spPr>
        <a:xfrm>
          <a:off x="4737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67073</xdr:rowOff>
    </xdr:from>
    <xdr:ext cx="762000" cy="259045"/>
    <xdr:sp macro="" textlink="">
      <xdr:nvSpPr>
        <xdr:cNvPr id="182" name="扶助費最大値テキスト"/>
        <xdr:cNvSpPr txBox="1"/>
      </xdr:nvSpPr>
      <xdr:spPr>
        <a:xfrm>
          <a:off x="4914900" y="898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152146</xdr:rowOff>
    </xdr:from>
    <xdr:to>
      <xdr:col>24</xdr:col>
      <xdr:colOff>114300</xdr:colOff>
      <xdr:row>53</xdr:row>
      <xdr:rowOff>152146</xdr:rowOff>
    </xdr:to>
    <xdr:cxnSp macro="">
      <xdr:nvCxnSpPr>
        <xdr:cNvPr id="183" name="直線コネクタ 182"/>
        <xdr:cNvCxnSpPr/>
      </xdr:nvCxnSpPr>
      <xdr:spPr>
        <a:xfrm>
          <a:off x="4737100" y="9238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69850</xdr:rowOff>
    </xdr:from>
    <xdr:to>
      <xdr:col>24</xdr:col>
      <xdr:colOff>25400</xdr:colOff>
      <xdr:row>57</xdr:row>
      <xdr:rowOff>170434</xdr:rowOff>
    </xdr:to>
    <xdr:cxnSp macro="">
      <xdr:nvCxnSpPr>
        <xdr:cNvPr id="184" name="直線コネクタ 183"/>
        <xdr:cNvCxnSpPr/>
      </xdr:nvCxnSpPr>
      <xdr:spPr>
        <a:xfrm>
          <a:off x="3987800" y="9842500"/>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79011</xdr:rowOff>
    </xdr:from>
    <xdr:ext cx="762000" cy="259045"/>
    <xdr:sp macro="" textlink="">
      <xdr:nvSpPr>
        <xdr:cNvPr id="185" name="扶助費平均値テキスト"/>
        <xdr:cNvSpPr txBox="1"/>
      </xdr:nvSpPr>
      <xdr:spPr>
        <a:xfrm>
          <a:off x="4914900" y="9508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62484</xdr:rowOff>
    </xdr:from>
    <xdr:to>
      <xdr:col>24</xdr:col>
      <xdr:colOff>76200</xdr:colOff>
      <xdr:row>56</xdr:row>
      <xdr:rowOff>164084</xdr:rowOff>
    </xdr:to>
    <xdr:sp macro="" textlink="">
      <xdr:nvSpPr>
        <xdr:cNvPr id="186" name="フローチャート: 判断 185"/>
        <xdr:cNvSpPr/>
      </xdr:nvSpPr>
      <xdr:spPr>
        <a:xfrm>
          <a:off x="47752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33274</xdr:rowOff>
    </xdr:from>
    <xdr:to>
      <xdr:col>19</xdr:col>
      <xdr:colOff>187325</xdr:colOff>
      <xdr:row>57</xdr:row>
      <xdr:rowOff>69850</xdr:rowOff>
    </xdr:to>
    <xdr:cxnSp macro="">
      <xdr:nvCxnSpPr>
        <xdr:cNvPr id="187" name="直線コネクタ 186"/>
        <xdr:cNvCxnSpPr/>
      </xdr:nvCxnSpPr>
      <xdr:spPr>
        <a:xfrm>
          <a:off x="3098800" y="980592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35052</xdr:rowOff>
    </xdr:from>
    <xdr:to>
      <xdr:col>20</xdr:col>
      <xdr:colOff>38100</xdr:colOff>
      <xdr:row>56</xdr:row>
      <xdr:rowOff>136652</xdr:rowOff>
    </xdr:to>
    <xdr:sp macro="" textlink="">
      <xdr:nvSpPr>
        <xdr:cNvPr id="188" name="フローチャート: 判断 187"/>
        <xdr:cNvSpPr/>
      </xdr:nvSpPr>
      <xdr:spPr>
        <a:xfrm>
          <a:off x="39370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146829</xdr:rowOff>
    </xdr:from>
    <xdr:ext cx="736600" cy="259045"/>
    <xdr:sp macro="" textlink="">
      <xdr:nvSpPr>
        <xdr:cNvPr id="189" name="テキスト ボックス 188"/>
        <xdr:cNvSpPr txBox="1"/>
      </xdr:nvSpPr>
      <xdr:spPr>
        <a:xfrm>
          <a:off x="3606800" y="9405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159004</xdr:rowOff>
    </xdr:from>
    <xdr:to>
      <xdr:col>15</xdr:col>
      <xdr:colOff>98425</xdr:colOff>
      <xdr:row>57</xdr:row>
      <xdr:rowOff>33274</xdr:rowOff>
    </xdr:to>
    <xdr:cxnSp macro="">
      <xdr:nvCxnSpPr>
        <xdr:cNvPr id="190" name="直線コネクタ 189"/>
        <xdr:cNvCxnSpPr/>
      </xdr:nvCxnSpPr>
      <xdr:spPr>
        <a:xfrm>
          <a:off x="2209800" y="976020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16764</xdr:rowOff>
    </xdr:from>
    <xdr:to>
      <xdr:col>15</xdr:col>
      <xdr:colOff>149225</xdr:colOff>
      <xdr:row>56</xdr:row>
      <xdr:rowOff>118364</xdr:rowOff>
    </xdr:to>
    <xdr:sp macro="" textlink="">
      <xdr:nvSpPr>
        <xdr:cNvPr id="191" name="フローチャート: 判断 190"/>
        <xdr:cNvSpPr/>
      </xdr:nvSpPr>
      <xdr:spPr>
        <a:xfrm>
          <a:off x="3048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128541</xdr:rowOff>
    </xdr:from>
    <xdr:ext cx="762000" cy="259045"/>
    <xdr:sp macro="" textlink="">
      <xdr:nvSpPr>
        <xdr:cNvPr id="192" name="テキスト ボックス 191"/>
        <xdr:cNvSpPr txBox="1"/>
      </xdr:nvSpPr>
      <xdr:spPr>
        <a:xfrm>
          <a:off x="2717800" y="938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122428</xdr:rowOff>
    </xdr:from>
    <xdr:to>
      <xdr:col>11</xdr:col>
      <xdr:colOff>9525</xdr:colOff>
      <xdr:row>56</xdr:row>
      <xdr:rowOff>159004</xdr:rowOff>
    </xdr:to>
    <xdr:cxnSp macro="">
      <xdr:nvCxnSpPr>
        <xdr:cNvPr id="193" name="直線コネクタ 192"/>
        <xdr:cNvCxnSpPr/>
      </xdr:nvCxnSpPr>
      <xdr:spPr>
        <a:xfrm>
          <a:off x="1320800" y="972362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169926</xdr:rowOff>
    </xdr:from>
    <xdr:to>
      <xdr:col>11</xdr:col>
      <xdr:colOff>60325</xdr:colOff>
      <xdr:row>56</xdr:row>
      <xdr:rowOff>100076</xdr:rowOff>
    </xdr:to>
    <xdr:sp macro="" textlink="">
      <xdr:nvSpPr>
        <xdr:cNvPr id="194" name="フローチャート: 判断 193"/>
        <xdr:cNvSpPr/>
      </xdr:nvSpPr>
      <xdr:spPr>
        <a:xfrm>
          <a:off x="2159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110253</xdr:rowOff>
    </xdr:from>
    <xdr:ext cx="762000" cy="259045"/>
    <xdr:sp macro="" textlink="">
      <xdr:nvSpPr>
        <xdr:cNvPr id="195" name="テキスト ボックス 194"/>
        <xdr:cNvSpPr txBox="1"/>
      </xdr:nvSpPr>
      <xdr:spPr>
        <a:xfrm>
          <a:off x="1828800" y="936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124206</xdr:rowOff>
    </xdr:from>
    <xdr:to>
      <xdr:col>6</xdr:col>
      <xdr:colOff>171450</xdr:colOff>
      <xdr:row>56</xdr:row>
      <xdr:rowOff>54356</xdr:rowOff>
    </xdr:to>
    <xdr:sp macro="" textlink="">
      <xdr:nvSpPr>
        <xdr:cNvPr id="196" name="フローチャート: 判断 195"/>
        <xdr:cNvSpPr/>
      </xdr:nvSpPr>
      <xdr:spPr>
        <a:xfrm>
          <a:off x="1270000" y="9553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64533</xdr:rowOff>
    </xdr:from>
    <xdr:ext cx="762000" cy="259045"/>
    <xdr:sp macro="" textlink="">
      <xdr:nvSpPr>
        <xdr:cNvPr id="197" name="テキスト ボックス 196"/>
        <xdr:cNvSpPr txBox="1"/>
      </xdr:nvSpPr>
      <xdr:spPr>
        <a:xfrm>
          <a:off x="939800" y="9322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119634</xdr:rowOff>
    </xdr:from>
    <xdr:to>
      <xdr:col>24</xdr:col>
      <xdr:colOff>76200</xdr:colOff>
      <xdr:row>58</xdr:row>
      <xdr:rowOff>49784</xdr:rowOff>
    </xdr:to>
    <xdr:sp macro="" textlink="">
      <xdr:nvSpPr>
        <xdr:cNvPr id="203" name="楕円 202"/>
        <xdr:cNvSpPr/>
      </xdr:nvSpPr>
      <xdr:spPr>
        <a:xfrm>
          <a:off x="4775200" y="9892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91711</xdr:rowOff>
    </xdr:from>
    <xdr:ext cx="762000" cy="259045"/>
    <xdr:sp macro="" textlink="">
      <xdr:nvSpPr>
        <xdr:cNvPr id="204" name="扶助費該当値テキスト"/>
        <xdr:cNvSpPr txBox="1"/>
      </xdr:nvSpPr>
      <xdr:spPr>
        <a:xfrm>
          <a:off x="4914900" y="9864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19050</xdr:rowOff>
    </xdr:from>
    <xdr:to>
      <xdr:col>20</xdr:col>
      <xdr:colOff>38100</xdr:colOff>
      <xdr:row>57</xdr:row>
      <xdr:rowOff>120650</xdr:rowOff>
    </xdr:to>
    <xdr:sp macro="" textlink="">
      <xdr:nvSpPr>
        <xdr:cNvPr id="205" name="楕円 204"/>
        <xdr:cNvSpPr/>
      </xdr:nvSpPr>
      <xdr:spPr>
        <a:xfrm>
          <a:off x="3937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105427</xdr:rowOff>
    </xdr:from>
    <xdr:ext cx="736600" cy="259045"/>
    <xdr:sp macro="" textlink="">
      <xdr:nvSpPr>
        <xdr:cNvPr id="206" name="テキスト ボックス 205"/>
        <xdr:cNvSpPr txBox="1"/>
      </xdr:nvSpPr>
      <xdr:spPr>
        <a:xfrm>
          <a:off x="3606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153924</xdr:rowOff>
    </xdr:from>
    <xdr:to>
      <xdr:col>15</xdr:col>
      <xdr:colOff>149225</xdr:colOff>
      <xdr:row>57</xdr:row>
      <xdr:rowOff>84074</xdr:rowOff>
    </xdr:to>
    <xdr:sp macro="" textlink="">
      <xdr:nvSpPr>
        <xdr:cNvPr id="207" name="楕円 206"/>
        <xdr:cNvSpPr/>
      </xdr:nvSpPr>
      <xdr:spPr>
        <a:xfrm>
          <a:off x="3048000" y="9755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68851</xdr:rowOff>
    </xdr:from>
    <xdr:ext cx="762000" cy="259045"/>
    <xdr:sp macro="" textlink="">
      <xdr:nvSpPr>
        <xdr:cNvPr id="208" name="テキスト ボックス 207"/>
        <xdr:cNvSpPr txBox="1"/>
      </xdr:nvSpPr>
      <xdr:spPr>
        <a:xfrm>
          <a:off x="2717800" y="9841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108204</xdr:rowOff>
    </xdr:from>
    <xdr:to>
      <xdr:col>11</xdr:col>
      <xdr:colOff>60325</xdr:colOff>
      <xdr:row>57</xdr:row>
      <xdr:rowOff>38354</xdr:rowOff>
    </xdr:to>
    <xdr:sp macro="" textlink="">
      <xdr:nvSpPr>
        <xdr:cNvPr id="209" name="楕円 208"/>
        <xdr:cNvSpPr/>
      </xdr:nvSpPr>
      <xdr:spPr>
        <a:xfrm>
          <a:off x="2159000" y="970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23131</xdr:rowOff>
    </xdr:from>
    <xdr:ext cx="762000" cy="259045"/>
    <xdr:sp macro="" textlink="">
      <xdr:nvSpPr>
        <xdr:cNvPr id="210" name="テキスト ボックス 209"/>
        <xdr:cNvSpPr txBox="1"/>
      </xdr:nvSpPr>
      <xdr:spPr>
        <a:xfrm>
          <a:off x="1828800" y="9795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71628</xdr:rowOff>
    </xdr:from>
    <xdr:to>
      <xdr:col>6</xdr:col>
      <xdr:colOff>171450</xdr:colOff>
      <xdr:row>57</xdr:row>
      <xdr:rowOff>1778</xdr:rowOff>
    </xdr:to>
    <xdr:sp macro="" textlink="">
      <xdr:nvSpPr>
        <xdr:cNvPr id="211" name="楕円 210"/>
        <xdr:cNvSpPr/>
      </xdr:nvSpPr>
      <xdr:spPr>
        <a:xfrm>
          <a:off x="1270000" y="9672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158005</xdr:rowOff>
    </xdr:from>
    <xdr:ext cx="762000" cy="259045"/>
    <xdr:sp macro="" textlink="">
      <xdr:nvSpPr>
        <xdr:cNvPr id="212" name="テキスト ボックス 211"/>
        <xdr:cNvSpPr txBox="1"/>
      </xdr:nvSpPr>
      <xdr:spPr>
        <a:xfrm>
          <a:off x="939800" y="975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その他経費の経常収支比率は前年度と比較して</a:t>
          </a:r>
          <a:r>
            <a:rPr kumimoji="1" lang="en-US" altLang="ja-JP" sz="1100">
              <a:latin typeface="ＭＳ Ｐゴシック" panose="020B0600070205080204" pitchFamily="50" charset="-128"/>
              <a:ea typeface="ＭＳ Ｐゴシック" panose="020B0600070205080204" pitchFamily="50" charset="-128"/>
            </a:rPr>
            <a:t>0.3</a:t>
          </a:r>
          <a:r>
            <a:rPr kumimoji="1" lang="ja-JP" altLang="en-US" sz="1100">
              <a:latin typeface="ＭＳ Ｐゴシック" panose="020B0600070205080204" pitchFamily="50" charset="-128"/>
              <a:ea typeface="ＭＳ Ｐゴシック" panose="020B0600070205080204" pitchFamily="50" charset="-128"/>
            </a:rPr>
            <a:t>％減となり、類似団体平均より</a:t>
          </a:r>
          <a:r>
            <a:rPr kumimoji="1" lang="en-US" altLang="ja-JP" sz="1100">
              <a:latin typeface="ＭＳ Ｐゴシック" panose="020B0600070205080204" pitchFamily="50" charset="-128"/>
              <a:ea typeface="ＭＳ Ｐゴシック" panose="020B0600070205080204" pitchFamily="50" charset="-128"/>
            </a:rPr>
            <a:t>6.5</a:t>
          </a:r>
          <a:r>
            <a:rPr kumimoji="1" lang="ja-JP" altLang="en-US" sz="1100">
              <a:latin typeface="ＭＳ Ｐゴシック" panose="020B0600070205080204" pitchFamily="50" charset="-128"/>
              <a:ea typeface="ＭＳ Ｐゴシック" panose="020B0600070205080204" pitchFamily="50" charset="-128"/>
            </a:rPr>
            <a:t>％低い結果となった。今後、公共施設の老朽化に伴い施設修繕費の増や、少子高齢化に伴い国民健康保険特別会計、介護保険特別会計及び後期高齢者医療特別会計に係る繰出金の増額が見込まれるため、施設については公共施設等総合管理計画に基づく適正管理に努め、繰出金については特別会計の経営改善を徹底するなど削減に努めていく。</a:t>
          </a: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111760</xdr:rowOff>
    </xdr:from>
    <xdr:to>
      <xdr:col>82</xdr:col>
      <xdr:colOff>107950</xdr:colOff>
      <xdr:row>60</xdr:row>
      <xdr:rowOff>88900</xdr:rowOff>
    </xdr:to>
    <xdr:cxnSp macro="">
      <xdr:nvCxnSpPr>
        <xdr:cNvPr id="240" name="直線コネクタ 239"/>
        <xdr:cNvCxnSpPr/>
      </xdr:nvCxnSpPr>
      <xdr:spPr>
        <a:xfrm flipV="1">
          <a:off x="16510000" y="90271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60977</xdr:rowOff>
    </xdr:from>
    <xdr:ext cx="762000" cy="259045"/>
    <xdr:sp macro="" textlink="">
      <xdr:nvSpPr>
        <xdr:cNvPr id="241" name="その他最小値テキスト"/>
        <xdr:cNvSpPr txBox="1"/>
      </xdr:nvSpPr>
      <xdr:spPr>
        <a:xfrm>
          <a:off x="16598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88900</xdr:rowOff>
    </xdr:from>
    <xdr:to>
      <xdr:col>82</xdr:col>
      <xdr:colOff>196850</xdr:colOff>
      <xdr:row>60</xdr:row>
      <xdr:rowOff>88900</xdr:rowOff>
    </xdr:to>
    <xdr:cxnSp macro="">
      <xdr:nvCxnSpPr>
        <xdr:cNvPr id="242" name="直線コネクタ 241"/>
        <xdr:cNvCxnSpPr/>
      </xdr:nvCxnSpPr>
      <xdr:spPr>
        <a:xfrm>
          <a:off x="16421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26687</xdr:rowOff>
    </xdr:from>
    <xdr:ext cx="762000" cy="259045"/>
    <xdr:sp macro="" textlink="">
      <xdr:nvSpPr>
        <xdr:cNvPr id="243" name="その他最大値テキスト"/>
        <xdr:cNvSpPr txBox="1"/>
      </xdr:nvSpPr>
      <xdr:spPr>
        <a:xfrm>
          <a:off x="16598900" y="877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111760</xdr:rowOff>
    </xdr:from>
    <xdr:to>
      <xdr:col>82</xdr:col>
      <xdr:colOff>196850</xdr:colOff>
      <xdr:row>52</xdr:row>
      <xdr:rowOff>111760</xdr:rowOff>
    </xdr:to>
    <xdr:cxnSp macro="">
      <xdr:nvCxnSpPr>
        <xdr:cNvPr id="244" name="直線コネクタ 243"/>
        <xdr:cNvCxnSpPr/>
      </xdr:nvCxnSpPr>
      <xdr:spPr>
        <a:xfrm>
          <a:off x="16421100" y="902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53</xdr:row>
      <xdr:rowOff>161290</xdr:rowOff>
    </xdr:from>
    <xdr:to>
      <xdr:col>82</xdr:col>
      <xdr:colOff>107950</xdr:colOff>
      <xdr:row>54</xdr:row>
      <xdr:rowOff>12700</xdr:rowOff>
    </xdr:to>
    <xdr:cxnSp macro="">
      <xdr:nvCxnSpPr>
        <xdr:cNvPr id="245" name="直線コネクタ 244"/>
        <xdr:cNvCxnSpPr/>
      </xdr:nvCxnSpPr>
      <xdr:spPr>
        <a:xfrm flipV="1">
          <a:off x="15671800" y="92481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63517</xdr:rowOff>
    </xdr:from>
    <xdr:ext cx="762000" cy="259045"/>
    <xdr:sp macro="" textlink="">
      <xdr:nvSpPr>
        <xdr:cNvPr id="246" name="その他平均値テキスト"/>
        <xdr:cNvSpPr txBox="1"/>
      </xdr:nvSpPr>
      <xdr:spPr>
        <a:xfrm>
          <a:off x="16598900" y="9664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91440</xdr:rowOff>
    </xdr:from>
    <xdr:to>
      <xdr:col>82</xdr:col>
      <xdr:colOff>158750</xdr:colOff>
      <xdr:row>57</xdr:row>
      <xdr:rowOff>21590</xdr:rowOff>
    </xdr:to>
    <xdr:sp macro="" textlink="">
      <xdr:nvSpPr>
        <xdr:cNvPr id="247" name="フローチャート: 判断 246"/>
        <xdr:cNvSpPr/>
      </xdr:nvSpPr>
      <xdr:spPr>
        <a:xfrm>
          <a:off x="164592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5080</xdr:rowOff>
    </xdr:from>
    <xdr:to>
      <xdr:col>78</xdr:col>
      <xdr:colOff>69850</xdr:colOff>
      <xdr:row>54</xdr:row>
      <xdr:rowOff>12700</xdr:rowOff>
    </xdr:to>
    <xdr:cxnSp macro="">
      <xdr:nvCxnSpPr>
        <xdr:cNvPr id="248" name="直線コネクタ 247"/>
        <xdr:cNvCxnSpPr/>
      </xdr:nvCxnSpPr>
      <xdr:spPr>
        <a:xfrm>
          <a:off x="14782800" y="92633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121920</xdr:rowOff>
    </xdr:from>
    <xdr:to>
      <xdr:col>78</xdr:col>
      <xdr:colOff>120650</xdr:colOff>
      <xdr:row>57</xdr:row>
      <xdr:rowOff>52070</xdr:rowOff>
    </xdr:to>
    <xdr:sp macro="" textlink="">
      <xdr:nvSpPr>
        <xdr:cNvPr id="249" name="フローチャート: 判断 248"/>
        <xdr:cNvSpPr/>
      </xdr:nvSpPr>
      <xdr:spPr>
        <a:xfrm>
          <a:off x="15621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36847</xdr:rowOff>
    </xdr:from>
    <xdr:ext cx="736600" cy="259045"/>
    <xdr:sp macro="" textlink="">
      <xdr:nvSpPr>
        <xdr:cNvPr id="250" name="テキスト ボックス 249"/>
        <xdr:cNvSpPr txBox="1"/>
      </xdr:nvSpPr>
      <xdr:spPr>
        <a:xfrm>
          <a:off x="15290800" y="9809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5080</xdr:rowOff>
    </xdr:from>
    <xdr:to>
      <xdr:col>73</xdr:col>
      <xdr:colOff>180975</xdr:colOff>
      <xdr:row>55</xdr:row>
      <xdr:rowOff>1270</xdr:rowOff>
    </xdr:to>
    <xdr:cxnSp macro="">
      <xdr:nvCxnSpPr>
        <xdr:cNvPr id="251" name="直線コネクタ 250"/>
        <xdr:cNvCxnSpPr/>
      </xdr:nvCxnSpPr>
      <xdr:spPr>
        <a:xfrm flipV="1">
          <a:off x="13893800" y="926338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144780</xdr:rowOff>
    </xdr:from>
    <xdr:to>
      <xdr:col>74</xdr:col>
      <xdr:colOff>31750</xdr:colOff>
      <xdr:row>57</xdr:row>
      <xdr:rowOff>74930</xdr:rowOff>
    </xdr:to>
    <xdr:sp macro="" textlink="">
      <xdr:nvSpPr>
        <xdr:cNvPr id="252" name="フローチャート: 判断 251"/>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59707</xdr:rowOff>
    </xdr:from>
    <xdr:ext cx="762000" cy="259045"/>
    <xdr:sp macro="" textlink="">
      <xdr:nvSpPr>
        <xdr:cNvPr id="253" name="テキスト ボックス 252"/>
        <xdr:cNvSpPr txBox="1"/>
      </xdr:nvSpPr>
      <xdr:spPr>
        <a:xfrm>
          <a:off x="14401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127000</xdr:rowOff>
    </xdr:from>
    <xdr:to>
      <xdr:col>69</xdr:col>
      <xdr:colOff>92075</xdr:colOff>
      <xdr:row>55</xdr:row>
      <xdr:rowOff>1270</xdr:rowOff>
    </xdr:to>
    <xdr:cxnSp macro="">
      <xdr:nvCxnSpPr>
        <xdr:cNvPr id="254" name="直線コネクタ 253"/>
        <xdr:cNvCxnSpPr/>
      </xdr:nvCxnSpPr>
      <xdr:spPr>
        <a:xfrm>
          <a:off x="13004800" y="93853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152400</xdr:rowOff>
    </xdr:from>
    <xdr:to>
      <xdr:col>69</xdr:col>
      <xdr:colOff>142875</xdr:colOff>
      <xdr:row>57</xdr:row>
      <xdr:rowOff>82550</xdr:rowOff>
    </xdr:to>
    <xdr:sp macro="" textlink="">
      <xdr:nvSpPr>
        <xdr:cNvPr id="255" name="フローチャート: 判断 254"/>
        <xdr:cNvSpPr/>
      </xdr:nvSpPr>
      <xdr:spPr>
        <a:xfrm>
          <a:off x="13843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67327</xdr:rowOff>
    </xdr:from>
    <xdr:ext cx="762000" cy="259045"/>
    <xdr:sp macro="" textlink="">
      <xdr:nvSpPr>
        <xdr:cNvPr id="256" name="テキスト ボックス 255"/>
        <xdr:cNvSpPr txBox="1"/>
      </xdr:nvSpPr>
      <xdr:spPr>
        <a:xfrm>
          <a:off x="13512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99060</xdr:rowOff>
    </xdr:from>
    <xdr:to>
      <xdr:col>65</xdr:col>
      <xdr:colOff>53975</xdr:colOff>
      <xdr:row>57</xdr:row>
      <xdr:rowOff>29210</xdr:rowOff>
    </xdr:to>
    <xdr:sp macro="" textlink="">
      <xdr:nvSpPr>
        <xdr:cNvPr id="257" name="フローチャート: 判断 256"/>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13987</xdr:rowOff>
    </xdr:from>
    <xdr:ext cx="762000" cy="259045"/>
    <xdr:sp macro="" textlink="">
      <xdr:nvSpPr>
        <xdr:cNvPr id="258" name="テキスト ボックス 257"/>
        <xdr:cNvSpPr txBox="1"/>
      </xdr:nvSpPr>
      <xdr:spPr>
        <a:xfrm>
          <a:off x="12623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53</xdr:row>
      <xdr:rowOff>110490</xdr:rowOff>
    </xdr:from>
    <xdr:to>
      <xdr:col>82</xdr:col>
      <xdr:colOff>158750</xdr:colOff>
      <xdr:row>54</xdr:row>
      <xdr:rowOff>40640</xdr:rowOff>
    </xdr:to>
    <xdr:sp macro="" textlink="">
      <xdr:nvSpPr>
        <xdr:cNvPr id="264" name="楕円 263"/>
        <xdr:cNvSpPr/>
      </xdr:nvSpPr>
      <xdr:spPr>
        <a:xfrm>
          <a:off x="16459200" y="919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52</xdr:row>
      <xdr:rowOff>127017</xdr:rowOff>
    </xdr:from>
    <xdr:ext cx="762000" cy="259045"/>
    <xdr:sp macro="" textlink="">
      <xdr:nvSpPr>
        <xdr:cNvPr id="265" name="その他該当値テキスト"/>
        <xdr:cNvSpPr txBox="1"/>
      </xdr:nvSpPr>
      <xdr:spPr>
        <a:xfrm>
          <a:off x="16598900" y="904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53</xdr:row>
      <xdr:rowOff>133350</xdr:rowOff>
    </xdr:from>
    <xdr:to>
      <xdr:col>78</xdr:col>
      <xdr:colOff>120650</xdr:colOff>
      <xdr:row>54</xdr:row>
      <xdr:rowOff>63500</xdr:rowOff>
    </xdr:to>
    <xdr:sp macro="" textlink="">
      <xdr:nvSpPr>
        <xdr:cNvPr id="266" name="楕円 265"/>
        <xdr:cNvSpPr/>
      </xdr:nvSpPr>
      <xdr:spPr>
        <a:xfrm>
          <a:off x="15621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73677</xdr:rowOff>
    </xdr:from>
    <xdr:ext cx="736600" cy="259045"/>
    <xdr:sp macro="" textlink="">
      <xdr:nvSpPr>
        <xdr:cNvPr id="267" name="テキスト ボックス 266"/>
        <xdr:cNvSpPr txBox="1"/>
      </xdr:nvSpPr>
      <xdr:spPr>
        <a:xfrm>
          <a:off x="15290800" y="898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53</xdr:row>
      <xdr:rowOff>125730</xdr:rowOff>
    </xdr:from>
    <xdr:to>
      <xdr:col>74</xdr:col>
      <xdr:colOff>31750</xdr:colOff>
      <xdr:row>54</xdr:row>
      <xdr:rowOff>55880</xdr:rowOff>
    </xdr:to>
    <xdr:sp macro="" textlink="">
      <xdr:nvSpPr>
        <xdr:cNvPr id="268" name="楕円 267"/>
        <xdr:cNvSpPr/>
      </xdr:nvSpPr>
      <xdr:spPr>
        <a:xfrm>
          <a:off x="14732000" y="921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66057</xdr:rowOff>
    </xdr:from>
    <xdr:ext cx="762000" cy="259045"/>
    <xdr:sp macro="" textlink="">
      <xdr:nvSpPr>
        <xdr:cNvPr id="269" name="テキスト ボックス 268"/>
        <xdr:cNvSpPr txBox="1"/>
      </xdr:nvSpPr>
      <xdr:spPr>
        <a:xfrm>
          <a:off x="14401800" y="898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121920</xdr:rowOff>
    </xdr:from>
    <xdr:to>
      <xdr:col>69</xdr:col>
      <xdr:colOff>142875</xdr:colOff>
      <xdr:row>55</xdr:row>
      <xdr:rowOff>52070</xdr:rowOff>
    </xdr:to>
    <xdr:sp macro="" textlink="">
      <xdr:nvSpPr>
        <xdr:cNvPr id="270" name="楕円 269"/>
        <xdr:cNvSpPr/>
      </xdr:nvSpPr>
      <xdr:spPr>
        <a:xfrm>
          <a:off x="13843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62247</xdr:rowOff>
    </xdr:from>
    <xdr:ext cx="762000" cy="259045"/>
    <xdr:sp macro="" textlink="">
      <xdr:nvSpPr>
        <xdr:cNvPr id="271" name="テキスト ボックス 270"/>
        <xdr:cNvSpPr txBox="1"/>
      </xdr:nvSpPr>
      <xdr:spPr>
        <a:xfrm>
          <a:off x="13512800" y="914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76200</xdr:rowOff>
    </xdr:from>
    <xdr:to>
      <xdr:col>65</xdr:col>
      <xdr:colOff>53975</xdr:colOff>
      <xdr:row>55</xdr:row>
      <xdr:rowOff>6350</xdr:rowOff>
    </xdr:to>
    <xdr:sp macro="" textlink="">
      <xdr:nvSpPr>
        <xdr:cNvPr id="272" name="楕円 271"/>
        <xdr:cNvSpPr/>
      </xdr:nvSpPr>
      <xdr:spPr>
        <a:xfrm>
          <a:off x="12954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16527</xdr:rowOff>
    </xdr:from>
    <xdr:ext cx="762000" cy="259045"/>
    <xdr:sp macro="" textlink="">
      <xdr:nvSpPr>
        <xdr:cNvPr id="273" name="テキスト ボックス 272"/>
        <xdr:cNvSpPr txBox="1"/>
      </xdr:nvSpPr>
      <xdr:spPr>
        <a:xfrm>
          <a:off x="12623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補助費等の経常収支比率は前年度と比較して</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％減となったが、類似団体平均は引き続き上回る結果となった。減少した主な要因は、比較的額の大きい市民病院事業の支出金が前年度に比べ</a:t>
          </a:r>
          <a:r>
            <a:rPr kumimoji="1" lang="en-US" altLang="ja-JP" sz="1300">
              <a:latin typeface="ＭＳ Ｐゴシック" panose="020B0600070205080204" pitchFamily="50" charset="-128"/>
              <a:ea typeface="ＭＳ Ｐゴシック" panose="020B0600070205080204" pitchFamily="50" charset="-128"/>
            </a:rPr>
            <a:t>5.7</a:t>
          </a:r>
          <a:r>
            <a:rPr kumimoji="1" lang="ja-JP" altLang="en-US" sz="1300">
              <a:latin typeface="ＭＳ Ｐゴシック" panose="020B0600070205080204" pitchFamily="50" charset="-128"/>
              <a:ea typeface="ＭＳ Ｐゴシック" panose="020B0600070205080204" pitchFamily="50" charset="-128"/>
            </a:rPr>
            <a:t>％減少した事等が考えられる。今後も「投資財政計画」等に基づき、企業会計の経営改善を徹底する等、削減に努めていく。</a:t>
          </a:r>
        </a:p>
      </xdr:txBody>
    </xdr:sp>
    <xdr:clientData/>
  </xdr:twoCellAnchor>
  <xdr:oneCellAnchor>
    <xdr:from>
      <xdr:col>62</xdr:col>
      <xdr:colOff>6350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40</xdr:row>
      <xdr:rowOff>17272</xdr:rowOff>
    </xdr:to>
    <xdr:cxnSp macro="">
      <xdr:nvCxnSpPr>
        <xdr:cNvPr id="298" name="直線コネクタ 297"/>
        <xdr:cNvCxnSpPr/>
      </xdr:nvCxnSpPr>
      <xdr:spPr>
        <a:xfrm flipV="1">
          <a:off x="16510000" y="5823712"/>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160799</xdr:rowOff>
    </xdr:from>
    <xdr:ext cx="762000" cy="259045"/>
    <xdr:sp macro="" textlink="">
      <xdr:nvSpPr>
        <xdr:cNvPr id="299" name="補助費等最小値テキスト"/>
        <xdr:cNvSpPr txBox="1"/>
      </xdr:nvSpPr>
      <xdr:spPr>
        <a:xfrm>
          <a:off x="16598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17272</xdr:rowOff>
    </xdr:from>
    <xdr:to>
      <xdr:col>82</xdr:col>
      <xdr:colOff>196850</xdr:colOff>
      <xdr:row>40</xdr:row>
      <xdr:rowOff>17272</xdr:rowOff>
    </xdr:to>
    <xdr:cxnSp macro="">
      <xdr:nvCxnSpPr>
        <xdr:cNvPr id="300" name="直線コネクタ 299"/>
        <xdr:cNvCxnSpPr/>
      </xdr:nvCxnSpPr>
      <xdr:spPr>
        <a:xfrm>
          <a:off x="16421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1"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02" name="直線コネクタ 301"/>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58420</xdr:rowOff>
    </xdr:from>
    <xdr:to>
      <xdr:col>82</xdr:col>
      <xdr:colOff>107950</xdr:colOff>
      <xdr:row>38</xdr:row>
      <xdr:rowOff>131572</xdr:rowOff>
    </xdr:to>
    <xdr:cxnSp macro="">
      <xdr:nvCxnSpPr>
        <xdr:cNvPr id="303" name="直線コネクタ 302"/>
        <xdr:cNvCxnSpPr/>
      </xdr:nvCxnSpPr>
      <xdr:spPr>
        <a:xfrm flipV="1">
          <a:off x="15671800" y="6573520"/>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79011</xdr:rowOff>
    </xdr:from>
    <xdr:ext cx="762000" cy="259045"/>
    <xdr:sp macro="" textlink="">
      <xdr:nvSpPr>
        <xdr:cNvPr id="304" name="補助費等平均値テキスト"/>
        <xdr:cNvSpPr txBox="1"/>
      </xdr:nvSpPr>
      <xdr:spPr>
        <a:xfrm>
          <a:off x="16598900" y="6079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62484</xdr:rowOff>
    </xdr:from>
    <xdr:to>
      <xdr:col>82</xdr:col>
      <xdr:colOff>158750</xdr:colOff>
      <xdr:row>36</xdr:row>
      <xdr:rowOff>164084</xdr:rowOff>
    </xdr:to>
    <xdr:sp macro="" textlink="">
      <xdr:nvSpPr>
        <xdr:cNvPr id="305" name="フローチャート: 判断 304"/>
        <xdr:cNvSpPr/>
      </xdr:nvSpPr>
      <xdr:spPr>
        <a:xfrm>
          <a:off x="164592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117856</xdr:rowOff>
    </xdr:from>
    <xdr:to>
      <xdr:col>78</xdr:col>
      <xdr:colOff>69850</xdr:colOff>
      <xdr:row>38</xdr:row>
      <xdr:rowOff>131572</xdr:rowOff>
    </xdr:to>
    <xdr:cxnSp macro="">
      <xdr:nvCxnSpPr>
        <xdr:cNvPr id="306" name="直線コネクタ 305"/>
        <xdr:cNvCxnSpPr/>
      </xdr:nvCxnSpPr>
      <xdr:spPr>
        <a:xfrm>
          <a:off x="14782800" y="663295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39624</xdr:rowOff>
    </xdr:from>
    <xdr:to>
      <xdr:col>78</xdr:col>
      <xdr:colOff>120650</xdr:colOff>
      <xdr:row>36</xdr:row>
      <xdr:rowOff>141224</xdr:rowOff>
    </xdr:to>
    <xdr:sp macro="" textlink="">
      <xdr:nvSpPr>
        <xdr:cNvPr id="307" name="フローチャート: 判断 306"/>
        <xdr:cNvSpPr/>
      </xdr:nvSpPr>
      <xdr:spPr>
        <a:xfrm>
          <a:off x="15621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151401</xdr:rowOff>
    </xdr:from>
    <xdr:ext cx="736600" cy="259045"/>
    <xdr:sp macro="" textlink="">
      <xdr:nvSpPr>
        <xdr:cNvPr id="308" name="テキスト ボックス 307"/>
        <xdr:cNvSpPr txBox="1"/>
      </xdr:nvSpPr>
      <xdr:spPr>
        <a:xfrm>
          <a:off x="15290800" y="5980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133858</xdr:rowOff>
    </xdr:from>
    <xdr:to>
      <xdr:col>73</xdr:col>
      <xdr:colOff>180975</xdr:colOff>
      <xdr:row>38</xdr:row>
      <xdr:rowOff>117856</xdr:rowOff>
    </xdr:to>
    <xdr:cxnSp macro="">
      <xdr:nvCxnSpPr>
        <xdr:cNvPr id="309" name="直線コネクタ 308"/>
        <xdr:cNvCxnSpPr/>
      </xdr:nvCxnSpPr>
      <xdr:spPr>
        <a:xfrm>
          <a:off x="13893800" y="6477508"/>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39624</xdr:rowOff>
    </xdr:from>
    <xdr:to>
      <xdr:col>74</xdr:col>
      <xdr:colOff>31750</xdr:colOff>
      <xdr:row>36</xdr:row>
      <xdr:rowOff>141224</xdr:rowOff>
    </xdr:to>
    <xdr:sp macro="" textlink="">
      <xdr:nvSpPr>
        <xdr:cNvPr id="310" name="フローチャート: 判断 309"/>
        <xdr:cNvSpPr/>
      </xdr:nvSpPr>
      <xdr:spPr>
        <a:xfrm>
          <a:off x="14732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151401</xdr:rowOff>
    </xdr:from>
    <xdr:ext cx="762000" cy="259045"/>
    <xdr:sp macro="" textlink="">
      <xdr:nvSpPr>
        <xdr:cNvPr id="311" name="テキスト ボックス 310"/>
        <xdr:cNvSpPr txBox="1"/>
      </xdr:nvSpPr>
      <xdr:spPr>
        <a:xfrm>
          <a:off x="14401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106426</xdr:rowOff>
    </xdr:from>
    <xdr:to>
      <xdr:col>69</xdr:col>
      <xdr:colOff>92075</xdr:colOff>
      <xdr:row>37</xdr:row>
      <xdr:rowOff>133858</xdr:rowOff>
    </xdr:to>
    <xdr:cxnSp macro="">
      <xdr:nvCxnSpPr>
        <xdr:cNvPr id="312" name="直線コネクタ 311"/>
        <xdr:cNvCxnSpPr/>
      </xdr:nvCxnSpPr>
      <xdr:spPr>
        <a:xfrm>
          <a:off x="13004800" y="645007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16764</xdr:rowOff>
    </xdr:from>
    <xdr:to>
      <xdr:col>69</xdr:col>
      <xdr:colOff>142875</xdr:colOff>
      <xdr:row>36</xdr:row>
      <xdr:rowOff>118364</xdr:rowOff>
    </xdr:to>
    <xdr:sp macro="" textlink="">
      <xdr:nvSpPr>
        <xdr:cNvPr id="313" name="フローチャート: 判断 312"/>
        <xdr:cNvSpPr/>
      </xdr:nvSpPr>
      <xdr:spPr>
        <a:xfrm>
          <a:off x="13843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128541</xdr:rowOff>
    </xdr:from>
    <xdr:ext cx="762000" cy="259045"/>
    <xdr:sp macro="" textlink="">
      <xdr:nvSpPr>
        <xdr:cNvPr id="314" name="テキスト ボックス 313"/>
        <xdr:cNvSpPr txBox="1"/>
      </xdr:nvSpPr>
      <xdr:spPr>
        <a:xfrm>
          <a:off x="13512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xdr:rowOff>
    </xdr:from>
    <xdr:to>
      <xdr:col>65</xdr:col>
      <xdr:colOff>53975</xdr:colOff>
      <xdr:row>36</xdr:row>
      <xdr:rowOff>104648</xdr:rowOff>
    </xdr:to>
    <xdr:sp macro="" textlink="">
      <xdr:nvSpPr>
        <xdr:cNvPr id="315" name="フローチャート: 判断 314"/>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114825</xdr:rowOff>
    </xdr:from>
    <xdr:ext cx="762000" cy="259045"/>
    <xdr:sp macro="" textlink="">
      <xdr:nvSpPr>
        <xdr:cNvPr id="316" name="テキスト ボックス 315"/>
        <xdr:cNvSpPr txBox="1"/>
      </xdr:nvSpPr>
      <xdr:spPr>
        <a:xfrm>
          <a:off x="12623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7620</xdr:rowOff>
    </xdr:from>
    <xdr:to>
      <xdr:col>82</xdr:col>
      <xdr:colOff>158750</xdr:colOff>
      <xdr:row>38</xdr:row>
      <xdr:rowOff>109220</xdr:rowOff>
    </xdr:to>
    <xdr:sp macro="" textlink="">
      <xdr:nvSpPr>
        <xdr:cNvPr id="322" name="楕円 321"/>
        <xdr:cNvSpPr/>
      </xdr:nvSpPr>
      <xdr:spPr>
        <a:xfrm>
          <a:off x="164592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151147</xdr:rowOff>
    </xdr:from>
    <xdr:ext cx="762000" cy="259045"/>
    <xdr:sp macro="" textlink="">
      <xdr:nvSpPr>
        <xdr:cNvPr id="323" name="補助費等該当値テキスト"/>
        <xdr:cNvSpPr txBox="1"/>
      </xdr:nvSpPr>
      <xdr:spPr>
        <a:xfrm>
          <a:off x="165989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80772</xdr:rowOff>
    </xdr:from>
    <xdr:to>
      <xdr:col>78</xdr:col>
      <xdr:colOff>120650</xdr:colOff>
      <xdr:row>39</xdr:row>
      <xdr:rowOff>10922</xdr:rowOff>
    </xdr:to>
    <xdr:sp macro="" textlink="">
      <xdr:nvSpPr>
        <xdr:cNvPr id="324" name="楕円 323"/>
        <xdr:cNvSpPr/>
      </xdr:nvSpPr>
      <xdr:spPr>
        <a:xfrm>
          <a:off x="15621000" y="659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167149</xdr:rowOff>
    </xdr:from>
    <xdr:ext cx="736600" cy="259045"/>
    <xdr:sp macro="" textlink="">
      <xdr:nvSpPr>
        <xdr:cNvPr id="325" name="テキスト ボックス 324"/>
        <xdr:cNvSpPr txBox="1"/>
      </xdr:nvSpPr>
      <xdr:spPr>
        <a:xfrm>
          <a:off x="15290800" y="6682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67056</xdr:rowOff>
    </xdr:from>
    <xdr:to>
      <xdr:col>74</xdr:col>
      <xdr:colOff>31750</xdr:colOff>
      <xdr:row>38</xdr:row>
      <xdr:rowOff>168656</xdr:rowOff>
    </xdr:to>
    <xdr:sp macro="" textlink="">
      <xdr:nvSpPr>
        <xdr:cNvPr id="326" name="楕円 325"/>
        <xdr:cNvSpPr/>
      </xdr:nvSpPr>
      <xdr:spPr>
        <a:xfrm>
          <a:off x="14732000" y="658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153433</xdr:rowOff>
    </xdr:from>
    <xdr:ext cx="762000" cy="259045"/>
    <xdr:sp macro="" textlink="">
      <xdr:nvSpPr>
        <xdr:cNvPr id="327" name="テキスト ボックス 326"/>
        <xdr:cNvSpPr txBox="1"/>
      </xdr:nvSpPr>
      <xdr:spPr>
        <a:xfrm>
          <a:off x="14401800" y="6668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83058</xdr:rowOff>
    </xdr:from>
    <xdr:to>
      <xdr:col>69</xdr:col>
      <xdr:colOff>142875</xdr:colOff>
      <xdr:row>38</xdr:row>
      <xdr:rowOff>13208</xdr:rowOff>
    </xdr:to>
    <xdr:sp macro="" textlink="">
      <xdr:nvSpPr>
        <xdr:cNvPr id="328" name="楕円 327"/>
        <xdr:cNvSpPr/>
      </xdr:nvSpPr>
      <xdr:spPr>
        <a:xfrm>
          <a:off x="138430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169435</xdr:rowOff>
    </xdr:from>
    <xdr:ext cx="762000" cy="259045"/>
    <xdr:sp macro="" textlink="">
      <xdr:nvSpPr>
        <xdr:cNvPr id="329" name="テキスト ボックス 328"/>
        <xdr:cNvSpPr txBox="1"/>
      </xdr:nvSpPr>
      <xdr:spPr>
        <a:xfrm>
          <a:off x="13512800" y="651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55626</xdr:rowOff>
    </xdr:from>
    <xdr:to>
      <xdr:col>65</xdr:col>
      <xdr:colOff>53975</xdr:colOff>
      <xdr:row>37</xdr:row>
      <xdr:rowOff>157226</xdr:rowOff>
    </xdr:to>
    <xdr:sp macro="" textlink="">
      <xdr:nvSpPr>
        <xdr:cNvPr id="330" name="楕円 329"/>
        <xdr:cNvSpPr/>
      </xdr:nvSpPr>
      <xdr:spPr>
        <a:xfrm>
          <a:off x="12954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142003</xdr:rowOff>
    </xdr:from>
    <xdr:ext cx="762000" cy="259045"/>
    <xdr:sp macro="" textlink="">
      <xdr:nvSpPr>
        <xdr:cNvPr id="331" name="テキスト ボックス 330"/>
        <xdr:cNvSpPr txBox="1"/>
      </xdr:nvSpPr>
      <xdr:spPr>
        <a:xfrm>
          <a:off x="126238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公債費の経常収支比率は</a:t>
          </a:r>
          <a:r>
            <a:rPr kumimoji="1" lang="en-US" altLang="ja-JP" sz="1300">
              <a:latin typeface="ＭＳ Ｐゴシック" panose="020B0600070205080204" pitchFamily="50" charset="-128"/>
              <a:ea typeface="ＭＳ Ｐゴシック" panose="020B0600070205080204" pitchFamily="50" charset="-128"/>
            </a:rPr>
            <a:t>11.1</a:t>
          </a:r>
          <a:r>
            <a:rPr kumimoji="1" lang="ja-JP" altLang="en-US" sz="1300">
              <a:latin typeface="ＭＳ Ｐゴシック" panose="020B0600070205080204" pitchFamily="50" charset="-128"/>
              <a:ea typeface="ＭＳ Ｐゴシック" panose="020B0600070205080204" pitchFamily="50" charset="-128"/>
            </a:rPr>
            <a:t>％で前年度と比較して</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減となった。大型投資事業での地方債償還額がピークを過ぎたこと、利率見直しにより利率も下がっていること等により元利償還金等は減少傾向にあるが、近年実施した学校空調設置工事等の償還が控えていることにより比率の悪化が見込まれるため、建設地方債（特に非算入となる地方債）発行額の抑制等により、財政の健全化を図っていく。</a:t>
          </a:r>
        </a:p>
      </xdr:txBody>
    </xdr:sp>
    <xdr:clientData/>
  </xdr:twoCellAnchor>
  <xdr:oneCellAnchor>
    <xdr:from>
      <xdr:col>3</xdr:col>
      <xdr:colOff>123825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6" name="直線コネクタ 34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7" name="テキスト ボックス 34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8" name="直線コネクタ 34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9" name="テキスト ボックス 34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0" name="直線コネクタ 34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1" name="テキスト ボックス 35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2" name="直線コネクタ 35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3" name="テキスト ボックス 35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4" name="直線コネクタ 35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94996</xdr:rowOff>
    </xdr:from>
    <xdr:to>
      <xdr:col>24</xdr:col>
      <xdr:colOff>25400</xdr:colOff>
      <xdr:row>80</xdr:row>
      <xdr:rowOff>140715</xdr:rowOff>
    </xdr:to>
    <xdr:cxnSp macro="">
      <xdr:nvCxnSpPr>
        <xdr:cNvPr id="356" name="直線コネクタ 355"/>
        <xdr:cNvCxnSpPr/>
      </xdr:nvCxnSpPr>
      <xdr:spPr>
        <a:xfrm flipV="1">
          <a:off x="4826000" y="12782296"/>
          <a:ext cx="0" cy="1074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112792</xdr:rowOff>
    </xdr:from>
    <xdr:ext cx="762000" cy="259045"/>
    <xdr:sp macro="" textlink="">
      <xdr:nvSpPr>
        <xdr:cNvPr id="357" name="公債費最小値テキスト"/>
        <xdr:cNvSpPr txBox="1"/>
      </xdr:nvSpPr>
      <xdr:spPr>
        <a:xfrm>
          <a:off x="4914900" y="1382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140715</xdr:rowOff>
    </xdr:from>
    <xdr:to>
      <xdr:col>24</xdr:col>
      <xdr:colOff>114300</xdr:colOff>
      <xdr:row>80</xdr:row>
      <xdr:rowOff>140715</xdr:rowOff>
    </xdr:to>
    <xdr:cxnSp macro="">
      <xdr:nvCxnSpPr>
        <xdr:cNvPr id="358" name="直線コネクタ 357"/>
        <xdr:cNvCxnSpPr/>
      </xdr:nvCxnSpPr>
      <xdr:spPr>
        <a:xfrm>
          <a:off x="4737100" y="1385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9923</xdr:rowOff>
    </xdr:from>
    <xdr:ext cx="762000" cy="259045"/>
    <xdr:sp macro="" textlink="">
      <xdr:nvSpPr>
        <xdr:cNvPr id="359" name="公債費最大値テキスト"/>
        <xdr:cNvSpPr txBox="1"/>
      </xdr:nvSpPr>
      <xdr:spPr>
        <a:xfrm>
          <a:off x="4914900" y="12525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94996</xdr:rowOff>
    </xdr:from>
    <xdr:to>
      <xdr:col>24</xdr:col>
      <xdr:colOff>114300</xdr:colOff>
      <xdr:row>74</xdr:row>
      <xdr:rowOff>94996</xdr:rowOff>
    </xdr:to>
    <xdr:cxnSp macro="">
      <xdr:nvCxnSpPr>
        <xdr:cNvPr id="360" name="直線コネクタ 359"/>
        <xdr:cNvCxnSpPr/>
      </xdr:nvCxnSpPr>
      <xdr:spPr>
        <a:xfrm>
          <a:off x="4737100" y="12782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62992</xdr:rowOff>
    </xdr:from>
    <xdr:to>
      <xdr:col>24</xdr:col>
      <xdr:colOff>25400</xdr:colOff>
      <xdr:row>76</xdr:row>
      <xdr:rowOff>76708</xdr:rowOff>
    </xdr:to>
    <xdr:cxnSp macro="">
      <xdr:nvCxnSpPr>
        <xdr:cNvPr id="361" name="直線コネクタ 360"/>
        <xdr:cNvCxnSpPr/>
      </xdr:nvCxnSpPr>
      <xdr:spPr>
        <a:xfrm flipV="1">
          <a:off x="3987800" y="1309319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18559</xdr:rowOff>
    </xdr:from>
    <xdr:ext cx="762000" cy="259045"/>
    <xdr:sp macro="" textlink="">
      <xdr:nvSpPr>
        <xdr:cNvPr id="362" name="公債費平均値テキスト"/>
        <xdr:cNvSpPr txBox="1"/>
      </xdr:nvSpPr>
      <xdr:spPr>
        <a:xfrm>
          <a:off x="4914900" y="13220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46482</xdr:rowOff>
    </xdr:from>
    <xdr:to>
      <xdr:col>24</xdr:col>
      <xdr:colOff>76200</xdr:colOff>
      <xdr:row>77</xdr:row>
      <xdr:rowOff>148082</xdr:rowOff>
    </xdr:to>
    <xdr:sp macro="" textlink="">
      <xdr:nvSpPr>
        <xdr:cNvPr id="363" name="フローチャート: 判断 362"/>
        <xdr:cNvSpPr/>
      </xdr:nvSpPr>
      <xdr:spPr>
        <a:xfrm>
          <a:off x="4775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76708</xdr:rowOff>
    </xdr:from>
    <xdr:to>
      <xdr:col>19</xdr:col>
      <xdr:colOff>187325</xdr:colOff>
      <xdr:row>76</xdr:row>
      <xdr:rowOff>122428</xdr:rowOff>
    </xdr:to>
    <xdr:cxnSp macro="">
      <xdr:nvCxnSpPr>
        <xdr:cNvPr id="364" name="直線コネクタ 363"/>
        <xdr:cNvCxnSpPr/>
      </xdr:nvCxnSpPr>
      <xdr:spPr>
        <a:xfrm flipV="1">
          <a:off x="3098800" y="1310690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55626</xdr:rowOff>
    </xdr:from>
    <xdr:to>
      <xdr:col>20</xdr:col>
      <xdr:colOff>38100</xdr:colOff>
      <xdr:row>77</xdr:row>
      <xdr:rowOff>157226</xdr:rowOff>
    </xdr:to>
    <xdr:sp macro="" textlink="">
      <xdr:nvSpPr>
        <xdr:cNvPr id="365" name="フローチャート: 判断 364"/>
        <xdr:cNvSpPr/>
      </xdr:nvSpPr>
      <xdr:spPr>
        <a:xfrm>
          <a:off x="3937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142003</xdr:rowOff>
    </xdr:from>
    <xdr:ext cx="736600" cy="259045"/>
    <xdr:sp macro="" textlink="">
      <xdr:nvSpPr>
        <xdr:cNvPr id="366" name="テキスト ボックス 365"/>
        <xdr:cNvSpPr txBox="1"/>
      </xdr:nvSpPr>
      <xdr:spPr>
        <a:xfrm>
          <a:off x="3606800" y="13343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122428</xdr:rowOff>
    </xdr:from>
    <xdr:to>
      <xdr:col>15</xdr:col>
      <xdr:colOff>98425</xdr:colOff>
      <xdr:row>76</xdr:row>
      <xdr:rowOff>140715</xdr:rowOff>
    </xdr:to>
    <xdr:cxnSp macro="">
      <xdr:nvCxnSpPr>
        <xdr:cNvPr id="367" name="直線コネクタ 366"/>
        <xdr:cNvCxnSpPr/>
      </xdr:nvCxnSpPr>
      <xdr:spPr>
        <a:xfrm flipV="1">
          <a:off x="2209800" y="13152628"/>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69342</xdr:rowOff>
    </xdr:from>
    <xdr:to>
      <xdr:col>15</xdr:col>
      <xdr:colOff>149225</xdr:colOff>
      <xdr:row>77</xdr:row>
      <xdr:rowOff>170942</xdr:rowOff>
    </xdr:to>
    <xdr:sp macro="" textlink="">
      <xdr:nvSpPr>
        <xdr:cNvPr id="368" name="フローチャート: 判断 367"/>
        <xdr:cNvSpPr/>
      </xdr:nvSpPr>
      <xdr:spPr>
        <a:xfrm>
          <a:off x="3048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155719</xdr:rowOff>
    </xdr:from>
    <xdr:ext cx="762000" cy="259045"/>
    <xdr:sp macro="" textlink="">
      <xdr:nvSpPr>
        <xdr:cNvPr id="369" name="テキスト ボックス 368"/>
        <xdr:cNvSpPr txBox="1"/>
      </xdr:nvSpPr>
      <xdr:spPr>
        <a:xfrm>
          <a:off x="2717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62992</xdr:rowOff>
    </xdr:from>
    <xdr:to>
      <xdr:col>11</xdr:col>
      <xdr:colOff>9525</xdr:colOff>
      <xdr:row>76</xdr:row>
      <xdr:rowOff>140715</xdr:rowOff>
    </xdr:to>
    <xdr:cxnSp macro="">
      <xdr:nvCxnSpPr>
        <xdr:cNvPr id="370" name="直線コネクタ 369"/>
        <xdr:cNvCxnSpPr/>
      </xdr:nvCxnSpPr>
      <xdr:spPr>
        <a:xfrm>
          <a:off x="1320800" y="13093192"/>
          <a:ext cx="889000" cy="77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73913</xdr:rowOff>
    </xdr:from>
    <xdr:to>
      <xdr:col>11</xdr:col>
      <xdr:colOff>60325</xdr:colOff>
      <xdr:row>78</xdr:row>
      <xdr:rowOff>4063</xdr:rowOff>
    </xdr:to>
    <xdr:sp macro="" textlink="">
      <xdr:nvSpPr>
        <xdr:cNvPr id="371" name="フローチャート: 判断 370"/>
        <xdr:cNvSpPr/>
      </xdr:nvSpPr>
      <xdr:spPr>
        <a:xfrm>
          <a:off x="2159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160290</xdr:rowOff>
    </xdr:from>
    <xdr:ext cx="762000" cy="259045"/>
    <xdr:sp macro="" textlink="">
      <xdr:nvSpPr>
        <xdr:cNvPr id="372" name="テキスト ボックス 371"/>
        <xdr:cNvSpPr txBox="1"/>
      </xdr:nvSpPr>
      <xdr:spPr>
        <a:xfrm>
          <a:off x="1828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64770</xdr:rowOff>
    </xdr:from>
    <xdr:to>
      <xdr:col>6</xdr:col>
      <xdr:colOff>171450</xdr:colOff>
      <xdr:row>77</xdr:row>
      <xdr:rowOff>166370</xdr:rowOff>
    </xdr:to>
    <xdr:sp macro="" textlink="">
      <xdr:nvSpPr>
        <xdr:cNvPr id="373" name="フローチャート: 判断 372"/>
        <xdr:cNvSpPr/>
      </xdr:nvSpPr>
      <xdr:spPr>
        <a:xfrm>
          <a:off x="1270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151147</xdr:rowOff>
    </xdr:from>
    <xdr:ext cx="762000" cy="259045"/>
    <xdr:sp macro="" textlink="">
      <xdr:nvSpPr>
        <xdr:cNvPr id="374" name="テキスト ボックス 373"/>
        <xdr:cNvSpPr txBox="1"/>
      </xdr:nvSpPr>
      <xdr:spPr>
        <a:xfrm>
          <a:off x="939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12192</xdr:rowOff>
    </xdr:from>
    <xdr:to>
      <xdr:col>24</xdr:col>
      <xdr:colOff>76200</xdr:colOff>
      <xdr:row>76</xdr:row>
      <xdr:rowOff>113792</xdr:rowOff>
    </xdr:to>
    <xdr:sp macro="" textlink="">
      <xdr:nvSpPr>
        <xdr:cNvPr id="380" name="楕円 379"/>
        <xdr:cNvSpPr/>
      </xdr:nvSpPr>
      <xdr:spPr>
        <a:xfrm>
          <a:off x="47752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28719</xdr:rowOff>
    </xdr:from>
    <xdr:ext cx="762000" cy="259045"/>
    <xdr:sp macro="" textlink="">
      <xdr:nvSpPr>
        <xdr:cNvPr id="381" name="公債費該当値テキスト"/>
        <xdr:cNvSpPr txBox="1"/>
      </xdr:nvSpPr>
      <xdr:spPr>
        <a:xfrm>
          <a:off x="4914900" y="12887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25908</xdr:rowOff>
    </xdr:from>
    <xdr:to>
      <xdr:col>20</xdr:col>
      <xdr:colOff>38100</xdr:colOff>
      <xdr:row>76</xdr:row>
      <xdr:rowOff>127508</xdr:rowOff>
    </xdr:to>
    <xdr:sp macro="" textlink="">
      <xdr:nvSpPr>
        <xdr:cNvPr id="382" name="楕円 381"/>
        <xdr:cNvSpPr/>
      </xdr:nvSpPr>
      <xdr:spPr>
        <a:xfrm>
          <a:off x="39370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137685</xdr:rowOff>
    </xdr:from>
    <xdr:ext cx="736600" cy="259045"/>
    <xdr:sp macro="" textlink="">
      <xdr:nvSpPr>
        <xdr:cNvPr id="383" name="テキスト ボックス 382"/>
        <xdr:cNvSpPr txBox="1"/>
      </xdr:nvSpPr>
      <xdr:spPr>
        <a:xfrm>
          <a:off x="3606800" y="12824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71628</xdr:rowOff>
    </xdr:from>
    <xdr:to>
      <xdr:col>15</xdr:col>
      <xdr:colOff>149225</xdr:colOff>
      <xdr:row>77</xdr:row>
      <xdr:rowOff>1778</xdr:rowOff>
    </xdr:to>
    <xdr:sp macro="" textlink="">
      <xdr:nvSpPr>
        <xdr:cNvPr id="384" name="楕円 383"/>
        <xdr:cNvSpPr/>
      </xdr:nvSpPr>
      <xdr:spPr>
        <a:xfrm>
          <a:off x="30480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11955</xdr:rowOff>
    </xdr:from>
    <xdr:ext cx="762000" cy="259045"/>
    <xdr:sp macro="" textlink="">
      <xdr:nvSpPr>
        <xdr:cNvPr id="385" name="テキスト ボックス 384"/>
        <xdr:cNvSpPr txBox="1"/>
      </xdr:nvSpPr>
      <xdr:spPr>
        <a:xfrm>
          <a:off x="2717800" y="1287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89915</xdr:rowOff>
    </xdr:from>
    <xdr:to>
      <xdr:col>11</xdr:col>
      <xdr:colOff>60325</xdr:colOff>
      <xdr:row>77</xdr:row>
      <xdr:rowOff>20065</xdr:rowOff>
    </xdr:to>
    <xdr:sp macro="" textlink="">
      <xdr:nvSpPr>
        <xdr:cNvPr id="386" name="楕円 385"/>
        <xdr:cNvSpPr/>
      </xdr:nvSpPr>
      <xdr:spPr>
        <a:xfrm>
          <a:off x="2159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30243</xdr:rowOff>
    </xdr:from>
    <xdr:ext cx="762000" cy="259045"/>
    <xdr:sp macro="" textlink="">
      <xdr:nvSpPr>
        <xdr:cNvPr id="387" name="テキスト ボックス 386"/>
        <xdr:cNvSpPr txBox="1"/>
      </xdr:nvSpPr>
      <xdr:spPr>
        <a:xfrm>
          <a:off x="1828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12192</xdr:rowOff>
    </xdr:from>
    <xdr:to>
      <xdr:col>6</xdr:col>
      <xdr:colOff>171450</xdr:colOff>
      <xdr:row>76</xdr:row>
      <xdr:rowOff>113792</xdr:rowOff>
    </xdr:to>
    <xdr:sp macro="" textlink="">
      <xdr:nvSpPr>
        <xdr:cNvPr id="388" name="楕円 387"/>
        <xdr:cNvSpPr/>
      </xdr:nvSpPr>
      <xdr:spPr>
        <a:xfrm>
          <a:off x="12700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123969</xdr:rowOff>
    </xdr:from>
    <xdr:ext cx="762000" cy="259045"/>
    <xdr:sp macro="" textlink="">
      <xdr:nvSpPr>
        <xdr:cNvPr id="389" name="テキスト ボックス 388"/>
        <xdr:cNvSpPr txBox="1"/>
      </xdr:nvSpPr>
      <xdr:spPr>
        <a:xfrm>
          <a:off x="939800" y="12811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公債費以外の経常収支比率は前年度と比較して</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％減となったが、類似団体平均を引き続き上回る結果となった。減少した主な要因としては、昨年度まで続いていた地方交付税の錯誤措置がなくなり、一般財源が増加したことが考えられる。</a:t>
          </a:r>
        </a:p>
      </xdr:txBody>
    </xdr:sp>
    <xdr:clientData/>
  </xdr:twoCellAnchor>
  <xdr:oneCellAnchor>
    <xdr:from>
      <xdr:col>62</xdr:col>
      <xdr:colOff>6350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4" name="直線コネクタ 40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5" name="テキスト ボックス 40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6" name="直線コネクタ 40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7" name="テキスト ボックス 40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8" name="直線コネクタ 40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9" name="テキスト ボックス 40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0" name="直線コネクタ 40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1" name="テキスト ボックス 41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2" name="直線コネクタ 41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3" name="テキスト ボックス 41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73660</xdr:rowOff>
    </xdr:from>
    <xdr:to>
      <xdr:col>82</xdr:col>
      <xdr:colOff>107950</xdr:colOff>
      <xdr:row>80</xdr:row>
      <xdr:rowOff>92711</xdr:rowOff>
    </xdr:to>
    <xdr:cxnSp macro="">
      <xdr:nvCxnSpPr>
        <xdr:cNvPr id="417" name="直線コネクタ 416"/>
        <xdr:cNvCxnSpPr/>
      </xdr:nvCxnSpPr>
      <xdr:spPr>
        <a:xfrm flipV="1">
          <a:off x="16510000" y="12760960"/>
          <a:ext cx="0" cy="1047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64788</xdr:rowOff>
    </xdr:from>
    <xdr:ext cx="762000" cy="259045"/>
    <xdr:sp macro="" textlink="">
      <xdr:nvSpPr>
        <xdr:cNvPr id="418" name="公債費以外最小値テキスト"/>
        <xdr:cNvSpPr txBox="1"/>
      </xdr:nvSpPr>
      <xdr:spPr>
        <a:xfrm>
          <a:off x="16598900" y="1378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92711</xdr:rowOff>
    </xdr:from>
    <xdr:to>
      <xdr:col>82</xdr:col>
      <xdr:colOff>196850</xdr:colOff>
      <xdr:row>80</xdr:row>
      <xdr:rowOff>92711</xdr:rowOff>
    </xdr:to>
    <xdr:cxnSp macro="">
      <xdr:nvCxnSpPr>
        <xdr:cNvPr id="419" name="直線コネクタ 418"/>
        <xdr:cNvCxnSpPr/>
      </xdr:nvCxnSpPr>
      <xdr:spPr>
        <a:xfrm>
          <a:off x="16421100" y="1380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160037</xdr:rowOff>
    </xdr:from>
    <xdr:ext cx="762000" cy="259045"/>
    <xdr:sp macro="" textlink="">
      <xdr:nvSpPr>
        <xdr:cNvPr id="420" name="公債費以外最大値テキスト"/>
        <xdr:cNvSpPr txBox="1"/>
      </xdr:nvSpPr>
      <xdr:spPr>
        <a:xfrm>
          <a:off x="16598900" y="1250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73660</xdr:rowOff>
    </xdr:from>
    <xdr:to>
      <xdr:col>82</xdr:col>
      <xdr:colOff>196850</xdr:colOff>
      <xdr:row>74</xdr:row>
      <xdr:rowOff>73660</xdr:rowOff>
    </xdr:to>
    <xdr:cxnSp macro="">
      <xdr:nvCxnSpPr>
        <xdr:cNvPr id="421" name="直線コネクタ 420"/>
        <xdr:cNvCxnSpPr/>
      </xdr:nvCxnSpPr>
      <xdr:spPr>
        <a:xfrm>
          <a:off x="16421100" y="12760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12700</xdr:rowOff>
    </xdr:from>
    <xdr:to>
      <xdr:col>82</xdr:col>
      <xdr:colOff>107950</xdr:colOff>
      <xdr:row>77</xdr:row>
      <xdr:rowOff>111761</xdr:rowOff>
    </xdr:to>
    <xdr:cxnSp macro="">
      <xdr:nvCxnSpPr>
        <xdr:cNvPr id="422" name="直線コネクタ 421"/>
        <xdr:cNvCxnSpPr/>
      </xdr:nvCxnSpPr>
      <xdr:spPr>
        <a:xfrm flipV="1">
          <a:off x="15671800" y="13214350"/>
          <a:ext cx="838200" cy="9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69867</xdr:rowOff>
    </xdr:from>
    <xdr:ext cx="762000" cy="259045"/>
    <xdr:sp macro="" textlink="">
      <xdr:nvSpPr>
        <xdr:cNvPr id="423" name="公債費以外平均値テキスト"/>
        <xdr:cNvSpPr txBox="1"/>
      </xdr:nvSpPr>
      <xdr:spPr>
        <a:xfrm>
          <a:off x="16598900" y="12928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53339</xdr:rowOff>
    </xdr:from>
    <xdr:to>
      <xdr:col>82</xdr:col>
      <xdr:colOff>158750</xdr:colOff>
      <xdr:row>76</xdr:row>
      <xdr:rowOff>154939</xdr:rowOff>
    </xdr:to>
    <xdr:sp macro="" textlink="">
      <xdr:nvSpPr>
        <xdr:cNvPr id="424" name="フローチャート: 判断 423"/>
        <xdr:cNvSpPr/>
      </xdr:nvSpPr>
      <xdr:spPr>
        <a:xfrm>
          <a:off x="16459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73661</xdr:rowOff>
    </xdr:from>
    <xdr:to>
      <xdr:col>78</xdr:col>
      <xdr:colOff>69850</xdr:colOff>
      <xdr:row>77</xdr:row>
      <xdr:rowOff>111761</xdr:rowOff>
    </xdr:to>
    <xdr:cxnSp macro="">
      <xdr:nvCxnSpPr>
        <xdr:cNvPr id="425" name="直線コネクタ 424"/>
        <xdr:cNvCxnSpPr/>
      </xdr:nvCxnSpPr>
      <xdr:spPr>
        <a:xfrm>
          <a:off x="14782800" y="1327531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22861</xdr:rowOff>
    </xdr:from>
    <xdr:to>
      <xdr:col>78</xdr:col>
      <xdr:colOff>120650</xdr:colOff>
      <xdr:row>76</xdr:row>
      <xdr:rowOff>124461</xdr:rowOff>
    </xdr:to>
    <xdr:sp macro="" textlink="">
      <xdr:nvSpPr>
        <xdr:cNvPr id="426" name="フローチャート: 判断 425"/>
        <xdr:cNvSpPr/>
      </xdr:nvSpPr>
      <xdr:spPr>
        <a:xfrm>
          <a:off x="15621000" y="130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134637</xdr:rowOff>
    </xdr:from>
    <xdr:ext cx="736600" cy="259045"/>
    <xdr:sp macro="" textlink="">
      <xdr:nvSpPr>
        <xdr:cNvPr id="427" name="テキスト ボックス 426"/>
        <xdr:cNvSpPr txBox="1"/>
      </xdr:nvSpPr>
      <xdr:spPr>
        <a:xfrm>
          <a:off x="15290800" y="1282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168911</xdr:rowOff>
    </xdr:from>
    <xdr:to>
      <xdr:col>73</xdr:col>
      <xdr:colOff>180975</xdr:colOff>
      <xdr:row>77</xdr:row>
      <xdr:rowOff>73661</xdr:rowOff>
    </xdr:to>
    <xdr:cxnSp macro="">
      <xdr:nvCxnSpPr>
        <xdr:cNvPr id="428" name="直線コネクタ 427"/>
        <xdr:cNvCxnSpPr/>
      </xdr:nvCxnSpPr>
      <xdr:spPr>
        <a:xfrm>
          <a:off x="13893800" y="13199111"/>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19050</xdr:rowOff>
    </xdr:from>
    <xdr:to>
      <xdr:col>74</xdr:col>
      <xdr:colOff>31750</xdr:colOff>
      <xdr:row>76</xdr:row>
      <xdr:rowOff>120650</xdr:rowOff>
    </xdr:to>
    <xdr:sp macro="" textlink="">
      <xdr:nvSpPr>
        <xdr:cNvPr id="429" name="フローチャート: 判断 428"/>
        <xdr:cNvSpPr/>
      </xdr:nvSpPr>
      <xdr:spPr>
        <a:xfrm>
          <a:off x="14732000" y="130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130827</xdr:rowOff>
    </xdr:from>
    <xdr:ext cx="762000" cy="259045"/>
    <xdr:sp macro="" textlink="">
      <xdr:nvSpPr>
        <xdr:cNvPr id="430" name="テキスト ボックス 429"/>
        <xdr:cNvSpPr txBox="1"/>
      </xdr:nvSpPr>
      <xdr:spPr>
        <a:xfrm>
          <a:off x="14401800" y="1281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111760</xdr:rowOff>
    </xdr:from>
    <xdr:to>
      <xdr:col>69</xdr:col>
      <xdr:colOff>92075</xdr:colOff>
      <xdr:row>76</xdr:row>
      <xdr:rowOff>168911</xdr:rowOff>
    </xdr:to>
    <xdr:cxnSp macro="">
      <xdr:nvCxnSpPr>
        <xdr:cNvPr id="431" name="直線コネクタ 430"/>
        <xdr:cNvCxnSpPr/>
      </xdr:nvCxnSpPr>
      <xdr:spPr>
        <a:xfrm>
          <a:off x="13004800" y="12970510"/>
          <a:ext cx="889000" cy="22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0</xdr:rowOff>
    </xdr:from>
    <xdr:to>
      <xdr:col>69</xdr:col>
      <xdr:colOff>142875</xdr:colOff>
      <xdr:row>76</xdr:row>
      <xdr:rowOff>101600</xdr:rowOff>
    </xdr:to>
    <xdr:sp macro="" textlink="">
      <xdr:nvSpPr>
        <xdr:cNvPr id="432" name="フローチャート: 判断 431"/>
        <xdr:cNvSpPr/>
      </xdr:nvSpPr>
      <xdr:spPr>
        <a:xfrm>
          <a:off x="138430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111777</xdr:rowOff>
    </xdr:from>
    <xdr:ext cx="762000" cy="259045"/>
    <xdr:sp macro="" textlink="">
      <xdr:nvSpPr>
        <xdr:cNvPr id="433" name="テキスト ボックス 432"/>
        <xdr:cNvSpPr txBox="1"/>
      </xdr:nvSpPr>
      <xdr:spPr>
        <a:xfrm>
          <a:off x="135128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83820</xdr:rowOff>
    </xdr:from>
    <xdr:to>
      <xdr:col>65</xdr:col>
      <xdr:colOff>53975</xdr:colOff>
      <xdr:row>76</xdr:row>
      <xdr:rowOff>13970</xdr:rowOff>
    </xdr:to>
    <xdr:sp macro="" textlink="">
      <xdr:nvSpPr>
        <xdr:cNvPr id="434" name="フローチャート: 判断 433"/>
        <xdr:cNvSpPr/>
      </xdr:nvSpPr>
      <xdr:spPr>
        <a:xfrm>
          <a:off x="12954000" y="1294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170197</xdr:rowOff>
    </xdr:from>
    <xdr:ext cx="762000" cy="259045"/>
    <xdr:sp macro="" textlink="">
      <xdr:nvSpPr>
        <xdr:cNvPr id="435" name="テキスト ボックス 434"/>
        <xdr:cNvSpPr txBox="1"/>
      </xdr:nvSpPr>
      <xdr:spPr>
        <a:xfrm>
          <a:off x="12623800" y="1302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133350</xdr:rowOff>
    </xdr:from>
    <xdr:to>
      <xdr:col>82</xdr:col>
      <xdr:colOff>158750</xdr:colOff>
      <xdr:row>77</xdr:row>
      <xdr:rowOff>63500</xdr:rowOff>
    </xdr:to>
    <xdr:sp macro="" textlink="">
      <xdr:nvSpPr>
        <xdr:cNvPr id="441" name="楕円 440"/>
        <xdr:cNvSpPr/>
      </xdr:nvSpPr>
      <xdr:spPr>
        <a:xfrm>
          <a:off x="16459200" y="1316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105427</xdr:rowOff>
    </xdr:from>
    <xdr:ext cx="762000" cy="259045"/>
    <xdr:sp macro="" textlink="">
      <xdr:nvSpPr>
        <xdr:cNvPr id="442" name="公債費以外該当値テキスト"/>
        <xdr:cNvSpPr txBox="1"/>
      </xdr:nvSpPr>
      <xdr:spPr>
        <a:xfrm>
          <a:off x="16598900" y="1313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60961</xdr:rowOff>
    </xdr:from>
    <xdr:to>
      <xdr:col>78</xdr:col>
      <xdr:colOff>120650</xdr:colOff>
      <xdr:row>77</xdr:row>
      <xdr:rowOff>162561</xdr:rowOff>
    </xdr:to>
    <xdr:sp macro="" textlink="">
      <xdr:nvSpPr>
        <xdr:cNvPr id="443" name="楕円 442"/>
        <xdr:cNvSpPr/>
      </xdr:nvSpPr>
      <xdr:spPr>
        <a:xfrm>
          <a:off x="15621000" y="1326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147338</xdr:rowOff>
    </xdr:from>
    <xdr:ext cx="736600" cy="259045"/>
    <xdr:sp macro="" textlink="">
      <xdr:nvSpPr>
        <xdr:cNvPr id="444" name="テキスト ボックス 443"/>
        <xdr:cNvSpPr txBox="1"/>
      </xdr:nvSpPr>
      <xdr:spPr>
        <a:xfrm>
          <a:off x="15290800" y="13348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22861</xdr:rowOff>
    </xdr:from>
    <xdr:to>
      <xdr:col>74</xdr:col>
      <xdr:colOff>31750</xdr:colOff>
      <xdr:row>77</xdr:row>
      <xdr:rowOff>124461</xdr:rowOff>
    </xdr:to>
    <xdr:sp macro="" textlink="">
      <xdr:nvSpPr>
        <xdr:cNvPr id="445" name="楕円 444"/>
        <xdr:cNvSpPr/>
      </xdr:nvSpPr>
      <xdr:spPr>
        <a:xfrm>
          <a:off x="14732000" y="13224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109238</xdr:rowOff>
    </xdr:from>
    <xdr:ext cx="762000" cy="259045"/>
    <xdr:sp macro="" textlink="">
      <xdr:nvSpPr>
        <xdr:cNvPr id="446" name="テキスト ボックス 445"/>
        <xdr:cNvSpPr txBox="1"/>
      </xdr:nvSpPr>
      <xdr:spPr>
        <a:xfrm>
          <a:off x="14401800" y="13310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118111</xdr:rowOff>
    </xdr:from>
    <xdr:to>
      <xdr:col>69</xdr:col>
      <xdr:colOff>142875</xdr:colOff>
      <xdr:row>77</xdr:row>
      <xdr:rowOff>48261</xdr:rowOff>
    </xdr:to>
    <xdr:sp macro="" textlink="">
      <xdr:nvSpPr>
        <xdr:cNvPr id="447" name="楕円 446"/>
        <xdr:cNvSpPr/>
      </xdr:nvSpPr>
      <xdr:spPr>
        <a:xfrm>
          <a:off x="13843000" y="1314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33038</xdr:rowOff>
    </xdr:from>
    <xdr:ext cx="762000" cy="259045"/>
    <xdr:sp macro="" textlink="">
      <xdr:nvSpPr>
        <xdr:cNvPr id="448" name="テキスト ボックス 447"/>
        <xdr:cNvSpPr txBox="1"/>
      </xdr:nvSpPr>
      <xdr:spPr>
        <a:xfrm>
          <a:off x="13512800" y="1323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60960</xdr:rowOff>
    </xdr:from>
    <xdr:to>
      <xdr:col>65</xdr:col>
      <xdr:colOff>53975</xdr:colOff>
      <xdr:row>75</xdr:row>
      <xdr:rowOff>162561</xdr:rowOff>
    </xdr:to>
    <xdr:sp macro="" textlink="">
      <xdr:nvSpPr>
        <xdr:cNvPr id="449" name="楕円 448"/>
        <xdr:cNvSpPr/>
      </xdr:nvSpPr>
      <xdr:spPr>
        <a:xfrm>
          <a:off x="12954000" y="129197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1287</xdr:rowOff>
    </xdr:from>
    <xdr:ext cx="762000" cy="259045"/>
    <xdr:sp macro="" textlink="">
      <xdr:nvSpPr>
        <xdr:cNvPr id="450" name="テキスト ボックス 449"/>
        <xdr:cNvSpPr txBox="1"/>
      </xdr:nvSpPr>
      <xdr:spPr>
        <a:xfrm>
          <a:off x="12623800" y="1268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愛知県津島市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161546</xdr:rowOff>
    </xdr:from>
    <xdr:to>
      <xdr:col>29</xdr:col>
      <xdr:colOff>127000</xdr:colOff>
      <xdr:row>19</xdr:row>
      <xdr:rowOff>160566</xdr:rowOff>
    </xdr:to>
    <xdr:cxnSp macro="">
      <xdr:nvCxnSpPr>
        <xdr:cNvPr id="47" name="直線コネクタ 46"/>
        <xdr:cNvCxnSpPr/>
      </xdr:nvCxnSpPr>
      <xdr:spPr bwMode="auto">
        <a:xfrm flipV="1">
          <a:off x="5651500" y="2095121"/>
          <a:ext cx="0" cy="13706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132643</xdr:rowOff>
    </xdr:from>
    <xdr:ext cx="762000" cy="259045"/>
    <xdr:sp macro="" textlink="">
      <xdr:nvSpPr>
        <xdr:cNvPr id="48" name="人口1人当たり決算額の推移最小値テキスト130"/>
        <xdr:cNvSpPr txBox="1"/>
      </xdr:nvSpPr>
      <xdr:spPr>
        <a:xfrm>
          <a:off x="5740400" y="3437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160566</xdr:rowOff>
    </xdr:from>
    <xdr:to>
      <xdr:col>30</xdr:col>
      <xdr:colOff>25400</xdr:colOff>
      <xdr:row>19</xdr:row>
      <xdr:rowOff>160566</xdr:rowOff>
    </xdr:to>
    <xdr:cxnSp macro="">
      <xdr:nvCxnSpPr>
        <xdr:cNvPr id="49" name="直線コネクタ 48"/>
        <xdr:cNvCxnSpPr/>
      </xdr:nvCxnSpPr>
      <xdr:spPr bwMode="auto">
        <a:xfrm>
          <a:off x="5562600" y="34657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76473</xdr:rowOff>
    </xdr:from>
    <xdr:ext cx="762000" cy="259045"/>
    <xdr:sp macro="" textlink="">
      <xdr:nvSpPr>
        <xdr:cNvPr id="50" name="人口1人当たり決算額の推移最大値テキスト130"/>
        <xdr:cNvSpPr txBox="1"/>
      </xdr:nvSpPr>
      <xdr:spPr>
        <a:xfrm>
          <a:off x="5740400" y="1838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161546</xdr:rowOff>
    </xdr:from>
    <xdr:to>
      <xdr:col>30</xdr:col>
      <xdr:colOff>25400</xdr:colOff>
      <xdr:row>11</xdr:row>
      <xdr:rowOff>161546</xdr:rowOff>
    </xdr:to>
    <xdr:cxnSp macro="">
      <xdr:nvCxnSpPr>
        <xdr:cNvPr id="51" name="直線コネクタ 50"/>
        <xdr:cNvCxnSpPr/>
      </xdr:nvCxnSpPr>
      <xdr:spPr bwMode="auto">
        <a:xfrm>
          <a:off x="5562600" y="20951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138637</xdr:rowOff>
    </xdr:from>
    <xdr:to>
      <xdr:col>29</xdr:col>
      <xdr:colOff>127000</xdr:colOff>
      <xdr:row>17</xdr:row>
      <xdr:rowOff>149430</xdr:rowOff>
    </xdr:to>
    <xdr:cxnSp macro="">
      <xdr:nvCxnSpPr>
        <xdr:cNvPr id="52" name="直線コネクタ 51"/>
        <xdr:cNvCxnSpPr/>
      </xdr:nvCxnSpPr>
      <xdr:spPr bwMode="auto">
        <a:xfrm>
          <a:off x="5003800" y="3100912"/>
          <a:ext cx="647700" cy="107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28060</xdr:rowOff>
    </xdr:from>
    <xdr:ext cx="762000" cy="259045"/>
    <xdr:sp macro="" textlink="">
      <xdr:nvSpPr>
        <xdr:cNvPr id="53" name="人口1人当たり決算額の推移平均値テキスト130"/>
        <xdr:cNvSpPr txBox="1"/>
      </xdr:nvSpPr>
      <xdr:spPr>
        <a:xfrm>
          <a:off x="5740400" y="28188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11533</xdr:rowOff>
    </xdr:from>
    <xdr:to>
      <xdr:col>29</xdr:col>
      <xdr:colOff>177800</xdr:colOff>
      <xdr:row>17</xdr:row>
      <xdr:rowOff>113133</xdr:rowOff>
    </xdr:to>
    <xdr:sp macro="" textlink="">
      <xdr:nvSpPr>
        <xdr:cNvPr id="54" name="フローチャート: 判断 53"/>
        <xdr:cNvSpPr/>
      </xdr:nvSpPr>
      <xdr:spPr bwMode="auto">
        <a:xfrm>
          <a:off x="5600700" y="29738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121328</xdr:rowOff>
    </xdr:from>
    <xdr:to>
      <xdr:col>26</xdr:col>
      <xdr:colOff>50800</xdr:colOff>
      <xdr:row>17</xdr:row>
      <xdr:rowOff>138637</xdr:rowOff>
    </xdr:to>
    <xdr:cxnSp macro="">
      <xdr:nvCxnSpPr>
        <xdr:cNvPr id="55" name="直線コネクタ 54"/>
        <xdr:cNvCxnSpPr/>
      </xdr:nvCxnSpPr>
      <xdr:spPr bwMode="auto">
        <a:xfrm>
          <a:off x="4305300" y="3083603"/>
          <a:ext cx="698500" cy="173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31944</xdr:rowOff>
    </xdr:from>
    <xdr:to>
      <xdr:col>26</xdr:col>
      <xdr:colOff>101600</xdr:colOff>
      <xdr:row>17</xdr:row>
      <xdr:rowOff>133544</xdr:rowOff>
    </xdr:to>
    <xdr:sp macro="" textlink="">
      <xdr:nvSpPr>
        <xdr:cNvPr id="56" name="フローチャート: 判断 55"/>
        <xdr:cNvSpPr/>
      </xdr:nvSpPr>
      <xdr:spPr bwMode="auto">
        <a:xfrm>
          <a:off x="4953000" y="2994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143721</xdr:rowOff>
    </xdr:from>
    <xdr:ext cx="736600" cy="259045"/>
    <xdr:sp macro="" textlink="">
      <xdr:nvSpPr>
        <xdr:cNvPr id="57" name="テキスト ボックス 56"/>
        <xdr:cNvSpPr txBox="1"/>
      </xdr:nvSpPr>
      <xdr:spPr>
        <a:xfrm>
          <a:off x="4622800" y="27630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121328</xdr:rowOff>
    </xdr:from>
    <xdr:to>
      <xdr:col>22</xdr:col>
      <xdr:colOff>114300</xdr:colOff>
      <xdr:row>18</xdr:row>
      <xdr:rowOff>24</xdr:rowOff>
    </xdr:to>
    <xdr:cxnSp macro="">
      <xdr:nvCxnSpPr>
        <xdr:cNvPr id="58" name="直線コネクタ 57"/>
        <xdr:cNvCxnSpPr/>
      </xdr:nvCxnSpPr>
      <xdr:spPr bwMode="auto">
        <a:xfrm flipV="1">
          <a:off x="3606800" y="3083603"/>
          <a:ext cx="698500" cy="501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49563</xdr:rowOff>
    </xdr:from>
    <xdr:to>
      <xdr:col>22</xdr:col>
      <xdr:colOff>165100</xdr:colOff>
      <xdr:row>17</xdr:row>
      <xdr:rowOff>151163</xdr:rowOff>
    </xdr:to>
    <xdr:sp macro="" textlink="">
      <xdr:nvSpPr>
        <xdr:cNvPr id="59" name="フローチャート: 判断 58"/>
        <xdr:cNvSpPr/>
      </xdr:nvSpPr>
      <xdr:spPr bwMode="auto">
        <a:xfrm>
          <a:off x="4254500" y="3011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161340</xdr:rowOff>
    </xdr:from>
    <xdr:ext cx="762000" cy="259045"/>
    <xdr:sp macro="" textlink="">
      <xdr:nvSpPr>
        <xdr:cNvPr id="60" name="テキスト ボックス 59"/>
        <xdr:cNvSpPr txBox="1"/>
      </xdr:nvSpPr>
      <xdr:spPr>
        <a:xfrm>
          <a:off x="3924300" y="2780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24</xdr:rowOff>
    </xdr:from>
    <xdr:to>
      <xdr:col>18</xdr:col>
      <xdr:colOff>177800</xdr:colOff>
      <xdr:row>18</xdr:row>
      <xdr:rowOff>32615</xdr:rowOff>
    </xdr:to>
    <xdr:cxnSp macro="">
      <xdr:nvCxnSpPr>
        <xdr:cNvPr id="61" name="直線コネクタ 60"/>
        <xdr:cNvCxnSpPr/>
      </xdr:nvCxnSpPr>
      <xdr:spPr bwMode="auto">
        <a:xfrm flipV="1">
          <a:off x="2908300" y="3133749"/>
          <a:ext cx="698500" cy="325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63981</xdr:rowOff>
    </xdr:from>
    <xdr:to>
      <xdr:col>19</xdr:col>
      <xdr:colOff>38100</xdr:colOff>
      <xdr:row>17</xdr:row>
      <xdr:rowOff>165581</xdr:rowOff>
    </xdr:to>
    <xdr:sp macro="" textlink="">
      <xdr:nvSpPr>
        <xdr:cNvPr id="62" name="フローチャート: 判断 61"/>
        <xdr:cNvSpPr/>
      </xdr:nvSpPr>
      <xdr:spPr bwMode="auto">
        <a:xfrm>
          <a:off x="3556000" y="3026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4308</xdr:rowOff>
    </xdr:from>
    <xdr:ext cx="762000" cy="259045"/>
    <xdr:sp macro="" textlink="">
      <xdr:nvSpPr>
        <xdr:cNvPr id="63" name="テキスト ボックス 62"/>
        <xdr:cNvSpPr txBox="1"/>
      </xdr:nvSpPr>
      <xdr:spPr>
        <a:xfrm>
          <a:off x="3225800" y="279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73876</xdr:rowOff>
    </xdr:from>
    <xdr:to>
      <xdr:col>15</xdr:col>
      <xdr:colOff>101600</xdr:colOff>
      <xdr:row>18</xdr:row>
      <xdr:rowOff>4026</xdr:rowOff>
    </xdr:to>
    <xdr:sp macro="" textlink="">
      <xdr:nvSpPr>
        <xdr:cNvPr id="64" name="フローチャート: 判断 63"/>
        <xdr:cNvSpPr/>
      </xdr:nvSpPr>
      <xdr:spPr bwMode="auto">
        <a:xfrm>
          <a:off x="2857500" y="30361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14203</xdr:rowOff>
    </xdr:from>
    <xdr:ext cx="762000" cy="259045"/>
    <xdr:sp macro="" textlink="">
      <xdr:nvSpPr>
        <xdr:cNvPr id="65" name="テキスト ボックス 64"/>
        <xdr:cNvSpPr txBox="1"/>
      </xdr:nvSpPr>
      <xdr:spPr>
        <a:xfrm>
          <a:off x="2527300" y="2805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98630</xdr:rowOff>
    </xdr:from>
    <xdr:to>
      <xdr:col>29</xdr:col>
      <xdr:colOff>177800</xdr:colOff>
      <xdr:row>18</xdr:row>
      <xdr:rowOff>28780</xdr:rowOff>
    </xdr:to>
    <xdr:sp macro="" textlink="">
      <xdr:nvSpPr>
        <xdr:cNvPr id="71" name="楕円 70"/>
        <xdr:cNvSpPr/>
      </xdr:nvSpPr>
      <xdr:spPr bwMode="auto">
        <a:xfrm>
          <a:off x="5600700" y="30609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70707</xdr:rowOff>
    </xdr:from>
    <xdr:ext cx="762000" cy="259045"/>
    <xdr:sp macro="" textlink="">
      <xdr:nvSpPr>
        <xdr:cNvPr id="72" name="人口1人当たり決算額の推移該当値テキスト130"/>
        <xdr:cNvSpPr txBox="1"/>
      </xdr:nvSpPr>
      <xdr:spPr>
        <a:xfrm>
          <a:off x="5740400" y="3032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87837</xdr:rowOff>
    </xdr:from>
    <xdr:to>
      <xdr:col>26</xdr:col>
      <xdr:colOff>101600</xdr:colOff>
      <xdr:row>18</xdr:row>
      <xdr:rowOff>17987</xdr:rowOff>
    </xdr:to>
    <xdr:sp macro="" textlink="">
      <xdr:nvSpPr>
        <xdr:cNvPr id="73" name="楕円 72"/>
        <xdr:cNvSpPr/>
      </xdr:nvSpPr>
      <xdr:spPr bwMode="auto">
        <a:xfrm>
          <a:off x="4953000" y="30501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2764</xdr:rowOff>
    </xdr:from>
    <xdr:ext cx="736600" cy="259045"/>
    <xdr:sp macro="" textlink="">
      <xdr:nvSpPr>
        <xdr:cNvPr id="74" name="テキスト ボックス 73"/>
        <xdr:cNvSpPr txBox="1"/>
      </xdr:nvSpPr>
      <xdr:spPr>
        <a:xfrm>
          <a:off x="4622800" y="3136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70528</xdr:rowOff>
    </xdr:from>
    <xdr:to>
      <xdr:col>22</xdr:col>
      <xdr:colOff>165100</xdr:colOff>
      <xdr:row>18</xdr:row>
      <xdr:rowOff>678</xdr:rowOff>
    </xdr:to>
    <xdr:sp macro="" textlink="">
      <xdr:nvSpPr>
        <xdr:cNvPr id="75" name="楕円 74"/>
        <xdr:cNvSpPr/>
      </xdr:nvSpPr>
      <xdr:spPr bwMode="auto">
        <a:xfrm>
          <a:off x="4254500" y="30328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156905</xdr:rowOff>
    </xdr:from>
    <xdr:ext cx="762000" cy="259045"/>
    <xdr:sp macro="" textlink="">
      <xdr:nvSpPr>
        <xdr:cNvPr id="76" name="テキスト ボックス 75"/>
        <xdr:cNvSpPr txBox="1"/>
      </xdr:nvSpPr>
      <xdr:spPr>
        <a:xfrm>
          <a:off x="3924300" y="3119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120674</xdr:rowOff>
    </xdr:from>
    <xdr:to>
      <xdr:col>19</xdr:col>
      <xdr:colOff>38100</xdr:colOff>
      <xdr:row>18</xdr:row>
      <xdr:rowOff>50824</xdr:rowOff>
    </xdr:to>
    <xdr:sp macro="" textlink="">
      <xdr:nvSpPr>
        <xdr:cNvPr id="77" name="楕円 76"/>
        <xdr:cNvSpPr/>
      </xdr:nvSpPr>
      <xdr:spPr bwMode="auto">
        <a:xfrm>
          <a:off x="3556000" y="30829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35601</xdr:rowOff>
    </xdr:from>
    <xdr:ext cx="762000" cy="259045"/>
    <xdr:sp macro="" textlink="">
      <xdr:nvSpPr>
        <xdr:cNvPr id="78" name="テキスト ボックス 77"/>
        <xdr:cNvSpPr txBox="1"/>
      </xdr:nvSpPr>
      <xdr:spPr>
        <a:xfrm>
          <a:off x="3225800" y="3169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153265</xdr:rowOff>
    </xdr:from>
    <xdr:to>
      <xdr:col>15</xdr:col>
      <xdr:colOff>101600</xdr:colOff>
      <xdr:row>18</xdr:row>
      <xdr:rowOff>83415</xdr:rowOff>
    </xdr:to>
    <xdr:sp macro="" textlink="">
      <xdr:nvSpPr>
        <xdr:cNvPr id="79" name="楕円 78"/>
        <xdr:cNvSpPr/>
      </xdr:nvSpPr>
      <xdr:spPr bwMode="auto">
        <a:xfrm>
          <a:off x="2857500" y="31155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68192</xdr:rowOff>
    </xdr:from>
    <xdr:ext cx="762000" cy="259045"/>
    <xdr:sp macro="" textlink="">
      <xdr:nvSpPr>
        <xdr:cNvPr id="80" name="テキスト ボックス 79"/>
        <xdr:cNvSpPr txBox="1"/>
      </xdr:nvSpPr>
      <xdr:spPr>
        <a:xfrm>
          <a:off x="2527300" y="320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181897</xdr:rowOff>
    </xdr:from>
    <xdr:to>
      <xdr:col>29</xdr:col>
      <xdr:colOff>127000</xdr:colOff>
      <xdr:row>37</xdr:row>
      <xdr:rowOff>266968</xdr:rowOff>
    </xdr:to>
    <xdr:cxnSp macro="">
      <xdr:nvCxnSpPr>
        <xdr:cNvPr id="110" name="直線コネクタ 109"/>
        <xdr:cNvCxnSpPr/>
      </xdr:nvCxnSpPr>
      <xdr:spPr bwMode="auto">
        <a:xfrm flipV="1">
          <a:off x="5651500" y="6106447"/>
          <a:ext cx="0" cy="128522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239045</xdr:rowOff>
    </xdr:from>
    <xdr:ext cx="762000" cy="259045"/>
    <xdr:sp macro="" textlink="">
      <xdr:nvSpPr>
        <xdr:cNvPr id="111" name="人口1人当たり決算額の推移最小値テキスト445"/>
        <xdr:cNvSpPr txBox="1"/>
      </xdr:nvSpPr>
      <xdr:spPr>
        <a:xfrm>
          <a:off x="5740400" y="7363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266968</xdr:rowOff>
    </xdr:from>
    <xdr:to>
      <xdr:col>30</xdr:col>
      <xdr:colOff>25400</xdr:colOff>
      <xdr:row>37</xdr:row>
      <xdr:rowOff>266968</xdr:rowOff>
    </xdr:to>
    <xdr:cxnSp macro="">
      <xdr:nvCxnSpPr>
        <xdr:cNvPr id="112" name="直線コネクタ 111"/>
        <xdr:cNvCxnSpPr/>
      </xdr:nvCxnSpPr>
      <xdr:spPr bwMode="auto">
        <a:xfrm>
          <a:off x="5562600" y="73916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96824</xdr:rowOff>
    </xdr:from>
    <xdr:ext cx="762000" cy="259045"/>
    <xdr:sp macro="" textlink="">
      <xdr:nvSpPr>
        <xdr:cNvPr id="113" name="人口1人当たり決算額の推移最大値テキスト445"/>
        <xdr:cNvSpPr txBox="1"/>
      </xdr:nvSpPr>
      <xdr:spPr>
        <a:xfrm>
          <a:off x="5740400" y="5849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181897</xdr:rowOff>
    </xdr:from>
    <xdr:to>
      <xdr:col>30</xdr:col>
      <xdr:colOff>25400</xdr:colOff>
      <xdr:row>33</xdr:row>
      <xdr:rowOff>181897</xdr:rowOff>
    </xdr:to>
    <xdr:cxnSp macro="">
      <xdr:nvCxnSpPr>
        <xdr:cNvPr id="114" name="直線コネクタ 113"/>
        <xdr:cNvCxnSpPr/>
      </xdr:nvCxnSpPr>
      <xdr:spPr bwMode="auto">
        <a:xfrm>
          <a:off x="5562600" y="61064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84513</xdr:rowOff>
    </xdr:from>
    <xdr:to>
      <xdr:col>29</xdr:col>
      <xdr:colOff>127000</xdr:colOff>
      <xdr:row>36</xdr:row>
      <xdr:rowOff>87746</xdr:rowOff>
    </xdr:to>
    <xdr:cxnSp macro="">
      <xdr:nvCxnSpPr>
        <xdr:cNvPr id="115" name="直線コネクタ 114"/>
        <xdr:cNvCxnSpPr/>
      </xdr:nvCxnSpPr>
      <xdr:spPr bwMode="auto">
        <a:xfrm flipV="1">
          <a:off x="5003800" y="7037763"/>
          <a:ext cx="647700" cy="32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42011</xdr:rowOff>
    </xdr:from>
    <xdr:ext cx="762000" cy="259045"/>
    <xdr:sp macro="" textlink="">
      <xdr:nvSpPr>
        <xdr:cNvPr id="116" name="人口1人当たり決算額の推移平均値テキスト445"/>
        <xdr:cNvSpPr txBox="1"/>
      </xdr:nvSpPr>
      <xdr:spPr>
        <a:xfrm>
          <a:off x="5740400" y="6652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196934</xdr:rowOff>
    </xdr:from>
    <xdr:to>
      <xdr:col>29</xdr:col>
      <xdr:colOff>177800</xdr:colOff>
      <xdr:row>35</xdr:row>
      <xdr:rowOff>298534</xdr:rowOff>
    </xdr:to>
    <xdr:sp macro="" textlink="">
      <xdr:nvSpPr>
        <xdr:cNvPr id="117" name="フローチャート: 判断 116"/>
        <xdr:cNvSpPr/>
      </xdr:nvSpPr>
      <xdr:spPr bwMode="auto">
        <a:xfrm>
          <a:off x="5600700" y="68072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21616</xdr:rowOff>
    </xdr:from>
    <xdr:to>
      <xdr:col>26</xdr:col>
      <xdr:colOff>50800</xdr:colOff>
      <xdr:row>36</xdr:row>
      <xdr:rowOff>87746</xdr:rowOff>
    </xdr:to>
    <xdr:cxnSp macro="">
      <xdr:nvCxnSpPr>
        <xdr:cNvPr id="118" name="直線コネクタ 117"/>
        <xdr:cNvCxnSpPr/>
      </xdr:nvCxnSpPr>
      <xdr:spPr bwMode="auto">
        <a:xfrm>
          <a:off x="4305300" y="6974866"/>
          <a:ext cx="698500" cy="661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182205</xdr:rowOff>
    </xdr:from>
    <xdr:to>
      <xdr:col>26</xdr:col>
      <xdr:colOff>101600</xdr:colOff>
      <xdr:row>35</xdr:row>
      <xdr:rowOff>283805</xdr:rowOff>
    </xdr:to>
    <xdr:sp macro="" textlink="">
      <xdr:nvSpPr>
        <xdr:cNvPr id="119" name="フローチャート: 判断 118"/>
        <xdr:cNvSpPr/>
      </xdr:nvSpPr>
      <xdr:spPr bwMode="auto">
        <a:xfrm>
          <a:off x="4953000" y="67925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293982</xdr:rowOff>
    </xdr:from>
    <xdr:ext cx="736600" cy="259045"/>
    <xdr:sp macro="" textlink="">
      <xdr:nvSpPr>
        <xdr:cNvPr id="120" name="テキスト ボックス 119"/>
        <xdr:cNvSpPr txBox="1"/>
      </xdr:nvSpPr>
      <xdr:spPr>
        <a:xfrm>
          <a:off x="4622800" y="65614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21616</xdr:rowOff>
    </xdr:from>
    <xdr:to>
      <xdr:col>22</xdr:col>
      <xdr:colOff>114300</xdr:colOff>
      <xdr:row>36</xdr:row>
      <xdr:rowOff>22823</xdr:rowOff>
    </xdr:to>
    <xdr:cxnSp macro="">
      <xdr:nvCxnSpPr>
        <xdr:cNvPr id="121" name="直線コネクタ 120"/>
        <xdr:cNvCxnSpPr/>
      </xdr:nvCxnSpPr>
      <xdr:spPr bwMode="auto">
        <a:xfrm flipV="1">
          <a:off x="3606800" y="6974866"/>
          <a:ext cx="698500" cy="12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156112</xdr:rowOff>
    </xdr:from>
    <xdr:to>
      <xdr:col>22</xdr:col>
      <xdr:colOff>165100</xdr:colOff>
      <xdr:row>35</xdr:row>
      <xdr:rowOff>257712</xdr:rowOff>
    </xdr:to>
    <xdr:sp macro="" textlink="">
      <xdr:nvSpPr>
        <xdr:cNvPr id="122" name="フローチャート: 判断 121"/>
        <xdr:cNvSpPr/>
      </xdr:nvSpPr>
      <xdr:spPr bwMode="auto">
        <a:xfrm>
          <a:off x="4254500" y="67664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267889</xdr:rowOff>
    </xdr:from>
    <xdr:ext cx="762000" cy="259045"/>
    <xdr:sp macro="" textlink="">
      <xdr:nvSpPr>
        <xdr:cNvPr id="123" name="テキスト ボックス 122"/>
        <xdr:cNvSpPr txBox="1"/>
      </xdr:nvSpPr>
      <xdr:spPr>
        <a:xfrm>
          <a:off x="3924300" y="6535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22823</xdr:rowOff>
    </xdr:from>
    <xdr:to>
      <xdr:col>18</xdr:col>
      <xdr:colOff>177800</xdr:colOff>
      <xdr:row>36</xdr:row>
      <xdr:rowOff>77753</xdr:rowOff>
    </xdr:to>
    <xdr:cxnSp macro="">
      <xdr:nvCxnSpPr>
        <xdr:cNvPr id="124" name="直線コネクタ 123"/>
        <xdr:cNvCxnSpPr/>
      </xdr:nvCxnSpPr>
      <xdr:spPr bwMode="auto">
        <a:xfrm flipV="1">
          <a:off x="2908300" y="6976073"/>
          <a:ext cx="698500" cy="549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144519</xdr:rowOff>
    </xdr:from>
    <xdr:to>
      <xdr:col>19</xdr:col>
      <xdr:colOff>38100</xdr:colOff>
      <xdr:row>35</xdr:row>
      <xdr:rowOff>246119</xdr:rowOff>
    </xdr:to>
    <xdr:sp macro="" textlink="">
      <xdr:nvSpPr>
        <xdr:cNvPr id="125" name="フローチャート: 判断 124"/>
        <xdr:cNvSpPr/>
      </xdr:nvSpPr>
      <xdr:spPr bwMode="auto">
        <a:xfrm>
          <a:off x="3556000" y="675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256296</xdr:rowOff>
    </xdr:from>
    <xdr:ext cx="762000" cy="259045"/>
    <xdr:sp macro="" textlink="">
      <xdr:nvSpPr>
        <xdr:cNvPr id="126" name="テキスト ボックス 125"/>
        <xdr:cNvSpPr txBox="1"/>
      </xdr:nvSpPr>
      <xdr:spPr>
        <a:xfrm>
          <a:off x="3225800" y="6523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134917</xdr:rowOff>
    </xdr:from>
    <xdr:to>
      <xdr:col>15</xdr:col>
      <xdr:colOff>101600</xdr:colOff>
      <xdr:row>35</xdr:row>
      <xdr:rowOff>236517</xdr:rowOff>
    </xdr:to>
    <xdr:sp macro="" textlink="">
      <xdr:nvSpPr>
        <xdr:cNvPr id="127" name="フローチャート: 判断 126"/>
        <xdr:cNvSpPr/>
      </xdr:nvSpPr>
      <xdr:spPr bwMode="auto">
        <a:xfrm>
          <a:off x="28575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246694</xdr:rowOff>
    </xdr:from>
    <xdr:ext cx="762000" cy="259045"/>
    <xdr:sp macro="" textlink="">
      <xdr:nvSpPr>
        <xdr:cNvPr id="128" name="テキスト ボックス 127"/>
        <xdr:cNvSpPr txBox="1"/>
      </xdr:nvSpPr>
      <xdr:spPr>
        <a:xfrm>
          <a:off x="2527300" y="65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33713</xdr:rowOff>
    </xdr:from>
    <xdr:to>
      <xdr:col>29</xdr:col>
      <xdr:colOff>177800</xdr:colOff>
      <xdr:row>36</xdr:row>
      <xdr:rowOff>135313</xdr:rowOff>
    </xdr:to>
    <xdr:sp macro="" textlink="">
      <xdr:nvSpPr>
        <xdr:cNvPr id="134" name="楕円 133"/>
        <xdr:cNvSpPr/>
      </xdr:nvSpPr>
      <xdr:spPr bwMode="auto">
        <a:xfrm>
          <a:off x="5600700" y="69869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5790</xdr:rowOff>
    </xdr:from>
    <xdr:ext cx="762000" cy="259045"/>
    <xdr:sp macro="" textlink="">
      <xdr:nvSpPr>
        <xdr:cNvPr id="135" name="人口1人当たり決算額の推移該当値テキスト445"/>
        <xdr:cNvSpPr txBox="1"/>
      </xdr:nvSpPr>
      <xdr:spPr>
        <a:xfrm>
          <a:off x="5740400" y="6959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36946</xdr:rowOff>
    </xdr:from>
    <xdr:to>
      <xdr:col>26</xdr:col>
      <xdr:colOff>101600</xdr:colOff>
      <xdr:row>36</xdr:row>
      <xdr:rowOff>138546</xdr:rowOff>
    </xdr:to>
    <xdr:sp macro="" textlink="">
      <xdr:nvSpPr>
        <xdr:cNvPr id="136" name="楕円 135"/>
        <xdr:cNvSpPr/>
      </xdr:nvSpPr>
      <xdr:spPr bwMode="auto">
        <a:xfrm>
          <a:off x="4953000" y="69901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123323</xdr:rowOff>
    </xdr:from>
    <xdr:ext cx="736600" cy="259045"/>
    <xdr:sp macro="" textlink="">
      <xdr:nvSpPr>
        <xdr:cNvPr id="137" name="テキスト ボックス 136"/>
        <xdr:cNvSpPr txBox="1"/>
      </xdr:nvSpPr>
      <xdr:spPr>
        <a:xfrm>
          <a:off x="4622800" y="7076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313716</xdr:rowOff>
    </xdr:from>
    <xdr:to>
      <xdr:col>22</xdr:col>
      <xdr:colOff>165100</xdr:colOff>
      <xdr:row>36</xdr:row>
      <xdr:rowOff>72416</xdr:rowOff>
    </xdr:to>
    <xdr:sp macro="" textlink="">
      <xdr:nvSpPr>
        <xdr:cNvPr id="138" name="楕円 137"/>
        <xdr:cNvSpPr/>
      </xdr:nvSpPr>
      <xdr:spPr bwMode="auto">
        <a:xfrm>
          <a:off x="4254500" y="69240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57193</xdr:rowOff>
    </xdr:from>
    <xdr:ext cx="762000" cy="259045"/>
    <xdr:sp macro="" textlink="">
      <xdr:nvSpPr>
        <xdr:cNvPr id="139" name="テキスト ボックス 138"/>
        <xdr:cNvSpPr txBox="1"/>
      </xdr:nvSpPr>
      <xdr:spPr>
        <a:xfrm>
          <a:off x="3924300" y="7010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314923</xdr:rowOff>
    </xdr:from>
    <xdr:to>
      <xdr:col>19</xdr:col>
      <xdr:colOff>38100</xdr:colOff>
      <xdr:row>36</xdr:row>
      <xdr:rowOff>73623</xdr:rowOff>
    </xdr:to>
    <xdr:sp macro="" textlink="">
      <xdr:nvSpPr>
        <xdr:cNvPr id="140" name="楕円 139"/>
        <xdr:cNvSpPr/>
      </xdr:nvSpPr>
      <xdr:spPr bwMode="auto">
        <a:xfrm>
          <a:off x="3556000" y="69252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58400</xdr:rowOff>
    </xdr:from>
    <xdr:ext cx="762000" cy="259045"/>
    <xdr:sp macro="" textlink="">
      <xdr:nvSpPr>
        <xdr:cNvPr id="141" name="テキスト ボックス 140"/>
        <xdr:cNvSpPr txBox="1"/>
      </xdr:nvSpPr>
      <xdr:spPr>
        <a:xfrm>
          <a:off x="3225800" y="7011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26953</xdr:rowOff>
    </xdr:from>
    <xdr:to>
      <xdr:col>15</xdr:col>
      <xdr:colOff>101600</xdr:colOff>
      <xdr:row>36</xdr:row>
      <xdr:rowOff>128553</xdr:rowOff>
    </xdr:to>
    <xdr:sp macro="" textlink="">
      <xdr:nvSpPr>
        <xdr:cNvPr id="142" name="楕円 141"/>
        <xdr:cNvSpPr/>
      </xdr:nvSpPr>
      <xdr:spPr bwMode="auto">
        <a:xfrm>
          <a:off x="2857500" y="69802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113330</xdr:rowOff>
    </xdr:from>
    <xdr:ext cx="762000" cy="259045"/>
    <xdr:sp macro="" textlink="">
      <xdr:nvSpPr>
        <xdr:cNvPr id="143" name="テキスト ボックス 142"/>
        <xdr:cNvSpPr txBox="1"/>
      </xdr:nvSpPr>
      <xdr:spPr>
        <a:xfrm>
          <a:off x="2527300" y="7066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愛知県津島市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62,346
60,740
25.09
22,076,426
21,055,465
1,020,373
12,967,684
16,641,498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27.7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34338</xdr:rowOff>
    </xdr:from>
    <xdr:to>
      <xdr:col>24</xdr:col>
      <xdr:colOff>62865</xdr:colOff>
      <xdr:row>39</xdr:row>
      <xdr:rowOff>1466</xdr:rowOff>
    </xdr:to>
    <xdr:cxnSp macro="">
      <xdr:nvCxnSpPr>
        <xdr:cNvPr id="54" name="直線コネクタ 53"/>
        <xdr:cNvCxnSpPr/>
      </xdr:nvCxnSpPr>
      <xdr:spPr>
        <a:xfrm flipV="1">
          <a:off x="4633595" y="5177838"/>
          <a:ext cx="1270" cy="1510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5293</xdr:rowOff>
    </xdr:from>
    <xdr:ext cx="534377" cy="259045"/>
    <xdr:sp macro="" textlink="">
      <xdr:nvSpPr>
        <xdr:cNvPr id="55" name="人件費最小値テキスト"/>
        <xdr:cNvSpPr txBox="1"/>
      </xdr:nvSpPr>
      <xdr:spPr>
        <a:xfrm>
          <a:off x="4686300" y="6691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1466</xdr:rowOff>
    </xdr:from>
    <xdr:to>
      <xdr:col>24</xdr:col>
      <xdr:colOff>152400</xdr:colOff>
      <xdr:row>39</xdr:row>
      <xdr:rowOff>1466</xdr:rowOff>
    </xdr:to>
    <xdr:cxnSp macro="">
      <xdr:nvCxnSpPr>
        <xdr:cNvPr id="56" name="直線コネクタ 55"/>
        <xdr:cNvCxnSpPr/>
      </xdr:nvCxnSpPr>
      <xdr:spPr>
        <a:xfrm>
          <a:off x="4546600" y="6688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152465</xdr:rowOff>
    </xdr:from>
    <xdr:ext cx="599010" cy="259045"/>
    <xdr:sp macro="" textlink="">
      <xdr:nvSpPr>
        <xdr:cNvPr id="57" name="人件費最大値テキスト"/>
        <xdr:cNvSpPr txBox="1"/>
      </xdr:nvSpPr>
      <xdr:spPr>
        <a:xfrm>
          <a:off x="4686300" y="4953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34338</xdr:rowOff>
    </xdr:from>
    <xdr:to>
      <xdr:col>24</xdr:col>
      <xdr:colOff>152400</xdr:colOff>
      <xdr:row>30</xdr:row>
      <xdr:rowOff>34338</xdr:rowOff>
    </xdr:to>
    <xdr:cxnSp macro="">
      <xdr:nvCxnSpPr>
        <xdr:cNvPr id="58" name="直線コネクタ 57"/>
        <xdr:cNvCxnSpPr/>
      </xdr:nvCxnSpPr>
      <xdr:spPr>
        <a:xfrm>
          <a:off x="4546600" y="5177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129939</xdr:rowOff>
    </xdr:from>
    <xdr:to>
      <xdr:col>24</xdr:col>
      <xdr:colOff>63500</xdr:colOff>
      <xdr:row>36</xdr:row>
      <xdr:rowOff>166766</xdr:rowOff>
    </xdr:to>
    <xdr:cxnSp macro="">
      <xdr:nvCxnSpPr>
        <xdr:cNvPr id="59" name="直線コネクタ 58"/>
        <xdr:cNvCxnSpPr/>
      </xdr:nvCxnSpPr>
      <xdr:spPr>
        <a:xfrm>
          <a:off x="3797300" y="6302139"/>
          <a:ext cx="838200" cy="36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93512</xdr:rowOff>
    </xdr:from>
    <xdr:ext cx="534377" cy="259045"/>
    <xdr:sp macro="" textlink="">
      <xdr:nvSpPr>
        <xdr:cNvPr id="60" name="人件費平均値テキスト"/>
        <xdr:cNvSpPr txBox="1"/>
      </xdr:nvSpPr>
      <xdr:spPr>
        <a:xfrm>
          <a:off x="4686300" y="59228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70635</xdr:rowOff>
    </xdr:from>
    <xdr:to>
      <xdr:col>24</xdr:col>
      <xdr:colOff>114300</xdr:colOff>
      <xdr:row>36</xdr:row>
      <xdr:rowOff>785</xdr:rowOff>
    </xdr:to>
    <xdr:sp macro="" textlink="">
      <xdr:nvSpPr>
        <xdr:cNvPr id="61" name="フローチャート: 判断 60"/>
        <xdr:cNvSpPr/>
      </xdr:nvSpPr>
      <xdr:spPr>
        <a:xfrm>
          <a:off x="4584700" y="6071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113754</xdr:rowOff>
    </xdr:from>
    <xdr:to>
      <xdr:col>19</xdr:col>
      <xdr:colOff>177800</xdr:colOff>
      <xdr:row>36</xdr:row>
      <xdr:rowOff>129939</xdr:rowOff>
    </xdr:to>
    <xdr:cxnSp macro="">
      <xdr:nvCxnSpPr>
        <xdr:cNvPr id="62" name="直線コネクタ 61"/>
        <xdr:cNvCxnSpPr/>
      </xdr:nvCxnSpPr>
      <xdr:spPr>
        <a:xfrm>
          <a:off x="2908300" y="6285954"/>
          <a:ext cx="889000" cy="16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85540</xdr:rowOff>
    </xdr:from>
    <xdr:to>
      <xdr:col>20</xdr:col>
      <xdr:colOff>38100</xdr:colOff>
      <xdr:row>36</xdr:row>
      <xdr:rowOff>15690</xdr:rowOff>
    </xdr:to>
    <xdr:sp macro="" textlink="">
      <xdr:nvSpPr>
        <xdr:cNvPr id="63" name="フローチャート: 判断 62"/>
        <xdr:cNvSpPr/>
      </xdr:nvSpPr>
      <xdr:spPr>
        <a:xfrm>
          <a:off x="3746500" y="608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32217</xdr:rowOff>
    </xdr:from>
    <xdr:ext cx="534377" cy="259045"/>
    <xdr:sp macro="" textlink="">
      <xdr:nvSpPr>
        <xdr:cNvPr id="64" name="テキスト ボックス 63"/>
        <xdr:cNvSpPr txBox="1"/>
      </xdr:nvSpPr>
      <xdr:spPr>
        <a:xfrm>
          <a:off x="3530111" y="5861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82962</xdr:rowOff>
    </xdr:from>
    <xdr:to>
      <xdr:col>15</xdr:col>
      <xdr:colOff>50800</xdr:colOff>
      <xdr:row>36</xdr:row>
      <xdr:rowOff>113754</xdr:rowOff>
    </xdr:to>
    <xdr:cxnSp macro="">
      <xdr:nvCxnSpPr>
        <xdr:cNvPr id="65" name="直線コネクタ 64"/>
        <xdr:cNvCxnSpPr/>
      </xdr:nvCxnSpPr>
      <xdr:spPr>
        <a:xfrm>
          <a:off x="2019300" y="6255162"/>
          <a:ext cx="889000" cy="30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103850</xdr:rowOff>
    </xdr:from>
    <xdr:to>
      <xdr:col>15</xdr:col>
      <xdr:colOff>101600</xdr:colOff>
      <xdr:row>36</xdr:row>
      <xdr:rowOff>34000</xdr:rowOff>
    </xdr:to>
    <xdr:sp macro="" textlink="">
      <xdr:nvSpPr>
        <xdr:cNvPr id="66" name="フローチャート: 判断 65"/>
        <xdr:cNvSpPr/>
      </xdr:nvSpPr>
      <xdr:spPr>
        <a:xfrm>
          <a:off x="2857500" y="610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50527</xdr:rowOff>
    </xdr:from>
    <xdr:ext cx="534377" cy="259045"/>
    <xdr:sp macro="" textlink="">
      <xdr:nvSpPr>
        <xdr:cNvPr id="67" name="テキスト ボックス 66"/>
        <xdr:cNvSpPr txBox="1"/>
      </xdr:nvSpPr>
      <xdr:spPr>
        <a:xfrm>
          <a:off x="2641111" y="5879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82962</xdr:rowOff>
    </xdr:from>
    <xdr:to>
      <xdr:col>10</xdr:col>
      <xdr:colOff>114300</xdr:colOff>
      <xdr:row>36</xdr:row>
      <xdr:rowOff>157805</xdr:rowOff>
    </xdr:to>
    <xdr:cxnSp macro="">
      <xdr:nvCxnSpPr>
        <xdr:cNvPr id="68" name="直線コネクタ 67"/>
        <xdr:cNvCxnSpPr/>
      </xdr:nvCxnSpPr>
      <xdr:spPr>
        <a:xfrm flipV="1">
          <a:off x="1130300" y="6255162"/>
          <a:ext cx="889000" cy="74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99164</xdr:rowOff>
    </xdr:from>
    <xdr:to>
      <xdr:col>10</xdr:col>
      <xdr:colOff>165100</xdr:colOff>
      <xdr:row>36</xdr:row>
      <xdr:rowOff>29314</xdr:rowOff>
    </xdr:to>
    <xdr:sp macro="" textlink="">
      <xdr:nvSpPr>
        <xdr:cNvPr id="69" name="フローチャート: 判断 68"/>
        <xdr:cNvSpPr/>
      </xdr:nvSpPr>
      <xdr:spPr>
        <a:xfrm>
          <a:off x="1968500" y="609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45841</xdr:rowOff>
    </xdr:from>
    <xdr:ext cx="534377" cy="259045"/>
    <xdr:sp macro="" textlink="">
      <xdr:nvSpPr>
        <xdr:cNvPr id="70" name="テキスト ボックス 69"/>
        <xdr:cNvSpPr txBox="1"/>
      </xdr:nvSpPr>
      <xdr:spPr>
        <a:xfrm>
          <a:off x="1752111" y="587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90820</xdr:rowOff>
    </xdr:from>
    <xdr:to>
      <xdr:col>6</xdr:col>
      <xdr:colOff>38100</xdr:colOff>
      <xdr:row>36</xdr:row>
      <xdr:rowOff>20970</xdr:rowOff>
    </xdr:to>
    <xdr:sp macro="" textlink="">
      <xdr:nvSpPr>
        <xdr:cNvPr id="71" name="フローチャート: 判断 70"/>
        <xdr:cNvSpPr/>
      </xdr:nvSpPr>
      <xdr:spPr>
        <a:xfrm>
          <a:off x="10795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37497</xdr:rowOff>
    </xdr:from>
    <xdr:ext cx="534377" cy="259045"/>
    <xdr:sp macro="" textlink="">
      <xdr:nvSpPr>
        <xdr:cNvPr id="72" name="テキスト ボックス 71"/>
        <xdr:cNvSpPr txBox="1"/>
      </xdr:nvSpPr>
      <xdr:spPr>
        <a:xfrm>
          <a:off x="863111" y="586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115966</xdr:rowOff>
    </xdr:from>
    <xdr:to>
      <xdr:col>24</xdr:col>
      <xdr:colOff>114300</xdr:colOff>
      <xdr:row>37</xdr:row>
      <xdr:rowOff>46116</xdr:rowOff>
    </xdr:to>
    <xdr:sp macro="" textlink="">
      <xdr:nvSpPr>
        <xdr:cNvPr id="78" name="楕円 77"/>
        <xdr:cNvSpPr/>
      </xdr:nvSpPr>
      <xdr:spPr>
        <a:xfrm>
          <a:off x="4584700" y="6288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94393</xdr:rowOff>
    </xdr:from>
    <xdr:ext cx="534377" cy="259045"/>
    <xdr:sp macro="" textlink="">
      <xdr:nvSpPr>
        <xdr:cNvPr id="79" name="人件費該当値テキスト"/>
        <xdr:cNvSpPr txBox="1"/>
      </xdr:nvSpPr>
      <xdr:spPr>
        <a:xfrm>
          <a:off x="4686300" y="6266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79139</xdr:rowOff>
    </xdr:from>
    <xdr:to>
      <xdr:col>20</xdr:col>
      <xdr:colOff>38100</xdr:colOff>
      <xdr:row>37</xdr:row>
      <xdr:rowOff>9289</xdr:rowOff>
    </xdr:to>
    <xdr:sp macro="" textlink="">
      <xdr:nvSpPr>
        <xdr:cNvPr id="80" name="楕円 79"/>
        <xdr:cNvSpPr/>
      </xdr:nvSpPr>
      <xdr:spPr>
        <a:xfrm>
          <a:off x="3746500" y="6251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416</xdr:rowOff>
    </xdr:from>
    <xdr:ext cx="534377" cy="259045"/>
    <xdr:sp macro="" textlink="">
      <xdr:nvSpPr>
        <xdr:cNvPr id="81" name="テキスト ボックス 80"/>
        <xdr:cNvSpPr txBox="1"/>
      </xdr:nvSpPr>
      <xdr:spPr>
        <a:xfrm>
          <a:off x="3530111" y="6344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62954</xdr:rowOff>
    </xdr:from>
    <xdr:to>
      <xdr:col>15</xdr:col>
      <xdr:colOff>101600</xdr:colOff>
      <xdr:row>36</xdr:row>
      <xdr:rowOff>164554</xdr:rowOff>
    </xdr:to>
    <xdr:sp macro="" textlink="">
      <xdr:nvSpPr>
        <xdr:cNvPr id="82" name="楕円 81"/>
        <xdr:cNvSpPr/>
      </xdr:nvSpPr>
      <xdr:spPr>
        <a:xfrm>
          <a:off x="2857500" y="6235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155681</xdr:rowOff>
    </xdr:from>
    <xdr:ext cx="534377" cy="259045"/>
    <xdr:sp macro="" textlink="">
      <xdr:nvSpPr>
        <xdr:cNvPr id="83" name="テキスト ボックス 82"/>
        <xdr:cNvSpPr txBox="1"/>
      </xdr:nvSpPr>
      <xdr:spPr>
        <a:xfrm>
          <a:off x="2641111" y="6327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32162</xdr:rowOff>
    </xdr:from>
    <xdr:to>
      <xdr:col>10</xdr:col>
      <xdr:colOff>165100</xdr:colOff>
      <xdr:row>36</xdr:row>
      <xdr:rowOff>133762</xdr:rowOff>
    </xdr:to>
    <xdr:sp macro="" textlink="">
      <xdr:nvSpPr>
        <xdr:cNvPr id="84" name="楕円 83"/>
        <xdr:cNvSpPr/>
      </xdr:nvSpPr>
      <xdr:spPr>
        <a:xfrm>
          <a:off x="1968500" y="6204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124889</xdr:rowOff>
    </xdr:from>
    <xdr:ext cx="534377" cy="259045"/>
    <xdr:sp macro="" textlink="">
      <xdr:nvSpPr>
        <xdr:cNvPr id="85" name="テキスト ボックス 84"/>
        <xdr:cNvSpPr txBox="1"/>
      </xdr:nvSpPr>
      <xdr:spPr>
        <a:xfrm>
          <a:off x="1752111" y="6297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107005</xdr:rowOff>
    </xdr:from>
    <xdr:to>
      <xdr:col>6</xdr:col>
      <xdr:colOff>38100</xdr:colOff>
      <xdr:row>37</xdr:row>
      <xdr:rowOff>37155</xdr:rowOff>
    </xdr:to>
    <xdr:sp macro="" textlink="">
      <xdr:nvSpPr>
        <xdr:cNvPr id="86" name="楕円 85"/>
        <xdr:cNvSpPr/>
      </xdr:nvSpPr>
      <xdr:spPr>
        <a:xfrm>
          <a:off x="1079500" y="6279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28282</xdr:rowOff>
    </xdr:from>
    <xdr:ext cx="534377" cy="259045"/>
    <xdr:sp macro="" textlink="">
      <xdr:nvSpPr>
        <xdr:cNvPr id="87" name="テキスト ボックス 86"/>
        <xdr:cNvSpPr txBox="1"/>
      </xdr:nvSpPr>
      <xdr:spPr>
        <a:xfrm>
          <a:off x="863111" y="6371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28078</xdr:rowOff>
    </xdr:from>
    <xdr:to>
      <xdr:col>24</xdr:col>
      <xdr:colOff>62865</xdr:colOff>
      <xdr:row>59</xdr:row>
      <xdr:rowOff>10965</xdr:rowOff>
    </xdr:to>
    <xdr:cxnSp macro="">
      <xdr:nvCxnSpPr>
        <xdr:cNvPr id="114" name="直線コネクタ 113"/>
        <xdr:cNvCxnSpPr/>
      </xdr:nvCxnSpPr>
      <xdr:spPr>
        <a:xfrm flipV="1">
          <a:off x="4633595" y="8772028"/>
          <a:ext cx="1270" cy="1354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14792</xdr:rowOff>
    </xdr:from>
    <xdr:ext cx="534377" cy="259045"/>
    <xdr:sp macro="" textlink="">
      <xdr:nvSpPr>
        <xdr:cNvPr id="115" name="物件費最小値テキスト"/>
        <xdr:cNvSpPr txBox="1"/>
      </xdr:nvSpPr>
      <xdr:spPr>
        <a:xfrm>
          <a:off x="4686300" y="10130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10965</xdr:rowOff>
    </xdr:from>
    <xdr:to>
      <xdr:col>24</xdr:col>
      <xdr:colOff>152400</xdr:colOff>
      <xdr:row>59</xdr:row>
      <xdr:rowOff>10965</xdr:rowOff>
    </xdr:to>
    <xdr:cxnSp macro="">
      <xdr:nvCxnSpPr>
        <xdr:cNvPr id="116" name="直線コネクタ 115"/>
        <xdr:cNvCxnSpPr/>
      </xdr:nvCxnSpPr>
      <xdr:spPr>
        <a:xfrm>
          <a:off x="4546600" y="1012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146205</xdr:rowOff>
    </xdr:from>
    <xdr:ext cx="599010" cy="259045"/>
    <xdr:sp macro="" textlink="">
      <xdr:nvSpPr>
        <xdr:cNvPr id="117" name="物件費最大値テキスト"/>
        <xdr:cNvSpPr txBox="1"/>
      </xdr:nvSpPr>
      <xdr:spPr>
        <a:xfrm>
          <a:off x="4686300" y="8547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28078</xdr:rowOff>
    </xdr:from>
    <xdr:to>
      <xdr:col>24</xdr:col>
      <xdr:colOff>152400</xdr:colOff>
      <xdr:row>51</xdr:row>
      <xdr:rowOff>28078</xdr:rowOff>
    </xdr:to>
    <xdr:cxnSp macro="">
      <xdr:nvCxnSpPr>
        <xdr:cNvPr id="118" name="直線コネクタ 117"/>
        <xdr:cNvCxnSpPr/>
      </xdr:nvCxnSpPr>
      <xdr:spPr>
        <a:xfrm>
          <a:off x="4546600" y="8772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84335</xdr:rowOff>
    </xdr:from>
    <xdr:to>
      <xdr:col>24</xdr:col>
      <xdr:colOff>63500</xdr:colOff>
      <xdr:row>58</xdr:row>
      <xdr:rowOff>95950</xdr:rowOff>
    </xdr:to>
    <xdr:cxnSp macro="">
      <xdr:nvCxnSpPr>
        <xdr:cNvPr id="119" name="直線コネクタ 118"/>
        <xdr:cNvCxnSpPr/>
      </xdr:nvCxnSpPr>
      <xdr:spPr>
        <a:xfrm flipV="1">
          <a:off x="3797300" y="10028435"/>
          <a:ext cx="838200" cy="11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38048</xdr:rowOff>
    </xdr:from>
    <xdr:ext cx="534377" cy="259045"/>
    <xdr:sp macro="" textlink="">
      <xdr:nvSpPr>
        <xdr:cNvPr id="120" name="物件費平均値テキスト"/>
        <xdr:cNvSpPr txBox="1"/>
      </xdr:nvSpPr>
      <xdr:spPr>
        <a:xfrm>
          <a:off x="4686300" y="96392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15171</xdr:rowOff>
    </xdr:from>
    <xdr:to>
      <xdr:col>24</xdr:col>
      <xdr:colOff>114300</xdr:colOff>
      <xdr:row>57</xdr:row>
      <xdr:rowOff>116771</xdr:rowOff>
    </xdr:to>
    <xdr:sp macro="" textlink="">
      <xdr:nvSpPr>
        <xdr:cNvPr id="121" name="フローチャート: 判断 120"/>
        <xdr:cNvSpPr/>
      </xdr:nvSpPr>
      <xdr:spPr>
        <a:xfrm>
          <a:off x="4584700" y="978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64175</xdr:rowOff>
    </xdr:from>
    <xdr:to>
      <xdr:col>19</xdr:col>
      <xdr:colOff>177800</xdr:colOff>
      <xdr:row>58</xdr:row>
      <xdr:rowOff>95950</xdr:rowOff>
    </xdr:to>
    <xdr:cxnSp macro="">
      <xdr:nvCxnSpPr>
        <xdr:cNvPr id="122" name="直線コネクタ 121"/>
        <xdr:cNvCxnSpPr/>
      </xdr:nvCxnSpPr>
      <xdr:spPr>
        <a:xfrm>
          <a:off x="2908300" y="10008275"/>
          <a:ext cx="889000" cy="31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45869</xdr:rowOff>
    </xdr:from>
    <xdr:to>
      <xdr:col>20</xdr:col>
      <xdr:colOff>38100</xdr:colOff>
      <xdr:row>57</xdr:row>
      <xdr:rowOff>147469</xdr:rowOff>
    </xdr:to>
    <xdr:sp macro="" textlink="">
      <xdr:nvSpPr>
        <xdr:cNvPr id="123" name="フローチャート: 判断 122"/>
        <xdr:cNvSpPr/>
      </xdr:nvSpPr>
      <xdr:spPr>
        <a:xfrm>
          <a:off x="3746500" y="981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163996</xdr:rowOff>
    </xdr:from>
    <xdr:ext cx="534377" cy="259045"/>
    <xdr:sp macro="" textlink="">
      <xdr:nvSpPr>
        <xdr:cNvPr id="124" name="テキスト ボックス 123"/>
        <xdr:cNvSpPr txBox="1"/>
      </xdr:nvSpPr>
      <xdr:spPr>
        <a:xfrm>
          <a:off x="3530111" y="9593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64175</xdr:rowOff>
    </xdr:from>
    <xdr:to>
      <xdr:col>15</xdr:col>
      <xdr:colOff>50800</xdr:colOff>
      <xdr:row>58</xdr:row>
      <xdr:rowOff>87253</xdr:rowOff>
    </xdr:to>
    <xdr:cxnSp macro="">
      <xdr:nvCxnSpPr>
        <xdr:cNvPr id="125" name="直線コネクタ 124"/>
        <xdr:cNvCxnSpPr/>
      </xdr:nvCxnSpPr>
      <xdr:spPr>
        <a:xfrm flipV="1">
          <a:off x="2019300" y="10008275"/>
          <a:ext cx="889000" cy="23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48013</xdr:rowOff>
    </xdr:from>
    <xdr:to>
      <xdr:col>15</xdr:col>
      <xdr:colOff>101600</xdr:colOff>
      <xdr:row>57</xdr:row>
      <xdr:rowOff>149613</xdr:rowOff>
    </xdr:to>
    <xdr:sp macro="" textlink="">
      <xdr:nvSpPr>
        <xdr:cNvPr id="126" name="フローチャート: 判断 125"/>
        <xdr:cNvSpPr/>
      </xdr:nvSpPr>
      <xdr:spPr>
        <a:xfrm>
          <a:off x="2857500" y="982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166140</xdr:rowOff>
    </xdr:from>
    <xdr:ext cx="534377" cy="259045"/>
    <xdr:sp macro="" textlink="">
      <xdr:nvSpPr>
        <xdr:cNvPr id="127" name="テキスト ボックス 126"/>
        <xdr:cNvSpPr txBox="1"/>
      </xdr:nvSpPr>
      <xdr:spPr>
        <a:xfrm>
          <a:off x="2641111" y="9595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87253</xdr:rowOff>
    </xdr:from>
    <xdr:to>
      <xdr:col>10</xdr:col>
      <xdr:colOff>114300</xdr:colOff>
      <xdr:row>58</xdr:row>
      <xdr:rowOff>92804</xdr:rowOff>
    </xdr:to>
    <xdr:cxnSp macro="">
      <xdr:nvCxnSpPr>
        <xdr:cNvPr id="128" name="直線コネクタ 127"/>
        <xdr:cNvCxnSpPr/>
      </xdr:nvCxnSpPr>
      <xdr:spPr>
        <a:xfrm flipV="1">
          <a:off x="1130300" y="10031353"/>
          <a:ext cx="889000" cy="5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156696</xdr:rowOff>
    </xdr:from>
    <xdr:to>
      <xdr:col>10</xdr:col>
      <xdr:colOff>165100</xdr:colOff>
      <xdr:row>57</xdr:row>
      <xdr:rowOff>86846</xdr:rowOff>
    </xdr:to>
    <xdr:sp macro="" textlink="">
      <xdr:nvSpPr>
        <xdr:cNvPr id="129" name="フローチャート: 判断 128"/>
        <xdr:cNvSpPr/>
      </xdr:nvSpPr>
      <xdr:spPr>
        <a:xfrm>
          <a:off x="1968500" y="975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103373</xdr:rowOff>
    </xdr:from>
    <xdr:ext cx="534377" cy="259045"/>
    <xdr:sp macro="" textlink="">
      <xdr:nvSpPr>
        <xdr:cNvPr id="130" name="テキスト ボックス 129"/>
        <xdr:cNvSpPr txBox="1"/>
      </xdr:nvSpPr>
      <xdr:spPr>
        <a:xfrm>
          <a:off x="1752111" y="9533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97358</xdr:rowOff>
    </xdr:from>
    <xdr:to>
      <xdr:col>6</xdr:col>
      <xdr:colOff>38100</xdr:colOff>
      <xdr:row>58</xdr:row>
      <xdr:rowOff>27508</xdr:rowOff>
    </xdr:to>
    <xdr:sp macro="" textlink="">
      <xdr:nvSpPr>
        <xdr:cNvPr id="131" name="フローチャート: 判断 130"/>
        <xdr:cNvSpPr/>
      </xdr:nvSpPr>
      <xdr:spPr>
        <a:xfrm>
          <a:off x="1079500" y="9870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44035</xdr:rowOff>
    </xdr:from>
    <xdr:ext cx="534377" cy="259045"/>
    <xdr:sp macro="" textlink="">
      <xdr:nvSpPr>
        <xdr:cNvPr id="132" name="テキスト ボックス 131"/>
        <xdr:cNvSpPr txBox="1"/>
      </xdr:nvSpPr>
      <xdr:spPr>
        <a:xfrm>
          <a:off x="863111" y="9645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33535</xdr:rowOff>
    </xdr:from>
    <xdr:to>
      <xdr:col>24</xdr:col>
      <xdr:colOff>114300</xdr:colOff>
      <xdr:row>58</xdr:row>
      <xdr:rowOff>135135</xdr:rowOff>
    </xdr:to>
    <xdr:sp macro="" textlink="">
      <xdr:nvSpPr>
        <xdr:cNvPr id="138" name="楕円 137"/>
        <xdr:cNvSpPr/>
      </xdr:nvSpPr>
      <xdr:spPr>
        <a:xfrm>
          <a:off x="4584700" y="997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119912</xdr:rowOff>
    </xdr:from>
    <xdr:ext cx="534377" cy="259045"/>
    <xdr:sp macro="" textlink="">
      <xdr:nvSpPr>
        <xdr:cNvPr id="139" name="物件費該当値テキスト"/>
        <xdr:cNvSpPr txBox="1"/>
      </xdr:nvSpPr>
      <xdr:spPr>
        <a:xfrm>
          <a:off x="4686300" y="9892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45150</xdr:rowOff>
    </xdr:from>
    <xdr:to>
      <xdr:col>20</xdr:col>
      <xdr:colOff>38100</xdr:colOff>
      <xdr:row>58</xdr:row>
      <xdr:rowOff>146750</xdr:rowOff>
    </xdr:to>
    <xdr:sp macro="" textlink="">
      <xdr:nvSpPr>
        <xdr:cNvPr id="140" name="楕円 139"/>
        <xdr:cNvSpPr/>
      </xdr:nvSpPr>
      <xdr:spPr>
        <a:xfrm>
          <a:off x="3746500" y="998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137877</xdr:rowOff>
    </xdr:from>
    <xdr:ext cx="534377" cy="259045"/>
    <xdr:sp macro="" textlink="">
      <xdr:nvSpPr>
        <xdr:cNvPr id="141" name="テキスト ボックス 140"/>
        <xdr:cNvSpPr txBox="1"/>
      </xdr:nvSpPr>
      <xdr:spPr>
        <a:xfrm>
          <a:off x="3530111" y="10081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13375</xdr:rowOff>
    </xdr:from>
    <xdr:to>
      <xdr:col>15</xdr:col>
      <xdr:colOff>101600</xdr:colOff>
      <xdr:row>58</xdr:row>
      <xdr:rowOff>114975</xdr:rowOff>
    </xdr:to>
    <xdr:sp macro="" textlink="">
      <xdr:nvSpPr>
        <xdr:cNvPr id="142" name="楕円 141"/>
        <xdr:cNvSpPr/>
      </xdr:nvSpPr>
      <xdr:spPr>
        <a:xfrm>
          <a:off x="2857500" y="9957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106102</xdr:rowOff>
    </xdr:from>
    <xdr:ext cx="534377" cy="259045"/>
    <xdr:sp macro="" textlink="">
      <xdr:nvSpPr>
        <xdr:cNvPr id="143" name="テキスト ボックス 142"/>
        <xdr:cNvSpPr txBox="1"/>
      </xdr:nvSpPr>
      <xdr:spPr>
        <a:xfrm>
          <a:off x="2641111" y="10050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36453</xdr:rowOff>
    </xdr:from>
    <xdr:to>
      <xdr:col>10</xdr:col>
      <xdr:colOff>165100</xdr:colOff>
      <xdr:row>58</xdr:row>
      <xdr:rowOff>138053</xdr:rowOff>
    </xdr:to>
    <xdr:sp macro="" textlink="">
      <xdr:nvSpPr>
        <xdr:cNvPr id="144" name="楕円 143"/>
        <xdr:cNvSpPr/>
      </xdr:nvSpPr>
      <xdr:spPr>
        <a:xfrm>
          <a:off x="1968500" y="9980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129180</xdr:rowOff>
    </xdr:from>
    <xdr:ext cx="534377" cy="259045"/>
    <xdr:sp macro="" textlink="">
      <xdr:nvSpPr>
        <xdr:cNvPr id="145" name="テキスト ボックス 144"/>
        <xdr:cNvSpPr txBox="1"/>
      </xdr:nvSpPr>
      <xdr:spPr>
        <a:xfrm>
          <a:off x="1752111" y="10073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42004</xdr:rowOff>
    </xdr:from>
    <xdr:to>
      <xdr:col>6</xdr:col>
      <xdr:colOff>38100</xdr:colOff>
      <xdr:row>58</xdr:row>
      <xdr:rowOff>143604</xdr:rowOff>
    </xdr:to>
    <xdr:sp macro="" textlink="">
      <xdr:nvSpPr>
        <xdr:cNvPr id="146" name="楕円 145"/>
        <xdr:cNvSpPr/>
      </xdr:nvSpPr>
      <xdr:spPr>
        <a:xfrm>
          <a:off x="1079500" y="998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134731</xdr:rowOff>
    </xdr:from>
    <xdr:ext cx="534377" cy="259045"/>
    <xdr:sp macro="" textlink="">
      <xdr:nvSpPr>
        <xdr:cNvPr id="147" name="テキスト ボックス 146"/>
        <xdr:cNvSpPr txBox="1"/>
      </xdr:nvSpPr>
      <xdr:spPr>
        <a:xfrm>
          <a:off x="863111" y="10078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1" name="テキスト ボックス 160"/>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3" name="テキスト ボックス 162"/>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5" name="テキスト ボックス 164"/>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7" name="テキスト ボックス 166"/>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65133</xdr:rowOff>
    </xdr:from>
    <xdr:to>
      <xdr:col>24</xdr:col>
      <xdr:colOff>62865</xdr:colOff>
      <xdr:row>79</xdr:row>
      <xdr:rowOff>41619</xdr:rowOff>
    </xdr:to>
    <xdr:cxnSp macro="">
      <xdr:nvCxnSpPr>
        <xdr:cNvPr id="173" name="直線コネクタ 172"/>
        <xdr:cNvCxnSpPr/>
      </xdr:nvCxnSpPr>
      <xdr:spPr>
        <a:xfrm flipV="1">
          <a:off x="4633595" y="12066633"/>
          <a:ext cx="1270" cy="1519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45446</xdr:rowOff>
    </xdr:from>
    <xdr:ext cx="378565" cy="259045"/>
    <xdr:sp macro="" textlink="">
      <xdr:nvSpPr>
        <xdr:cNvPr id="174" name="維持補修費最小値テキスト"/>
        <xdr:cNvSpPr txBox="1"/>
      </xdr:nvSpPr>
      <xdr:spPr>
        <a:xfrm>
          <a:off x="4686300" y="13589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41619</xdr:rowOff>
    </xdr:from>
    <xdr:to>
      <xdr:col>24</xdr:col>
      <xdr:colOff>152400</xdr:colOff>
      <xdr:row>79</xdr:row>
      <xdr:rowOff>41619</xdr:rowOff>
    </xdr:to>
    <xdr:cxnSp macro="">
      <xdr:nvCxnSpPr>
        <xdr:cNvPr id="175" name="直線コネクタ 174"/>
        <xdr:cNvCxnSpPr/>
      </xdr:nvCxnSpPr>
      <xdr:spPr>
        <a:xfrm>
          <a:off x="4546600" y="13586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11810</xdr:rowOff>
    </xdr:from>
    <xdr:ext cx="534377" cy="259045"/>
    <xdr:sp macro="" textlink="">
      <xdr:nvSpPr>
        <xdr:cNvPr id="176" name="維持補修費最大値テキスト"/>
        <xdr:cNvSpPr txBox="1"/>
      </xdr:nvSpPr>
      <xdr:spPr>
        <a:xfrm>
          <a:off x="4686300" y="11841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65133</xdr:rowOff>
    </xdr:from>
    <xdr:to>
      <xdr:col>24</xdr:col>
      <xdr:colOff>152400</xdr:colOff>
      <xdr:row>70</xdr:row>
      <xdr:rowOff>65133</xdr:rowOff>
    </xdr:to>
    <xdr:cxnSp macro="">
      <xdr:nvCxnSpPr>
        <xdr:cNvPr id="177" name="直線コネクタ 176"/>
        <xdr:cNvCxnSpPr/>
      </xdr:nvCxnSpPr>
      <xdr:spPr>
        <a:xfrm>
          <a:off x="4546600" y="12066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117711</xdr:rowOff>
    </xdr:from>
    <xdr:to>
      <xdr:col>24</xdr:col>
      <xdr:colOff>63500</xdr:colOff>
      <xdr:row>77</xdr:row>
      <xdr:rowOff>128705</xdr:rowOff>
    </xdr:to>
    <xdr:cxnSp macro="">
      <xdr:nvCxnSpPr>
        <xdr:cNvPr id="178" name="直線コネクタ 177"/>
        <xdr:cNvCxnSpPr/>
      </xdr:nvCxnSpPr>
      <xdr:spPr>
        <a:xfrm>
          <a:off x="3797300" y="13319361"/>
          <a:ext cx="838200" cy="10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161851</xdr:rowOff>
    </xdr:from>
    <xdr:ext cx="469744" cy="259045"/>
    <xdr:sp macro="" textlink="">
      <xdr:nvSpPr>
        <xdr:cNvPr id="179" name="維持補修費平均値テキスト"/>
        <xdr:cNvSpPr txBox="1"/>
      </xdr:nvSpPr>
      <xdr:spPr>
        <a:xfrm>
          <a:off x="4686300" y="130206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138974</xdr:rowOff>
    </xdr:from>
    <xdr:to>
      <xdr:col>24</xdr:col>
      <xdr:colOff>114300</xdr:colOff>
      <xdr:row>77</xdr:row>
      <xdr:rowOff>69124</xdr:rowOff>
    </xdr:to>
    <xdr:sp macro="" textlink="">
      <xdr:nvSpPr>
        <xdr:cNvPr id="180" name="フローチャート: 判断 179"/>
        <xdr:cNvSpPr/>
      </xdr:nvSpPr>
      <xdr:spPr>
        <a:xfrm>
          <a:off x="4584700" y="1316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117711</xdr:rowOff>
    </xdr:from>
    <xdr:to>
      <xdr:col>19</xdr:col>
      <xdr:colOff>177800</xdr:colOff>
      <xdr:row>77</xdr:row>
      <xdr:rowOff>142966</xdr:rowOff>
    </xdr:to>
    <xdr:cxnSp macro="">
      <xdr:nvCxnSpPr>
        <xdr:cNvPr id="181" name="直線コネクタ 180"/>
        <xdr:cNvCxnSpPr/>
      </xdr:nvCxnSpPr>
      <xdr:spPr>
        <a:xfrm flipV="1">
          <a:off x="2908300" y="13319361"/>
          <a:ext cx="889000" cy="25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118618</xdr:rowOff>
    </xdr:from>
    <xdr:to>
      <xdr:col>20</xdr:col>
      <xdr:colOff>38100</xdr:colOff>
      <xdr:row>77</xdr:row>
      <xdr:rowOff>48768</xdr:rowOff>
    </xdr:to>
    <xdr:sp macro="" textlink="">
      <xdr:nvSpPr>
        <xdr:cNvPr id="182" name="フローチャート: 判断 181"/>
        <xdr:cNvSpPr/>
      </xdr:nvSpPr>
      <xdr:spPr>
        <a:xfrm>
          <a:off x="3746500" y="1314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65295</xdr:rowOff>
    </xdr:from>
    <xdr:ext cx="469744" cy="259045"/>
    <xdr:sp macro="" textlink="">
      <xdr:nvSpPr>
        <xdr:cNvPr id="183" name="テキスト ボックス 182"/>
        <xdr:cNvSpPr txBox="1"/>
      </xdr:nvSpPr>
      <xdr:spPr>
        <a:xfrm>
          <a:off x="3562428" y="1292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33128</xdr:rowOff>
    </xdr:from>
    <xdr:to>
      <xdr:col>15</xdr:col>
      <xdr:colOff>50800</xdr:colOff>
      <xdr:row>77</xdr:row>
      <xdr:rowOff>142966</xdr:rowOff>
    </xdr:to>
    <xdr:cxnSp macro="">
      <xdr:nvCxnSpPr>
        <xdr:cNvPr id="184" name="直線コネクタ 183"/>
        <xdr:cNvCxnSpPr/>
      </xdr:nvCxnSpPr>
      <xdr:spPr>
        <a:xfrm>
          <a:off x="2019300" y="13234778"/>
          <a:ext cx="889000" cy="109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24783</xdr:rowOff>
    </xdr:from>
    <xdr:to>
      <xdr:col>15</xdr:col>
      <xdr:colOff>101600</xdr:colOff>
      <xdr:row>76</xdr:row>
      <xdr:rowOff>126383</xdr:rowOff>
    </xdr:to>
    <xdr:sp macro="" textlink="">
      <xdr:nvSpPr>
        <xdr:cNvPr id="185" name="フローチャート: 判断 184"/>
        <xdr:cNvSpPr/>
      </xdr:nvSpPr>
      <xdr:spPr>
        <a:xfrm>
          <a:off x="2857500" y="1305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142910</xdr:rowOff>
    </xdr:from>
    <xdr:ext cx="469744" cy="259045"/>
    <xdr:sp macro="" textlink="">
      <xdr:nvSpPr>
        <xdr:cNvPr id="186" name="テキスト ボックス 185"/>
        <xdr:cNvSpPr txBox="1"/>
      </xdr:nvSpPr>
      <xdr:spPr>
        <a:xfrm>
          <a:off x="2673428" y="12830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33128</xdr:rowOff>
    </xdr:from>
    <xdr:to>
      <xdr:col>10</xdr:col>
      <xdr:colOff>114300</xdr:colOff>
      <xdr:row>77</xdr:row>
      <xdr:rowOff>118909</xdr:rowOff>
    </xdr:to>
    <xdr:cxnSp macro="">
      <xdr:nvCxnSpPr>
        <xdr:cNvPr id="187" name="直線コネクタ 186"/>
        <xdr:cNvCxnSpPr/>
      </xdr:nvCxnSpPr>
      <xdr:spPr>
        <a:xfrm flipV="1">
          <a:off x="1130300" y="13234778"/>
          <a:ext cx="889000" cy="85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128307</xdr:rowOff>
    </xdr:from>
    <xdr:to>
      <xdr:col>10</xdr:col>
      <xdr:colOff>165100</xdr:colOff>
      <xdr:row>77</xdr:row>
      <xdr:rowOff>58457</xdr:rowOff>
    </xdr:to>
    <xdr:sp macro="" textlink="">
      <xdr:nvSpPr>
        <xdr:cNvPr id="188" name="フローチャート: 判断 187"/>
        <xdr:cNvSpPr/>
      </xdr:nvSpPr>
      <xdr:spPr>
        <a:xfrm>
          <a:off x="1968500" y="1315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74983</xdr:rowOff>
    </xdr:from>
    <xdr:ext cx="469744" cy="259045"/>
    <xdr:sp macro="" textlink="">
      <xdr:nvSpPr>
        <xdr:cNvPr id="189" name="テキスト ボックス 188"/>
        <xdr:cNvSpPr txBox="1"/>
      </xdr:nvSpPr>
      <xdr:spPr>
        <a:xfrm>
          <a:off x="1784428" y="12933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146050</xdr:rowOff>
    </xdr:from>
    <xdr:to>
      <xdr:col>6</xdr:col>
      <xdr:colOff>38100</xdr:colOff>
      <xdr:row>77</xdr:row>
      <xdr:rowOff>76200</xdr:rowOff>
    </xdr:to>
    <xdr:sp macro="" textlink="">
      <xdr:nvSpPr>
        <xdr:cNvPr id="190" name="フローチャート: 判断 189"/>
        <xdr:cNvSpPr/>
      </xdr:nvSpPr>
      <xdr:spPr>
        <a:xfrm>
          <a:off x="1079500" y="1317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92727</xdr:rowOff>
    </xdr:from>
    <xdr:ext cx="469744" cy="259045"/>
    <xdr:sp macro="" textlink="">
      <xdr:nvSpPr>
        <xdr:cNvPr id="191" name="テキスト ボックス 190"/>
        <xdr:cNvSpPr txBox="1"/>
      </xdr:nvSpPr>
      <xdr:spPr>
        <a:xfrm>
          <a:off x="895428" y="1295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77905</xdr:rowOff>
    </xdr:from>
    <xdr:to>
      <xdr:col>24</xdr:col>
      <xdr:colOff>114300</xdr:colOff>
      <xdr:row>78</xdr:row>
      <xdr:rowOff>8055</xdr:rowOff>
    </xdr:to>
    <xdr:sp macro="" textlink="">
      <xdr:nvSpPr>
        <xdr:cNvPr id="197" name="楕円 196"/>
        <xdr:cNvSpPr/>
      </xdr:nvSpPr>
      <xdr:spPr>
        <a:xfrm>
          <a:off x="4584700" y="1327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56332</xdr:rowOff>
    </xdr:from>
    <xdr:ext cx="469744" cy="259045"/>
    <xdr:sp macro="" textlink="">
      <xdr:nvSpPr>
        <xdr:cNvPr id="198" name="維持補修費該当値テキスト"/>
        <xdr:cNvSpPr txBox="1"/>
      </xdr:nvSpPr>
      <xdr:spPr>
        <a:xfrm>
          <a:off x="4686300" y="13257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66911</xdr:rowOff>
    </xdr:from>
    <xdr:to>
      <xdr:col>20</xdr:col>
      <xdr:colOff>38100</xdr:colOff>
      <xdr:row>77</xdr:row>
      <xdr:rowOff>168511</xdr:rowOff>
    </xdr:to>
    <xdr:sp macro="" textlink="">
      <xdr:nvSpPr>
        <xdr:cNvPr id="199" name="楕円 198"/>
        <xdr:cNvSpPr/>
      </xdr:nvSpPr>
      <xdr:spPr>
        <a:xfrm>
          <a:off x="3746500" y="1326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159638</xdr:rowOff>
    </xdr:from>
    <xdr:ext cx="469744" cy="259045"/>
    <xdr:sp macro="" textlink="">
      <xdr:nvSpPr>
        <xdr:cNvPr id="200" name="テキスト ボックス 199"/>
        <xdr:cNvSpPr txBox="1"/>
      </xdr:nvSpPr>
      <xdr:spPr>
        <a:xfrm>
          <a:off x="3562428" y="13361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92166</xdr:rowOff>
    </xdr:from>
    <xdr:to>
      <xdr:col>15</xdr:col>
      <xdr:colOff>101600</xdr:colOff>
      <xdr:row>78</xdr:row>
      <xdr:rowOff>22316</xdr:rowOff>
    </xdr:to>
    <xdr:sp macro="" textlink="">
      <xdr:nvSpPr>
        <xdr:cNvPr id="201" name="楕円 200"/>
        <xdr:cNvSpPr/>
      </xdr:nvSpPr>
      <xdr:spPr>
        <a:xfrm>
          <a:off x="2857500" y="1329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13443</xdr:rowOff>
    </xdr:from>
    <xdr:ext cx="469744" cy="259045"/>
    <xdr:sp macro="" textlink="">
      <xdr:nvSpPr>
        <xdr:cNvPr id="202" name="テキスト ボックス 201"/>
        <xdr:cNvSpPr txBox="1"/>
      </xdr:nvSpPr>
      <xdr:spPr>
        <a:xfrm>
          <a:off x="2673428" y="13386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153778</xdr:rowOff>
    </xdr:from>
    <xdr:to>
      <xdr:col>10</xdr:col>
      <xdr:colOff>165100</xdr:colOff>
      <xdr:row>77</xdr:row>
      <xdr:rowOff>83928</xdr:rowOff>
    </xdr:to>
    <xdr:sp macro="" textlink="">
      <xdr:nvSpPr>
        <xdr:cNvPr id="203" name="楕円 202"/>
        <xdr:cNvSpPr/>
      </xdr:nvSpPr>
      <xdr:spPr>
        <a:xfrm>
          <a:off x="1968500" y="13183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75055</xdr:rowOff>
    </xdr:from>
    <xdr:ext cx="469744" cy="259045"/>
    <xdr:sp macro="" textlink="">
      <xdr:nvSpPr>
        <xdr:cNvPr id="204" name="テキスト ボックス 203"/>
        <xdr:cNvSpPr txBox="1"/>
      </xdr:nvSpPr>
      <xdr:spPr>
        <a:xfrm>
          <a:off x="1784428" y="13276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68109</xdr:rowOff>
    </xdr:from>
    <xdr:to>
      <xdr:col>6</xdr:col>
      <xdr:colOff>38100</xdr:colOff>
      <xdr:row>77</xdr:row>
      <xdr:rowOff>169709</xdr:rowOff>
    </xdr:to>
    <xdr:sp macro="" textlink="">
      <xdr:nvSpPr>
        <xdr:cNvPr id="205" name="楕円 204"/>
        <xdr:cNvSpPr/>
      </xdr:nvSpPr>
      <xdr:spPr>
        <a:xfrm>
          <a:off x="1079500" y="13269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160836</xdr:rowOff>
    </xdr:from>
    <xdr:ext cx="469744" cy="259045"/>
    <xdr:sp macro="" textlink="">
      <xdr:nvSpPr>
        <xdr:cNvPr id="206" name="テキスト ボックス 205"/>
        <xdr:cNvSpPr txBox="1"/>
      </xdr:nvSpPr>
      <xdr:spPr>
        <a:xfrm>
          <a:off x="895428" y="13362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76963</xdr:rowOff>
    </xdr:from>
    <xdr:to>
      <xdr:col>24</xdr:col>
      <xdr:colOff>62865</xdr:colOff>
      <xdr:row>99</xdr:row>
      <xdr:rowOff>121869</xdr:rowOff>
    </xdr:to>
    <xdr:cxnSp macro="">
      <xdr:nvCxnSpPr>
        <xdr:cNvPr id="231" name="直線コネクタ 230"/>
        <xdr:cNvCxnSpPr/>
      </xdr:nvCxnSpPr>
      <xdr:spPr>
        <a:xfrm flipV="1">
          <a:off x="4633595" y="15678913"/>
          <a:ext cx="1270" cy="1416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125696</xdr:rowOff>
    </xdr:from>
    <xdr:ext cx="534377" cy="259045"/>
    <xdr:sp macro="" textlink="">
      <xdr:nvSpPr>
        <xdr:cNvPr id="232" name="扶助費最小値テキスト"/>
        <xdr:cNvSpPr txBox="1"/>
      </xdr:nvSpPr>
      <xdr:spPr>
        <a:xfrm>
          <a:off x="4686300" y="17099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121869</xdr:rowOff>
    </xdr:from>
    <xdr:to>
      <xdr:col>24</xdr:col>
      <xdr:colOff>152400</xdr:colOff>
      <xdr:row>99</xdr:row>
      <xdr:rowOff>121869</xdr:rowOff>
    </xdr:to>
    <xdr:cxnSp macro="">
      <xdr:nvCxnSpPr>
        <xdr:cNvPr id="233" name="直線コネクタ 232"/>
        <xdr:cNvCxnSpPr/>
      </xdr:nvCxnSpPr>
      <xdr:spPr>
        <a:xfrm>
          <a:off x="4546600" y="17095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23640</xdr:rowOff>
    </xdr:from>
    <xdr:ext cx="599010" cy="259045"/>
    <xdr:sp macro="" textlink="">
      <xdr:nvSpPr>
        <xdr:cNvPr id="234" name="扶助費最大値テキスト"/>
        <xdr:cNvSpPr txBox="1"/>
      </xdr:nvSpPr>
      <xdr:spPr>
        <a:xfrm>
          <a:off x="4686300" y="15454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76963</xdr:rowOff>
    </xdr:from>
    <xdr:to>
      <xdr:col>24</xdr:col>
      <xdr:colOff>152400</xdr:colOff>
      <xdr:row>91</xdr:row>
      <xdr:rowOff>76963</xdr:rowOff>
    </xdr:to>
    <xdr:cxnSp macro="">
      <xdr:nvCxnSpPr>
        <xdr:cNvPr id="235" name="直線コネクタ 234"/>
        <xdr:cNvCxnSpPr/>
      </xdr:nvCxnSpPr>
      <xdr:spPr>
        <a:xfrm>
          <a:off x="4546600" y="15678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65887</xdr:rowOff>
    </xdr:from>
    <xdr:to>
      <xdr:col>24</xdr:col>
      <xdr:colOff>63500</xdr:colOff>
      <xdr:row>97</xdr:row>
      <xdr:rowOff>167666</xdr:rowOff>
    </xdr:to>
    <xdr:cxnSp macro="">
      <xdr:nvCxnSpPr>
        <xdr:cNvPr id="236" name="直線コネクタ 235"/>
        <xdr:cNvCxnSpPr/>
      </xdr:nvCxnSpPr>
      <xdr:spPr>
        <a:xfrm flipV="1">
          <a:off x="3797300" y="16696537"/>
          <a:ext cx="838200" cy="101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9910</xdr:rowOff>
    </xdr:from>
    <xdr:ext cx="534377" cy="259045"/>
    <xdr:sp macro="" textlink="">
      <xdr:nvSpPr>
        <xdr:cNvPr id="237" name="扶助費平均値テキスト"/>
        <xdr:cNvSpPr txBox="1"/>
      </xdr:nvSpPr>
      <xdr:spPr>
        <a:xfrm>
          <a:off x="4686300" y="16640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31483</xdr:rowOff>
    </xdr:from>
    <xdr:to>
      <xdr:col>24</xdr:col>
      <xdr:colOff>114300</xdr:colOff>
      <xdr:row>97</xdr:row>
      <xdr:rowOff>133083</xdr:rowOff>
    </xdr:to>
    <xdr:sp macro="" textlink="">
      <xdr:nvSpPr>
        <xdr:cNvPr id="238" name="フローチャート: 判断 237"/>
        <xdr:cNvSpPr/>
      </xdr:nvSpPr>
      <xdr:spPr>
        <a:xfrm>
          <a:off x="4584700" y="1666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167666</xdr:rowOff>
    </xdr:from>
    <xdr:to>
      <xdr:col>19</xdr:col>
      <xdr:colOff>177800</xdr:colOff>
      <xdr:row>98</xdr:row>
      <xdr:rowOff>16383</xdr:rowOff>
    </xdr:to>
    <xdr:cxnSp macro="">
      <xdr:nvCxnSpPr>
        <xdr:cNvPr id="239" name="直線コネクタ 238"/>
        <xdr:cNvCxnSpPr/>
      </xdr:nvCxnSpPr>
      <xdr:spPr>
        <a:xfrm flipV="1">
          <a:off x="2908300" y="16798316"/>
          <a:ext cx="889000" cy="20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80975</xdr:rowOff>
    </xdr:from>
    <xdr:to>
      <xdr:col>20</xdr:col>
      <xdr:colOff>38100</xdr:colOff>
      <xdr:row>98</xdr:row>
      <xdr:rowOff>11125</xdr:rowOff>
    </xdr:to>
    <xdr:sp macro="" textlink="">
      <xdr:nvSpPr>
        <xdr:cNvPr id="240" name="フローチャート: 判断 239"/>
        <xdr:cNvSpPr/>
      </xdr:nvSpPr>
      <xdr:spPr>
        <a:xfrm>
          <a:off x="3746500" y="1671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27652</xdr:rowOff>
    </xdr:from>
    <xdr:ext cx="534377" cy="259045"/>
    <xdr:sp macro="" textlink="">
      <xdr:nvSpPr>
        <xdr:cNvPr id="241" name="テキスト ボックス 240"/>
        <xdr:cNvSpPr txBox="1"/>
      </xdr:nvSpPr>
      <xdr:spPr>
        <a:xfrm>
          <a:off x="3530111" y="16486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16383</xdr:rowOff>
    </xdr:from>
    <xdr:to>
      <xdr:col>15</xdr:col>
      <xdr:colOff>50800</xdr:colOff>
      <xdr:row>98</xdr:row>
      <xdr:rowOff>31635</xdr:rowOff>
    </xdr:to>
    <xdr:cxnSp macro="">
      <xdr:nvCxnSpPr>
        <xdr:cNvPr id="242" name="直線コネクタ 241"/>
        <xdr:cNvCxnSpPr/>
      </xdr:nvCxnSpPr>
      <xdr:spPr>
        <a:xfrm flipV="1">
          <a:off x="2019300" y="16818483"/>
          <a:ext cx="889000" cy="15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84252</xdr:rowOff>
    </xdr:from>
    <xdr:to>
      <xdr:col>15</xdr:col>
      <xdr:colOff>101600</xdr:colOff>
      <xdr:row>98</xdr:row>
      <xdr:rowOff>14402</xdr:rowOff>
    </xdr:to>
    <xdr:sp macro="" textlink="">
      <xdr:nvSpPr>
        <xdr:cNvPr id="243" name="フローチャート: 判断 242"/>
        <xdr:cNvSpPr/>
      </xdr:nvSpPr>
      <xdr:spPr>
        <a:xfrm>
          <a:off x="2857500" y="16714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30929</xdr:rowOff>
    </xdr:from>
    <xdr:ext cx="534377" cy="259045"/>
    <xdr:sp macro="" textlink="">
      <xdr:nvSpPr>
        <xdr:cNvPr id="244" name="テキスト ボックス 243"/>
        <xdr:cNvSpPr txBox="1"/>
      </xdr:nvSpPr>
      <xdr:spPr>
        <a:xfrm>
          <a:off x="2641111" y="16490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31635</xdr:rowOff>
    </xdr:from>
    <xdr:to>
      <xdr:col>10</xdr:col>
      <xdr:colOff>114300</xdr:colOff>
      <xdr:row>98</xdr:row>
      <xdr:rowOff>71907</xdr:rowOff>
    </xdr:to>
    <xdr:cxnSp macro="">
      <xdr:nvCxnSpPr>
        <xdr:cNvPr id="245" name="直線コネクタ 244"/>
        <xdr:cNvCxnSpPr/>
      </xdr:nvCxnSpPr>
      <xdr:spPr>
        <a:xfrm flipV="1">
          <a:off x="1130300" y="16833735"/>
          <a:ext cx="889000" cy="40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92951</xdr:rowOff>
    </xdr:from>
    <xdr:to>
      <xdr:col>10</xdr:col>
      <xdr:colOff>165100</xdr:colOff>
      <xdr:row>98</xdr:row>
      <xdr:rowOff>23101</xdr:rowOff>
    </xdr:to>
    <xdr:sp macro="" textlink="">
      <xdr:nvSpPr>
        <xdr:cNvPr id="246" name="フローチャート: 判断 245"/>
        <xdr:cNvSpPr/>
      </xdr:nvSpPr>
      <xdr:spPr>
        <a:xfrm>
          <a:off x="1968500" y="1672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39628</xdr:rowOff>
    </xdr:from>
    <xdr:ext cx="534377" cy="259045"/>
    <xdr:sp macro="" textlink="">
      <xdr:nvSpPr>
        <xdr:cNvPr id="247" name="テキスト ボックス 246"/>
        <xdr:cNvSpPr txBox="1"/>
      </xdr:nvSpPr>
      <xdr:spPr>
        <a:xfrm>
          <a:off x="1752111" y="1649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155600</xdr:rowOff>
    </xdr:from>
    <xdr:to>
      <xdr:col>6</xdr:col>
      <xdr:colOff>38100</xdr:colOff>
      <xdr:row>98</xdr:row>
      <xdr:rowOff>85750</xdr:rowOff>
    </xdr:to>
    <xdr:sp macro="" textlink="">
      <xdr:nvSpPr>
        <xdr:cNvPr id="248" name="フローチャート: 判断 247"/>
        <xdr:cNvSpPr/>
      </xdr:nvSpPr>
      <xdr:spPr>
        <a:xfrm>
          <a:off x="1079500" y="1678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102277</xdr:rowOff>
    </xdr:from>
    <xdr:ext cx="534377" cy="259045"/>
    <xdr:sp macro="" textlink="">
      <xdr:nvSpPr>
        <xdr:cNvPr id="249" name="テキスト ボックス 248"/>
        <xdr:cNvSpPr txBox="1"/>
      </xdr:nvSpPr>
      <xdr:spPr>
        <a:xfrm>
          <a:off x="863111" y="16561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15087</xdr:rowOff>
    </xdr:from>
    <xdr:to>
      <xdr:col>24</xdr:col>
      <xdr:colOff>114300</xdr:colOff>
      <xdr:row>97</xdr:row>
      <xdr:rowOff>116687</xdr:rowOff>
    </xdr:to>
    <xdr:sp macro="" textlink="">
      <xdr:nvSpPr>
        <xdr:cNvPr id="255" name="楕円 254"/>
        <xdr:cNvSpPr/>
      </xdr:nvSpPr>
      <xdr:spPr>
        <a:xfrm>
          <a:off x="4584700" y="16645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37964</xdr:rowOff>
    </xdr:from>
    <xdr:ext cx="534377" cy="259045"/>
    <xdr:sp macro="" textlink="">
      <xdr:nvSpPr>
        <xdr:cNvPr id="256" name="扶助費該当値テキスト"/>
        <xdr:cNvSpPr txBox="1"/>
      </xdr:nvSpPr>
      <xdr:spPr>
        <a:xfrm>
          <a:off x="4686300" y="16497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116866</xdr:rowOff>
    </xdr:from>
    <xdr:to>
      <xdr:col>20</xdr:col>
      <xdr:colOff>38100</xdr:colOff>
      <xdr:row>98</xdr:row>
      <xdr:rowOff>47016</xdr:rowOff>
    </xdr:to>
    <xdr:sp macro="" textlink="">
      <xdr:nvSpPr>
        <xdr:cNvPr id="257" name="楕円 256"/>
        <xdr:cNvSpPr/>
      </xdr:nvSpPr>
      <xdr:spPr>
        <a:xfrm>
          <a:off x="3746500" y="16747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38143</xdr:rowOff>
    </xdr:from>
    <xdr:ext cx="534377" cy="259045"/>
    <xdr:sp macro="" textlink="">
      <xdr:nvSpPr>
        <xdr:cNvPr id="258" name="テキスト ボックス 257"/>
        <xdr:cNvSpPr txBox="1"/>
      </xdr:nvSpPr>
      <xdr:spPr>
        <a:xfrm>
          <a:off x="3530111" y="16840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137033</xdr:rowOff>
    </xdr:from>
    <xdr:to>
      <xdr:col>15</xdr:col>
      <xdr:colOff>101600</xdr:colOff>
      <xdr:row>98</xdr:row>
      <xdr:rowOff>67183</xdr:rowOff>
    </xdr:to>
    <xdr:sp macro="" textlink="">
      <xdr:nvSpPr>
        <xdr:cNvPr id="259" name="楕円 258"/>
        <xdr:cNvSpPr/>
      </xdr:nvSpPr>
      <xdr:spPr>
        <a:xfrm>
          <a:off x="2857500" y="16767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58310</xdr:rowOff>
    </xdr:from>
    <xdr:ext cx="534377" cy="259045"/>
    <xdr:sp macro="" textlink="">
      <xdr:nvSpPr>
        <xdr:cNvPr id="260" name="テキスト ボックス 259"/>
        <xdr:cNvSpPr txBox="1"/>
      </xdr:nvSpPr>
      <xdr:spPr>
        <a:xfrm>
          <a:off x="2641111" y="16860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152285</xdr:rowOff>
    </xdr:from>
    <xdr:to>
      <xdr:col>10</xdr:col>
      <xdr:colOff>165100</xdr:colOff>
      <xdr:row>98</xdr:row>
      <xdr:rowOff>82435</xdr:rowOff>
    </xdr:to>
    <xdr:sp macro="" textlink="">
      <xdr:nvSpPr>
        <xdr:cNvPr id="261" name="楕円 260"/>
        <xdr:cNvSpPr/>
      </xdr:nvSpPr>
      <xdr:spPr>
        <a:xfrm>
          <a:off x="1968500" y="16782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73562</xdr:rowOff>
    </xdr:from>
    <xdr:ext cx="534377" cy="259045"/>
    <xdr:sp macro="" textlink="">
      <xdr:nvSpPr>
        <xdr:cNvPr id="262" name="テキスト ボックス 261"/>
        <xdr:cNvSpPr txBox="1"/>
      </xdr:nvSpPr>
      <xdr:spPr>
        <a:xfrm>
          <a:off x="1752111" y="16875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21107</xdr:rowOff>
    </xdr:from>
    <xdr:to>
      <xdr:col>6</xdr:col>
      <xdr:colOff>38100</xdr:colOff>
      <xdr:row>98</xdr:row>
      <xdr:rowOff>122707</xdr:rowOff>
    </xdr:to>
    <xdr:sp macro="" textlink="">
      <xdr:nvSpPr>
        <xdr:cNvPr id="263" name="楕円 262"/>
        <xdr:cNvSpPr/>
      </xdr:nvSpPr>
      <xdr:spPr>
        <a:xfrm>
          <a:off x="1079500" y="1682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113834</xdr:rowOff>
    </xdr:from>
    <xdr:ext cx="534377" cy="259045"/>
    <xdr:sp macro="" textlink="">
      <xdr:nvSpPr>
        <xdr:cNvPr id="264" name="テキスト ボックス 263"/>
        <xdr:cNvSpPr txBox="1"/>
      </xdr:nvSpPr>
      <xdr:spPr>
        <a:xfrm>
          <a:off x="863111" y="16915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8" name="テキスト ボックス 277"/>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0" name="テキスト ボックス 279"/>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2" name="テキスト ボックス 281"/>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4" name="テキスト ボックス 283"/>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6" name="テキスト ボックス 285"/>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100087</xdr:rowOff>
    </xdr:from>
    <xdr:to>
      <xdr:col>54</xdr:col>
      <xdr:colOff>189865</xdr:colOff>
      <xdr:row>38</xdr:row>
      <xdr:rowOff>114358</xdr:rowOff>
    </xdr:to>
    <xdr:cxnSp macro="">
      <xdr:nvCxnSpPr>
        <xdr:cNvPr id="290" name="直線コネクタ 289"/>
        <xdr:cNvCxnSpPr/>
      </xdr:nvCxnSpPr>
      <xdr:spPr>
        <a:xfrm flipV="1">
          <a:off x="10475595" y="5243587"/>
          <a:ext cx="1270" cy="1385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118185</xdr:rowOff>
    </xdr:from>
    <xdr:ext cx="534377" cy="259045"/>
    <xdr:sp macro="" textlink="">
      <xdr:nvSpPr>
        <xdr:cNvPr id="291" name="補助費等最小値テキスト"/>
        <xdr:cNvSpPr txBox="1"/>
      </xdr:nvSpPr>
      <xdr:spPr>
        <a:xfrm>
          <a:off x="10528300" y="6633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114358</xdr:rowOff>
    </xdr:from>
    <xdr:to>
      <xdr:col>55</xdr:col>
      <xdr:colOff>88900</xdr:colOff>
      <xdr:row>38</xdr:row>
      <xdr:rowOff>114358</xdr:rowOff>
    </xdr:to>
    <xdr:cxnSp macro="">
      <xdr:nvCxnSpPr>
        <xdr:cNvPr id="292" name="直線コネクタ 291"/>
        <xdr:cNvCxnSpPr/>
      </xdr:nvCxnSpPr>
      <xdr:spPr>
        <a:xfrm>
          <a:off x="10388600" y="6629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46764</xdr:rowOff>
    </xdr:from>
    <xdr:ext cx="599010" cy="259045"/>
    <xdr:sp macro="" textlink="">
      <xdr:nvSpPr>
        <xdr:cNvPr id="293" name="補助費等最大値テキスト"/>
        <xdr:cNvSpPr txBox="1"/>
      </xdr:nvSpPr>
      <xdr:spPr>
        <a:xfrm>
          <a:off x="10528300" y="5018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100087</xdr:rowOff>
    </xdr:from>
    <xdr:to>
      <xdr:col>55</xdr:col>
      <xdr:colOff>88900</xdr:colOff>
      <xdr:row>30</xdr:row>
      <xdr:rowOff>100087</xdr:rowOff>
    </xdr:to>
    <xdr:cxnSp macro="">
      <xdr:nvCxnSpPr>
        <xdr:cNvPr id="294" name="直線コネクタ 293"/>
        <xdr:cNvCxnSpPr/>
      </xdr:nvCxnSpPr>
      <xdr:spPr>
        <a:xfrm>
          <a:off x="10388600" y="5243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98813</xdr:rowOff>
    </xdr:from>
    <xdr:to>
      <xdr:col>55</xdr:col>
      <xdr:colOff>0</xdr:colOff>
      <xdr:row>36</xdr:row>
      <xdr:rowOff>107315</xdr:rowOff>
    </xdr:to>
    <xdr:cxnSp macro="">
      <xdr:nvCxnSpPr>
        <xdr:cNvPr id="295" name="直線コネクタ 294"/>
        <xdr:cNvCxnSpPr/>
      </xdr:nvCxnSpPr>
      <xdr:spPr>
        <a:xfrm>
          <a:off x="9639300" y="6271013"/>
          <a:ext cx="838200" cy="8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47910</xdr:rowOff>
    </xdr:from>
    <xdr:ext cx="534377" cy="259045"/>
    <xdr:sp macro="" textlink="">
      <xdr:nvSpPr>
        <xdr:cNvPr id="296" name="補助費等平均値テキスト"/>
        <xdr:cNvSpPr txBox="1"/>
      </xdr:nvSpPr>
      <xdr:spPr>
        <a:xfrm>
          <a:off x="10528300" y="60486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25033</xdr:rowOff>
    </xdr:from>
    <xdr:to>
      <xdr:col>55</xdr:col>
      <xdr:colOff>50800</xdr:colOff>
      <xdr:row>36</xdr:row>
      <xdr:rowOff>126633</xdr:rowOff>
    </xdr:to>
    <xdr:sp macro="" textlink="">
      <xdr:nvSpPr>
        <xdr:cNvPr id="297" name="フローチャート: 判断 296"/>
        <xdr:cNvSpPr/>
      </xdr:nvSpPr>
      <xdr:spPr>
        <a:xfrm>
          <a:off x="10426700" y="61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79742</xdr:rowOff>
    </xdr:from>
    <xdr:to>
      <xdr:col>50</xdr:col>
      <xdr:colOff>114300</xdr:colOff>
      <xdr:row>36</xdr:row>
      <xdr:rowOff>98813</xdr:rowOff>
    </xdr:to>
    <xdr:cxnSp macro="">
      <xdr:nvCxnSpPr>
        <xdr:cNvPr id="298" name="直線コネクタ 297"/>
        <xdr:cNvCxnSpPr/>
      </xdr:nvCxnSpPr>
      <xdr:spPr>
        <a:xfrm>
          <a:off x="8750300" y="6251942"/>
          <a:ext cx="889000" cy="19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69915</xdr:rowOff>
    </xdr:from>
    <xdr:to>
      <xdr:col>50</xdr:col>
      <xdr:colOff>165100</xdr:colOff>
      <xdr:row>37</xdr:row>
      <xdr:rowOff>65</xdr:rowOff>
    </xdr:to>
    <xdr:sp macro="" textlink="">
      <xdr:nvSpPr>
        <xdr:cNvPr id="299" name="フローチャート: 判断 298"/>
        <xdr:cNvSpPr/>
      </xdr:nvSpPr>
      <xdr:spPr>
        <a:xfrm>
          <a:off x="9588500" y="6242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162642</xdr:rowOff>
    </xdr:from>
    <xdr:ext cx="534377" cy="259045"/>
    <xdr:sp macro="" textlink="">
      <xdr:nvSpPr>
        <xdr:cNvPr id="300" name="テキスト ボックス 299"/>
        <xdr:cNvSpPr txBox="1"/>
      </xdr:nvSpPr>
      <xdr:spPr>
        <a:xfrm>
          <a:off x="9372111" y="6334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79742</xdr:rowOff>
    </xdr:from>
    <xdr:to>
      <xdr:col>45</xdr:col>
      <xdr:colOff>177800</xdr:colOff>
      <xdr:row>36</xdr:row>
      <xdr:rowOff>170419</xdr:rowOff>
    </xdr:to>
    <xdr:cxnSp macro="">
      <xdr:nvCxnSpPr>
        <xdr:cNvPr id="301" name="直線コネクタ 300"/>
        <xdr:cNvCxnSpPr/>
      </xdr:nvCxnSpPr>
      <xdr:spPr>
        <a:xfrm flipV="1">
          <a:off x="7861300" y="6251942"/>
          <a:ext cx="889000" cy="90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84600</xdr:rowOff>
    </xdr:from>
    <xdr:to>
      <xdr:col>46</xdr:col>
      <xdr:colOff>38100</xdr:colOff>
      <xdr:row>37</xdr:row>
      <xdr:rowOff>14750</xdr:rowOff>
    </xdr:to>
    <xdr:sp macro="" textlink="">
      <xdr:nvSpPr>
        <xdr:cNvPr id="302" name="フローチャート: 判断 301"/>
        <xdr:cNvSpPr/>
      </xdr:nvSpPr>
      <xdr:spPr>
        <a:xfrm>
          <a:off x="8699500" y="625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5877</xdr:rowOff>
    </xdr:from>
    <xdr:ext cx="534377" cy="259045"/>
    <xdr:sp macro="" textlink="">
      <xdr:nvSpPr>
        <xdr:cNvPr id="303" name="テキスト ボックス 302"/>
        <xdr:cNvSpPr txBox="1"/>
      </xdr:nvSpPr>
      <xdr:spPr>
        <a:xfrm>
          <a:off x="8483111" y="6349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163714</xdr:rowOff>
    </xdr:from>
    <xdr:to>
      <xdr:col>41</xdr:col>
      <xdr:colOff>50800</xdr:colOff>
      <xdr:row>36</xdr:row>
      <xdr:rowOff>170419</xdr:rowOff>
    </xdr:to>
    <xdr:cxnSp macro="">
      <xdr:nvCxnSpPr>
        <xdr:cNvPr id="304" name="直線コネクタ 303"/>
        <xdr:cNvCxnSpPr/>
      </xdr:nvCxnSpPr>
      <xdr:spPr>
        <a:xfrm>
          <a:off x="6972300" y="6335914"/>
          <a:ext cx="889000" cy="6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87213</xdr:rowOff>
    </xdr:from>
    <xdr:to>
      <xdr:col>41</xdr:col>
      <xdr:colOff>101600</xdr:colOff>
      <xdr:row>37</xdr:row>
      <xdr:rowOff>17363</xdr:rowOff>
    </xdr:to>
    <xdr:sp macro="" textlink="">
      <xdr:nvSpPr>
        <xdr:cNvPr id="305" name="フローチャート: 判断 304"/>
        <xdr:cNvSpPr/>
      </xdr:nvSpPr>
      <xdr:spPr>
        <a:xfrm>
          <a:off x="7810500" y="62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33890</xdr:rowOff>
    </xdr:from>
    <xdr:ext cx="534377" cy="259045"/>
    <xdr:sp macro="" textlink="">
      <xdr:nvSpPr>
        <xdr:cNvPr id="306" name="テキスト ボックス 305"/>
        <xdr:cNvSpPr txBox="1"/>
      </xdr:nvSpPr>
      <xdr:spPr>
        <a:xfrm>
          <a:off x="7594111" y="6034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85014</xdr:rowOff>
    </xdr:from>
    <xdr:to>
      <xdr:col>36</xdr:col>
      <xdr:colOff>165100</xdr:colOff>
      <xdr:row>37</xdr:row>
      <xdr:rowOff>15164</xdr:rowOff>
    </xdr:to>
    <xdr:sp macro="" textlink="">
      <xdr:nvSpPr>
        <xdr:cNvPr id="307" name="フローチャート: 判断 306"/>
        <xdr:cNvSpPr/>
      </xdr:nvSpPr>
      <xdr:spPr>
        <a:xfrm>
          <a:off x="6921500" y="625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31691</xdr:rowOff>
    </xdr:from>
    <xdr:ext cx="534377" cy="259045"/>
    <xdr:sp macro="" textlink="">
      <xdr:nvSpPr>
        <xdr:cNvPr id="308" name="テキスト ボックス 307"/>
        <xdr:cNvSpPr txBox="1"/>
      </xdr:nvSpPr>
      <xdr:spPr>
        <a:xfrm>
          <a:off x="6705111" y="6032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56515</xdr:rowOff>
    </xdr:from>
    <xdr:to>
      <xdr:col>55</xdr:col>
      <xdr:colOff>50800</xdr:colOff>
      <xdr:row>36</xdr:row>
      <xdr:rowOff>158115</xdr:rowOff>
    </xdr:to>
    <xdr:sp macro="" textlink="">
      <xdr:nvSpPr>
        <xdr:cNvPr id="314" name="楕円 313"/>
        <xdr:cNvSpPr/>
      </xdr:nvSpPr>
      <xdr:spPr>
        <a:xfrm>
          <a:off x="10426700" y="622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34942</xdr:rowOff>
    </xdr:from>
    <xdr:ext cx="534377" cy="259045"/>
    <xdr:sp macro="" textlink="">
      <xdr:nvSpPr>
        <xdr:cNvPr id="315" name="補助費等該当値テキスト"/>
        <xdr:cNvSpPr txBox="1"/>
      </xdr:nvSpPr>
      <xdr:spPr>
        <a:xfrm>
          <a:off x="10528300" y="6207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48013</xdr:rowOff>
    </xdr:from>
    <xdr:to>
      <xdr:col>50</xdr:col>
      <xdr:colOff>165100</xdr:colOff>
      <xdr:row>36</xdr:row>
      <xdr:rowOff>149613</xdr:rowOff>
    </xdr:to>
    <xdr:sp macro="" textlink="">
      <xdr:nvSpPr>
        <xdr:cNvPr id="316" name="楕円 315"/>
        <xdr:cNvSpPr/>
      </xdr:nvSpPr>
      <xdr:spPr>
        <a:xfrm>
          <a:off x="9588500" y="6220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166140</xdr:rowOff>
    </xdr:from>
    <xdr:ext cx="534377" cy="259045"/>
    <xdr:sp macro="" textlink="">
      <xdr:nvSpPr>
        <xdr:cNvPr id="317" name="テキスト ボックス 316"/>
        <xdr:cNvSpPr txBox="1"/>
      </xdr:nvSpPr>
      <xdr:spPr>
        <a:xfrm>
          <a:off x="9372111" y="5995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28942</xdr:rowOff>
    </xdr:from>
    <xdr:to>
      <xdr:col>46</xdr:col>
      <xdr:colOff>38100</xdr:colOff>
      <xdr:row>36</xdr:row>
      <xdr:rowOff>130542</xdr:rowOff>
    </xdr:to>
    <xdr:sp macro="" textlink="">
      <xdr:nvSpPr>
        <xdr:cNvPr id="318" name="楕円 317"/>
        <xdr:cNvSpPr/>
      </xdr:nvSpPr>
      <xdr:spPr>
        <a:xfrm>
          <a:off x="8699500" y="6201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147069</xdr:rowOff>
    </xdr:from>
    <xdr:ext cx="534377" cy="259045"/>
    <xdr:sp macro="" textlink="">
      <xdr:nvSpPr>
        <xdr:cNvPr id="319" name="テキスト ボックス 318"/>
        <xdr:cNvSpPr txBox="1"/>
      </xdr:nvSpPr>
      <xdr:spPr>
        <a:xfrm>
          <a:off x="8483111" y="5976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119619</xdr:rowOff>
    </xdr:from>
    <xdr:to>
      <xdr:col>41</xdr:col>
      <xdr:colOff>101600</xdr:colOff>
      <xdr:row>37</xdr:row>
      <xdr:rowOff>49769</xdr:rowOff>
    </xdr:to>
    <xdr:sp macro="" textlink="">
      <xdr:nvSpPr>
        <xdr:cNvPr id="320" name="楕円 319"/>
        <xdr:cNvSpPr/>
      </xdr:nvSpPr>
      <xdr:spPr>
        <a:xfrm>
          <a:off x="7810500" y="6291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40896</xdr:rowOff>
    </xdr:from>
    <xdr:ext cx="534377" cy="259045"/>
    <xdr:sp macro="" textlink="">
      <xdr:nvSpPr>
        <xdr:cNvPr id="321" name="テキスト ボックス 320"/>
        <xdr:cNvSpPr txBox="1"/>
      </xdr:nvSpPr>
      <xdr:spPr>
        <a:xfrm>
          <a:off x="7594111" y="6384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112914</xdr:rowOff>
    </xdr:from>
    <xdr:to>
      <xdr:col>36</xdr:col>
      <xdr:colOff>165100</xdr:colOff>
      <xdr:row>37</xdr:row>
      <xdr:rowOff>43064</xdr:rowOff>
    </xdr:to>
    <xdr:sp macro="" textlink="">
      <xdr:nvSpPr>
        <xdr:cNvPr id="322" name="楕円 321"/>
        <xdr:cNvSpPr/>
      </xdr:nvSpPr>
      <xdr:spPr>
        <a:xfrm>
          <a:off x="6921500" y="6285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34191</xdr:rowOff>
    </xdr:from>
    <xdr:ext cx="534377" cy="259045"/>
    <xdr:sp macro="" textlink="">
      <xdr:nvSpPr>
        <xdr:cNvPr id="323" name="テキスト ボックス 322"/>
        <xdr:cNvSpPr txBox="1"/>
      </xdr:nvSpPr>
      <xdr:spPr>
        <a:xfrm>
          <a:off x="6705111" y="6377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7" name="テキスト ボックス 336"/>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9" name="テキスト ボックス 338"/>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1" name="テキスト ボックス 340"/>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3" name="テキスト ボックス 34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165353</xdr:rowOff>
    </xdr:from>
    <xdr:to>
      <xdr:col>54</xdr:col>
      <xdr:colOff>189865</xdr:colOff>
      <xdr:row>58</xdr:row>
      <xdr:rowOff>129577</xdr:rowOff>
    </xdr:to>
    <xdr:cxnSp macro="">
      <xdr:nvCxnSpPr>
        <xdr:cNvPr id="347" name="直線コネクタ 346"/>
        <xdr:cNvCxnSpPr/>
      </xdr:nvCxnSpPr>
      <xdr:spPr>
        <a:xfrm flipV="1">
          <a:off x="10475595" y="8566403"/>
          <a:ext cx="1270" cy="1507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133404</xdr:rowOff>
    </xdr:from>
    <xdr:ext cx="534377" cy="259045"/>
    <xdr:sp macro="" textlink="">
      <xdr:nvSpPr>
        <xdr:cNvPr id="348" name="普通建設事業費最小値テキスト"/>
        <xdr:cNvSpPr txBox="1"/>
      </xdr:nvSpPr>
      <xdr:spPr>
        <a:xfrm>
          <a:off x="10528300" y="10077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129577</xdr:rowOff>
    </xdr:from>
    <xdr:to>
      <xdr:col>55</xdr:col>
      <xdr:colOff>88900</xdr:colOff>
      <xdr:row>58</xdr:row>
      <xdr:rowOff>129577</xdr:rowOff>
    </xdr:to>
    <xdr:cxnSp macro="">
      <xdr:nvCxnSpPr>
        <xdr:cNvPr id="349" name="直線コネクタ 348"/>
        <xdr:cNvCxnSpPr/>
      </xdr:nvCxnSpPr>
      <xdr:spPr>
        <a:xfrm>
          <a:off x="10388600" y="10073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112030</xdr:rowOff>
    </xdr:from>
    <xdr:ext cx="599010" cy="259045"/>
    <xdr:sp macro="" textlink="">
      <xdr:nvSpPr>
        <xdr:cNvPr id="350" name="普通建設事業費最大値テキスト"/>
        <xdr:cNvSpPr txBox="1"/>
      </xdr:nvSpPr>
      <xdr:spPr>
        <a:xfrm>
          <a:off x="10528300" y="8341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165353</xdr:rowOff>
    </xdr:from>
    <xdr:to>
      <xdr:col>55</xdr:col>
      <xdr:colOff>88900</xdr:colOff>
      <xdr:row>49</xdr:row>
      <xdr:rowOff>165353</xdr:rowOff>
    </xdr:to>
    <xdr:cxnSp macro="">
      <xdr:nvCxnSpPr>
        <xdr:cNvPr id="351" name="直線コネクタ 350"/>
        <xdr:cNvCxnSpPr/>
      </xdr:nvCxnSpPr>
      <xdr:spPr>
        <a:xfrm>
          <a:off x="10388600" y="8566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112348</xdr:rowOff>
    </xdr:from>
    <xdr:to>
      <xdr:col>55</xdr:col>
      <xdr:colOff>0</xdr:colOff>
      <xdr:row>58</xdr:row>
      <xdr:rowOff>138781</xdr:rowOff>
    </xdr:to>
    <xdr:cxnSp macro="">
      <xdr:nvCxnSpPr>
        <xdr:cNvPr id="352" name="直線コネクタ 351"/>
        <xdr:cNvCxnSpPr/>
      </xdr:nvCxnSpPr>
      <xdr:spPr>
        <a:xfrm flipV="1">
          <a:off x="9639300" y="10056448"/>
          <a:ext cx="838200" cy="26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121748</xdr:rowOff>
    </xdr:from>
    <xdr:ext cx="534377" cy="259045"/>
    <xdr:sp macro="" textlink="">
      <xdr:nvSpPr>
        <xdr:cNvPr id="353" name="普通建設事業費平均値テキスト"/>
        <xdr:cNvSpPr txBox="1"/>
      </xdr:nvSpPr>
      <xdr:spPr>
        <a:xfrm>
          <a:off x="10528300" y="97229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98871</xdr:rowOff>
    </xdr:from>
    <xdr:to>
      <xdr:col>55</xdr:col>
      <xdr:colOff>50800</xdr:colOff>
      <xdr:row>58</xdr:row>
      <xdr:rowOff>29021</xdr:rowOff>
    </xdr:to>
    <xdr:sp macro="" textlink="">
      <xdr:nvSpPr>
        <xdr:cNvPr id="354" name="フローチャート: 判断 353"/>
        <xdr:cNvSpPr/>
      </xdr:nvSpPr>
      <xdr:spPr>
        <a:xfrm>
          <a:off x="10426700" y="987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138781</xdr:rowOff>
    </xdr:from>
    <xdr:to>
      <xdr:col>50</xdr:col>
      <xdr:colOff>114300</xdr:colOff>
      <xdr:row>58</xdr:row>
      <xdr:rowOff>148970</xdr:rowOff>
    </xdr:to>
    <xdr:cxnSp macro="">
      <xdr:nvCxnSpPr>
        <xdr:cNvPr id="355" name="直線コネクタ 354"/>
        <xdr:cNvCxnSpPr/>
      </xdr:nvCxnSpPr>
      <xdr:spPr>
        <a:xfrm flipV="1">
          <a:off x="8750300" y="10082881"/>
          <a:ext cx="889000" cy="10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128204</xdr:rowOff>
    </xdr:from>
    <xdr:to>
      <xdr:col>50</xdr:col>
      <xdr:colOff>165100</xdr:colOff>
      <xdr:row>58</xdr:row>
      <xdr:rowOff>58354</xdr:rowOff>
    </xdr:to>
    <xdr:sp macro="" textlink="">
      <xdr:nvSpPr>
        <xdr:cNvPr id="356" name="フローチャート: 判断 355"/>
        <xdr:cNvSpPr/>
      </xdr:nvSpPr>
      <xdr:spPr>
        <a:xfrm>
          <a:off x="9588500" y="9900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74881</xdr:rowOff>
    </xdr:from>
    <xdr:ext cx="534377" cy="259045"/>
    <xdr:sp macro="" textlink="">
      <xdr:nvSpPr>
        <xdr:cNvPr id="357" name="テキスト ボックス 356"/>
        <xdr:cNvSpPr txBox="1"/>
      </xdr:nvSpPr>
      <xdr:spPr>
        <a:xfrm>
          <a:off x="9372111" y="9676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120897</xdr:rowOff>
    </xdr:from>
    <xdr:to>
      <xdr:col>45</xdr:col>
      <xdr:colOff>177800</xdr:colOff>
      <xdr:row>58</xdr:row>
      <xdr:rowOff>148970</xdr:rowOff>
    </xdr:to>
    <xdr:cxnSp macro="">
      <xdr:nvCxnSpPr>
        <xdr:cNvPr id="358" name="直線コネクタ 357"/>
        <xdr:cNvCxnSpPr/>
      </xdr:nvCxnSpPr>
      <xdr:spPr>
        <a:xfrm>
          <a:off x="7861300" y="10064997"/>
          <a:ext cx="889000" cy="28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130391</xdr:rowOff>
    </xdr:from>
    <xdr:to>
      <xdr:col>46</xdr:col>
      <xdr:colOff>38100</xdr:colOff>
      <xdr:row>58</xdr:row>
      <xdr:rowOff>60541</xdr:rowOff>
    </xdr:to>
    <xdr:sp macro="" textlink="">
      <xdr:nvSpPr>
        <xdr:cNvPr id="359" name="フローチャート: 判断 358"/>
        <xdr:cNvSpPr/>
      </xdr:nvSpPr>
      <xdr:spPr>
        <a:xfrm>
          <a:off x="8699500" y="990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77068</xdr:rowOff>
    </xdr:from>
    <xdr:ext cx="534377" cy="259045"/>
    <xdr:sp macro="" textlink="">
      <xdr:nvSpPr>
        <xdr:cNvPr id="360" name="テキスト ボックス 359"/>
        <xdr:cNvSpPr txBox="1"/>
      </xdr:nvSpPr>
      <xdr:spPr>
        <a:xfrm>
          <a:off x="8483111" y="9678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120897</xdr:rowOff>
    </xdr:from>
    <xdr:to>
      <xdr:col>41</xdr:col>
      <xdr:colOff>50800</xdr:colOff>
      <xdr:row>58</xdr:row>
      <xdr:rowOff>137433</xdr:rowOff>
    </xdr:to>
    <xdr:cxnSp macro="">
      <xdr:nvCxnSpPr>
        <xdr:cNvPr id="361" name="直線コネクタ 360"/>
        <xdr:cNvCxnSpPr/>
      </xdr:nvCxnSpPr>
      <xdr:spPr>
        <a:xfrm flipV="1">
          <a:off x="6972300" y="10064997"/>
          <a:ext cx="889000" cy="16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118256</xdr:rowOff>
    </xdr:from>
    <xdr:to>
      <xdr:col>41</xdr:col>
      <xdr:colOff>101600</xdr:colOff>
      <xdr:row>58</xdr:row>
      <xdr:rowOff>48406</xdr:rowOff>
    </xdr:to>
    <xdr:sp macro="" textlink="">
      <xdr:nvSpPr>
        <xdr:cNvPr id="362" name="フローチャート: 判断 361"/>
        <xdr:cNvSpPr/>
      </xdr:nvSpPr>
      <xdr:spPr>
        <a:xfrm>
          <a:off x="7810500" y="989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64933</xdr:rowOff>
    </xdr:from>
    <xdr:ext cx="534377" cy="259045"/>
    <xdr:sp macro="" textlink="">
      <xdr:nvSpPr>
        <xdr:cNvPr id="363" name="テキスト ボックス 362"/>
        <xdr:cNvSpPr txBox="1"/>
      </xdr:nvSpPr>
      <xdr:spPr>
        <a:xfrm>
          <a:off x="7594111" y="9666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129945</xdr:rowOff>
    </xdr:from>
    <xdr:to>
      <xdr:col>36</xdr:col>
      <xdr:colOff>165100</xdr:colOff>
      <xdr:row>58</xdr:row>
      <xdr:rowOff>60095</xdr:rowOff>
    </xdr:to>
    <xdr:sp macro="" textlink="">
      <xdr:nvSpPr>
        <xdr:cNvPr id="364" name="フローチャート: 判断 363"/>
        <xdr:cNvSpPr/>
      </xdr:nvSpPr>
      <xdr:spPr>
        <a:xfrm>
          <a:off x="6921500" y="9902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76622</xdr:rowOff>
    </xdr:from>
    <xdr:ext cx="534377" cy="259045"/>
    <xdr:sp macro="" textlink="">
      <xdr:nvSpPr>
        <xdr:cNvPr id="365" name="テキスト ボックス 364"/>
        <xdr:cNvSpPr txBox="1"/>
      </xdr:nvSpPr>
      <xdr:spPr>
        <a:xfrm>
          <a:off x="6705111" y="967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61548</xdr:rowOff>
    </xdr:from>
    <xdr:to>
      <xdr:col>55</xdr:col>
      <xdr:colOff>50800</xdr:colOff>
      <xdr:row>58</xdr:row>
      <xdr:rowOff>163148</xdr:rowOff>
    </xdr:to>
    <xdr:sp macro="" textlink="">
      <xdr:nvSpPr>
        <xdr:cNvPr id="371" name="楕円 370"/>
        <xdr:cNvSpPr/>
      </xdr:nvSpPr>
      <xdr:spPr>
        <a:xfrm>
          <a:off x="10426700" y="10005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147925</xdr:rowOff>
    </xdr:from>
    <xdr:ext cx="534377" cy="259045"/>
    <xdr:sp macro="" textlink="">
      <xdr:nvSpPr>
        <xdr:cNvPr id="372" name="普通建設事業費該当値テキスト"/>
        <xdr:cNvSpPr txBox="1"/>
      </xdr:nvSpPr>
      <xdr:spPr>
        <a:xfrm>
          <a:off x="10528300" y="9920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87981</xdr:rowOff>
    </xdr:from>
    <xdr:to>
      <xdr:col>50</xdr:col>
      <xdr:colOff>165100</xdr:colOff>
      <xdr:row>59</xdr:row>
      <xdr:rowOff>18131</xdr:rowOff>
    </xdr:to>
    <xdr:sp macro="" textlink="">
      <xdr:nvSpPr>
        <xdr:cNvPr id="373" name="楕円 372"/>
        <xdr:cNvSpPr/>
      </xdr:nvSpPr>
      <xdr:spPr>
        <a:xfrm>
          <a:off x="9588500" y="10032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9258</xdr:rowOff>
    </xdr:from>
    <xdr:ext cx="534377" cy="259045"/>
    <xdr:sp macro="" textlink="">
      <xdr:nvSpPr>
        <xdr:cNvPr id="374" name="テキスト ボックス 373"/>
        <xdr:cNvSpPr txBox="1"/>
      </xdr:nvSpPr>
      <xdr:spPr>
        <a:xfrm>
          <a:off x="9372111" y="10124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98170</xdr:rowOff>
    </xdr:from>
    <xdr:to>
      <xdr:col>46</xdr:col>
      <xdr:colOff>38100</xdr:colOff>
      <xdr:row>59</xdr:row>
      <xdr:rowOff>28320</xdr:rowOff>
    </xdr:to>
    <xdr:sp macro="" textlink="">
      <xdr:nvSpPr>
        <xdr:cNvPr id="375" name="楕円 374"/>
        <xdr:cNvSpPr/>
      </xdr:nvSpPr>
      <xdr:spPr>
        <a:xfrm>
          <a:off x="8699500" y="10042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19447</xdr:rowOff>
    </xdr:from>
    <xdr:ext cx="534377" cy="259045"/>
    <xdr:sp macro="" textlink="">
      <xdr:nvSpPr>
        <xdr:cNvPr id="376" name="テキスト ボックス 375"/>
        <xdr:cNvSpPr txBox="1"/>
      </xdr:nvSpPr>
      <xdr:spPr>
        <a:xfrm>
          <a:off x="8483111" y="10134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70097</xdr:rowOff>
    </xdr:from>
    <xdr:to>
      <xdr:col>41</xdr:col>
      <xdr:colOff>101600</xdr:colOff>
      <xdr:row>59</xdr:row>
      <xdr:rowOff>247</xdr:rowOff>
    </xdr:to>
    <xdr:sp macro="" textlink="">
      <xdr:nvSpPr>
        <xdr:cNvPr id="377" name="楕円 376"/>
        <xdr:cNvSpPr/>
      </xdr:nvSpPr>
      <xdr:spPr>
        <a:xfrm>
          <a:off x="7810500" y="10014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162824</xdr:rowOff>
    </xdr:from>
    <xdr:ext cx="534377" cy="259045"/>
    <xdr:sp macro="" textlink="">
      <xdr:nvSpPr>
        <xdr:cNvPr id="378" name="テキスト ボックス 377"/>
        <xdr:cNvSpPr txBox="1"/>
      </xdr:nvSpPr>
      <xdr:spPr>
        <a:xfrm>
          <a:off x="7594111" y="10106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86633</xdr:rowOff>
    </xdr:from>
    <xdr:to>
      <xdr:col>36</xdr:col>
      <xdr:colOff>165100</xdr:colOff>
      <xdr:row>59</xdr:row>
      <xdr:rowOff>16783</xdr:rowOff>
    </xdr:to>
    <xdr:sp macro="" textlink="">
      <xdr:nvSpPr>
        <xdr:cNvPr id="379" name="楕円 378"/>
        <xdr:cNvSpPr/>
      </xdr:nvSpPr>
      <xdr:spPr>
        <a:xfrm>
          <a:off x="6921500" y="1003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7910</xdr:rowOff>
    </xdr:from>
    <xdr:ext cx="534377" cy="259045"/>
    <xdr:sp macro="" textlink="">
      <xdr:nvSpPr>
        <xdr:cNvPr id="380" name="テキスト ボックス 379"/>
        <xdr:cNvSpPr txBox="1"/>
      </xdr:nvSpPr>
      <xdr:spPr>
        <a:xfrm>
          <a:off x="6705111" y="10123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1" name="直線コネクタ 39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2" name="テキスト ボックス 39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3" name="直線コネクタ 39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4" name="テキスト ボックス 393"/>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5" name="直線コネクタ 39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6" name="テキスト ボックス 395"/>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7" name="直線コネクタ 39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8" name="テキスト ボックス 397"/>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25775</xdr:rowOff>
    </xdr:from>
    <xdr:to>
      <xdr:col>54</xdr:col>
      <xdr:colOff>189865</xdr:colOff>
      <xdr:row>78</xdr:row>
      <xdr:rowOff>139700</xdr:rowOff>
    </xdr:to>
    <xdr:cxnSp macro="">
      <xdr:nvCxnSpPr>
        <xdr:cNvPr id="402" name="直線コネクタ 401"/>
        <xdr:cNvCxnSpPr/>
      </xdr:nvCxnSpPr>
      <xdr:spPr>
        <a:xfrm flipV="1">
          <a:off x="10475595" y="12198725"/>
          <a:ext cx="1270" cy="1314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3"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4" name="直線コネクタ 403"/>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143902</xdr:rowOff>
    </xdr:from>
    <xdr:ext cx="599010" cy="259045"/>
    <xdr:sp macro="" textlink="">
      <xdr:nvSpPr>
        <xdr:cNvPr id="405" name="普通建設事業費 （ うち新規整備　）最大値テキスト"/>
        <xdr:cNvSpPr txBox="1"/>
      </xdr:nvSpPr>
      <xdr:spPr>
        <a:xfrm>
          <a:off x="10528300" y="11973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25775</xdr:rowOff>
    </xdr:from>
    <xdr:to>
      <xdr:col>55</xdr:col>
      <xdr:colOff>88900</xdr:colOff>
      <xdr:row>71</xdr:row>
      <xdr:rowOff>25775</xdr:rowOff>
    </xdr:to>
    <xdr:cxnSp macro="">
      <xdr:nvCxnSpPr>
        <xdr:cNvPr id="406" name="直線コネクタ 405"/>
        <xdr:cNvCxnSpPr/>
      </xdr:nvCxnSpPr>
      <xdr:spPr>
        <a:xfrm>
          <a:off x="10388600" y="12198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67001</xdr:rowOff>
    </xdr:from>
    <xdr:to>
      <xdr:col>55</xdr:col>
      <xdr:colOff>0</xdr:colOff>
      <xdr:row>78</xdr:row>
      <xdr:rowOff>120932</xdr:rowOff>
    </xdr:to>
    <xdr:cxnSp macro="">
      <xdr:nvCxnSpPr>
        <xdr:cNvPr id="407" name="直線コネクタ 406"/>
        <xdr:cNvCxnSpPr/>
      </xdr:nvCxnSpPr>
      <xdr:spPr>
        <a:xfrm flipV="1">
          <a:off x="9639300" y="13440101"/>
          <a:ext cx="838200" cy="53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32219</xdr:rowOff>
    </xdr:from>
    <xdr:ext cx="534377" cy="259045"/>
    <xdr:sp macro="" textlink="">
      <xdr:nvSpPr>
        <xdr:cNvPr id="408" name="普通建設事業費 （ うち新規整備　）平均値テキスト"/>
        <xdr:cNvSpPr txBox="1"/>
      </xdr:nvSpPr>
      <xdr:spPr>
        <a:xfrm>
          <a:off x="10528300" y="13233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9342</xdr:rowOff>
    </xdr:from>
    <xdr:to>
      <xdr:col>55</xdr:col>
      <xdr:colOff>50800</xdr:colOff>
      <xdr:row>78</xdr:row>
      <xdr:rowOff>110942</xdr:rowOff>
    </xdr:to>
    <xdr:sp macro="" textlink="">
      <xdr:nvSpPr>
        <xdr:cNvPr id="409" name="フローチャート: 判断 408"/>
        <xdr:cNvSpPr/>
      </xdr:nvSpPr>
      <xdr:spPr>
        <a:xfrm>
          <a:off x="10426700" y="1338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95355</xdr:rowOff>
    </xdr:from>
    <xdr:to>
      <xdr:col>50</xdr:col>
      <xdr:colOff>114300</xdr:colOff>
      <xdr:row>78</xdr:row>
      <xdr:rowOff>120932</xdr:rowOff>
    </xdr:to>
    <xdr:cxnSp macro="">
      <xdr:nvCxnSpPr>
        <xdr:cNvPr id="410" name="直線コネクタ 409"/>
        <xdr:cNvCxnSpPr/>
      </xdr:nvCxnSpPr>
      <xdr:spPr>
        <a:xfrm>
          <a:off x="8750300" y="13468455"/>
          <a:ext cx="889000" cy="25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24174</xdr:rowOff>
    </xdr:from>
    <xdr:to>
      <xdr:col>50</xdr:col>
      <xdr:colOff>165100</xdr:colOff>
      <xdr:row>78</xdr:row>
      <xdr:rowOff>125774</xdr:rowOff>
    </xdr:to>
    <xdr:sp macro="" textlink="">
      <xdr:nvSpPr>
        <xdr:cNvPr id="411" name="フローチャート: 判断 410"/>
        <xdr:cNvSpPr/>
      </xdr:nvSpPr>
      <xdr:spPr>
        <a:xfrm>
          <a:off x="9588500" y="1339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142301</xdr:rowOff>
    </xdr:from>
    <xdr:ext cx="534377" cy="259045"/>
    <xdr:sp macro="" textlink="">
      <xdr:nvSpPr>
        <xdr:cNvPr id="412" name="テキスト ボックス 411"/>
        <xdr:cNvSpPr txBox="1"/>
      </xdr:nvSpPr>
      <xdr:spPr>
        <a:xfrm>
          <a:off x="9372111" y="13172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95355</xdr:rowOff>
    </xdr:from>
    <xdr:to>
      <xdr:col>45</xdr:col>
      <xdr:colOff>177800</xdr:colOff>
      <xdr:row>78</xdr:row>
      <xdr:rowOff>133276</xdr:rowOff>
    </xdr:to>
    <xdr:cxnSp macro="">
      <xdr:nvCxnSpPr>
        <xdr:cNvPr id="413" name="直線コネクタ 412"/>
        <xdr:cNvCxnSpPr/>
      </xdr:nvCxnSpPr>
      <xdr:spPr>
        <a:xfrm flipV="1">
          <a:off x="7861300" y="13468455"/>
          <a:ext cx="889000" cy="37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15304</xdr:rowOff>
    </xdr:from>
    <xdr:to>
      <xdr:col>46</xdr:col>
      <xdr:colOff>38100</xdr:colOff>
      <xdr:row>78</xdr:row>
      <xdr:rowOff>116904</xdr:rowOff>
    </xdr:to>
    <xdr:sp macro="" textlink="">
      <xdr:nvSpPr>
        <xdr:cNvPr id="414" name="フローチャート: 判断 413"/>
        <xdr:cNvSpPr/>
      </xdr:nvSpPr>
      <xdr:spPr>
        <a:xfrm>
          <a:off x="8699500" y="1338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133431</xdr:rowOff>
    </xdr:from>
    <xdr:ext cx="534377" cy="259045"/>
    <xdr:sp macro="" textlink="">
      <xdr:nvSpPr>
        <xdr:cNvPr id="415" name="テキスト ボックス 414"/>
        <xdr:cNvSpPr txBox="1"/>
      </xdr:nvSpPr>
      <xdr:spPr>
        <a:xfrm>
          <a:off x="8483111" y="1316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133276</xdr:rowOff>
    </xdr:from>
    <xdr:to>
      <xdr:col>41</xdr:col>
      <xdr:colOff>50800</xdr:colOff>
      <xdr:row>78</xdr:row>
      <xdr:rowOff>135879</xdr:rowOff>
    </xdr:to>
    <xdr:cxnSp macro="">
      <xdr:nvCxnSpPr>
        <xdr:cNvPr id="416" name="直線コネクタ 415"/>
        <xdr:cNvCxnSpPr/>
      </xdr:nvCxnSpPr>
      <xdr:spPr>
        <a:xfrm flipV="1">
          <a:off x="6972300" y="13506376"/>
          <a:ext cx="889000" cy="2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170689</xdr:rowOff>
    </xdr:from>
    <xdr:to>
      <xdr:col>41</xdr:col>
      <xdr:colOff>101600</xdr:colOff>
      <xdr:row>78</xdr:row>
      <xdr:rowOff>100839</xdr:rowOff>
    </xdr:to>
    <xdr:sp macro="" textlink="">
      <xdr:nvSpPr>
        <xdr:cNvPr id="417" name="フローチャート: 判断 416"/>
        <xdr:cNvSpPr/>
      </xdr:nvSpPr>
      <xdr:spPr>
        <a:xfrm>
          <a:off x="7810500" y="13372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117366</xdr:rowOff>
    </xdr:from>
    <xdr:ext cx="534377" cy="259045"/>
    <xdr:sp macro="" textlink="">
      <xdr:nvSpPr>
        <xdr:cNvPr id="418" name="テキスト ボックス 417"/>
        <xdr:cNvSpPr txBox="1"/>
      </xdr:nvSpPr>
      <xdr:spPr>
        <a:xfrm>
          <a:off x="7594111" y="13147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164086</xdr:rowOff>
    </xdr:from>
    <xdr:to>
      <xdr:col>36</xdr:col>
      <xdr:colOff>165100</xdr:colOff>
      <xdr:row>78</xdr:row>
      <xdr:rowOff>94236</xdr:rowOff>
    </xdr:to>
    <xdr:sp macro="" textlink="">
      <xdr:nvSpPr>
        <xdr:cNvPr id="419" name="フローチャート: 判断 418"/>
        <xdr:cNvSpPr/>
      </xdr:nvSpPr>
      <xdr:spPr>
        <a:xfrm>
          <a:off x="6921500" y="1336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110763</xdr:rowOff>
    </xdr:from>
    <xdr:ext cx="534377" cy="259045"/>
    <xdr:sp macro="" textlink="">
      <xdr:nvSpPr>
        <xdr:cNvPr id="420" name="テキスト ボックス 419"/>
        <xdr:cNvSpPr txBox="1"/>
      </xdr:nvSpPr>
      <xdr:spPr>
        <a:xfrm>
          <a:off x="6705111" y="13140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16201</xdr:rowOff>
    </xdr:from>
    <xdr:to>
      <xdr:col>55</xdr:col>
      <xdr:colOff>50800</xdr:colOff>
      <xdr:row>78</xdr:row>
      <xdr:rowOff>117801</xdr:rowOff>
    </xdr:to>
    <xdr:sp macro="" textlink="">
      <xdr:nvSpPr>
        <xdr:cNvPr id="426" name="楕円 425"/>
        <xdr:cNvSpPr/>
      </xdr:nvSpPr>
      <xdr:spPr>
        <a:xfrm>
          <a:off x="10426700" y="13389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159220</xdr:rowOff>
    </xdr:from>
    <xdr:ext cx="534377" cy="259045"/>
    <xdr:sp macro="" textlink="">
      <xdr:nvSpPr>
        <xdr:cNvPr id="427" name="普通建設事業費 （ うち新規整備　）該当値テキスト"/>
        <xdr:cNvSpPr txBox="1"/>
      </xdr:nvSpPr>
      <xdr:spPr>
        <a:xfrm>
          <a:off x="10528300" y="13360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70132</xdr:rowOff>
    </xdr:from>
    <xdr:to>
      <xdr:col>50</xdr:col>
      <xdr:colOff>165100</xdr:colOff>
      <xdr:row>79</xdr:row>
      <xdr:rowOff>282</xdr:rowOff>
    </xdr:to>
    <xdr:sp macro="" textlink="">
      <xdr:nvSpPr>
        <xdr:cNvPr id="428" name="楕円 427"/>
        <xdr:cNvSpPr/>
      </xdr:nvSpPr>
      <xdr:spPr>
        <a:xfrm>
          <a:off x="9588500" y="13443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162859</xdr:rowOff>
    </xdr:from>
    <xdr:ext cx="469744" cy="259045"/>
    <xdr:sp macro="" textlink="">
      <xdr:nvSpPr>
        <xdr:cNvPr id="429" name="テキスト ボックス 428"/>
        <xdr:cNvSpPr txBox="1"/>
      </xdr:nvSpPr>
      <xdr:spPr>
        <a:xfrm>
          <a:off x="9404428" y="13535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44555</xdr:rowOff>
    </xdr:from>
    <xdr:to>
      <xdr:col>46</xdr:col>
      <xdr:colOff>38100</xdr:colOff>
      <xdr:row>78</xdr:row>
      <xdr:rowOff>146155</xdr:rowOff>
    </xdr:to>
    <xdr:sp macro="" textlink="">
      <xdr:nvSpPr>
        <xdr:cNvPr id="430" name="楕円 429"/>
        <xdr:cNvSpPr/>
      </xdr:nvSpPr>
      <xdr:spPr>
        <a:xfrm>
          <a:off x="8699500" y="1341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137282</xdr:rowOff>
    </xdr:from>
    <xdr:ext cx="469744" cy="259045"/>
    <xdr:sp macro="" textlink="">
      <xdr:nvSpPr>
        <xdr:cNvPr id="431" name="テキスト ボックス 430"/>
        <xdr:cNvSpPr txBox="1"/>
      </xdr:nvSpPr>
      <xdr:spPr>
        <a:xfrm>
          <a:off x="8515428" y="13510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82476</xdr:rowOff>
    </xdr:from>
    <xdr:to>
      <xdr:col>41</xdr:col>
      <xdr:colOff>101600</xdr:colOff>
      <xdr:row>79</xdr:row>
      <xdr:rowOff>12626</xdr:rowOff>
    </xdr:to>
    <xdr:sp macro="" textlink="">
      <xdr:nvSpPr>
        <xdr:cNvPr id="432" name="楕円 431"/>
        <xdr:cNvSpPr/>
      </xdr:nvSpPr>
      <xdr:spPr>
        <a:xfrm>
          <a:off x="7810500" y="13455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3753</xdr:rowOff>
    </xdr:from>
    <xdr:ext cx="469744" cy="259045"/>
    <xdr:sp macro="" textlink="">
      <xdr:nvSpPr>
        <xdr:cNvPr id="433" name="テキスト ボックス 432"/>
        <xdr:cNvSpPr txBox="1"/>
      </xdr:nvSpPr>
      <xdr:spPr>
        <a:xfrm>
          <a:off x="7626428" y="13548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85079</xdr:rowOff>
    </xdr:from>
    <xdr:to>
      <xdr:col>36</xdr:col>
      <xdr:colOff>165100</xdr:colOff>
      <xdr:row>79</xdr:row>
      <xdr:rowOff>15229</xdr:rowOff>
    </xdr:to>
    <xdr:sp macro="" textlink="">
      <xdr:nvSpPr>
        <xdr:cNvPr id="434" name="楕円 433"/>
        <xdr:cNvSpPr/>
      </xdr:nvSpPr>
      <xdr:spPr>
        <a:xfrm>
          <a:off x="6921500" y="13458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6356</xdr:rowOff>
    </xdr:from>
    <xdr:ext cx="378565" cy="259045"/>
    <xdr:sp macro="" textlink="">
      <xdr:nvSpPr>
        <xdr:cNvPr id="435" name="テキスト ボックス 434"/>
        <xdr:cNvSpPr txBox="1"/>
      </xdr:nvSpPr>
      <xdr:spPr>
        <a:xfrm>
          <a:off x="6783017" y="13550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7" name="テキスト ボックス 44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3" name="テキスト ボックス 45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7835</xdr:rowOff>
    </xdr:from>
    <xdr:to>
      <xdr:col>54</xdr:col>
      <xdr:colOff>189865</xdr:colOff>
      <xdr:row>98</xdr:row>
      <xdr:rowOff>126695</xdr:rowOff>
    </xdr:to>
    <xdr:cxnSp macro="">
      <xdr:nvCxnSpPr>
        <xdr:cNvPr id="459" name="直線コネクタ 458"/>
        <xdr:cNvCxnSpPr/>
      </xdr:nvCxnSpPr>
      <xdr:spPr>
        <a:xfrm flipV="1">
          <a:off x="10475595" y="15438335"/>
          <a:ext cx="1270" cy="1490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130522</xdr:rowOff>
    </xdr:from>
    <xdr:ext cx="469744" cy="259045"/>
    <xdr:sp macro="" textlink="">
      <xdr:nvSpPr>
        <xdr:cNvPr id="460" name="普通建設事業費 （ うち更新整備　）最小値テキスト"/>
        <xdr:cNvSpPr txBox="1"/>
      </xdr:nvSpPr>
      <xdr:spPr>
        <a:xfrm>
          <a:off x="10528300" y="16932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126695</xdr:rowOff>
    </xdr:from>
    <xdr:to>
      <xdr:col>55</xdr:col>
      <xdr:colOff>88900</xdr:colOff>
      <xdr:row>98</xdr:row>
      <xdr:rowOff>126695</xdr:rowOff>
    </xdr:to>
    <xdr:cxnSp macro="">
      <xdr:nvCxnSpPr>
        <xdr:cNvPr id="461" name="直線コネクタ 460"/>
        <xdr:cNvCxnSpPr/>
      </xdr:nvCxnSpPr>
      <xdr:spPr>
        <a:xfrm>
          <a:off x="10388600" y="16928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125962</xdr:rowOff>
    </xdr:from>
    <xdr:ext cx="599010" cy="259045"/>
    <xdr:sp macro="" textlink="">
      <xdr:nvSpPr>
        <xdr:cNvPr id="462" name="普通建設事業費 （ うち更新整備　）最大値テキスト"/>
        <xdr:cNvSpPr txBox="1"/>
      </xdr:nvSpPr>
      <xdr:spPr>
        <a:xfrm>
          <a:off x="10528300" y="15213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7835</xdr:rowOff>
    </xdr:from>
    <xdr:to>
      <xdr:col>55</xdr:col>
      <xdr:colOff>88900</xdr:colOff>
      <xdr:row>90</xdr:row>
      <xdr:rowOff>7835</xdr:rowOff>
    </xdr:to>
    <xdr:cxnSp macro="">
      <xdr:nvCxnSpPr>
        <xdr:cNvPr id="463" name="直線コネクタ 462"/>
        <xdr:cNvCxnSpPr/>
      </xdr:nvCxnSpPr>
      <xdr:spPr>
        <a:xfrm>
          <a:off x="10388600" y="1543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56935</xdr:rowOff>
    </xdr:from>
    <xdr:to>
      <xdr:col>55</xdr:col>
      <xdr:colOff>0</xdr:colOff>
      <xdr:row>98</xdr:row>
      <xdr:rowOff>126695</xdr:rowOff>
    </xdr:to>
    <xdr:cxnSp macro="">
      <xdr:nvCxnSpPr>
        <xdr:cNvPr id="464" name="直線コネクタ 463"/>
        <xdr:cNvCxnSpPr/>
      </xdr:nvCxnSpPr>
      <xdr:spPr>
        <a:xfrm>
          <a:off x="9639300" y="16859035"/>
          <a:ext cx="838200" cy="69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88409</xdr:rowOff>
    </xdr:from>
    <xdr:ext cx="534377" cy="259045"/>
    <xdr:sp macro="" textlink="">
      <xdr:nvSpPr>
        <xdr:cNvPr id="465" name="普通建設事業費 （ うち更新整備　）平均値テキスト"/>
        <xdr:cNvSpPr txBox="1"/>
      </xdr:nvSpPr>
      <xdr:spPr>
        <a:xfrm>
          <a:off x="10528300" y="163761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65532</xdr:rowOff>
    </xdr:from>
    <xdr:to>
      <xdr:col>55</xdr:col>
      <xdr:colOff>50800</xdr:colOff>
      <xdr:row>96</xdr:row>
      <xdr:rowOff>167132</xdr:rowOff>
    </xdr:to>
    <xdr:sp macro="" textlink="">
      <xdr:nvSpPr>
        <xdr:cNvPr id="466" name="フローチャート: 判断 465"/>
        <xdr:cNvSpPr/>
      </xdr:nvSpPr>
      <xdr:spPr>
        <a:xfrm>
          <a:off x="10426700" y="16524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56935</xdr:rowOff>
    </xdr:from>
    <xdr:to>
      <xdr:col>50</xdr:col>
      <xdr:colOff>114300</xdr:colOff>
      <xdr:row>99</xdr:row>
      <xdr:rowOff>35382</xdr:rowOff>
    </xdr:to>
    <xdr:cxnSp macro="">
      <xdr:nvCxnSpPr>
        <xdr:cNvPr id="467" name="直線コネクタ 466"/>
        <xdr:cNvCxnSpPr/>
      </xdr:nvCxnSpPr>
      <xdr:spPr>
        <a:xfrm flipV="1">
          <a:off x="8750300" y="16859035"/>
          <a:ext cx="889000" cy="149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123737</xdr:rowOff>
    </xdr:from>
    <xdr:to>
      <xdr:col>50</xdr:col>
      <xdr:colOff>165100</xdr:colOff>
      <xdr:row>97</xdr:row>
      <xdr:rowOff>53887</xdr:rowOff>
    </xdr:to>
    <xdr:sp macro="" textlink="">
      <xdr:nvSpPr>
        <xdr:cNvPr id="468" name="フローチャート: 判断 467"/>
        <xdr:cNvSpPr/>
      </xdr:nvSpPr>
      <xdr:spPr>
        <a:xfrm>
          <a:off x="9588500" y="16582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70414</xdr:rowOff>
    </xdr:from>
    <xdr:ext cx="534377" cy="259045"/>
    <xdr:sp macro="" textlink="">
      <xdr:nvSpPr>
        <xdr:cNvPr id="469" name="テキスト ボックス 468"/>
        <xdr:cNvSpPr txBox="1"/>
      </xdr:nvSpPr>
      <xdr:spPr>
        <a:xfrm>
          <a:off x="9372111" y="16358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136677</xdr:rowOff>
    </xdr:from>
    <xdr:to>
      <xdr:col>45</xdr:col>
      <xdr:colOff>177800</xdr:colOff>
      <xdr:row>99</xdr:row>
      <xdr:rowOff>35382</xdr:rowOff>
    </xdr:to>
    <xdr:cxnSp macro="">
      <xdr:nvCxnSpPr>
        <xdr:cNvPr id="470" name="直線コネクタ 469"/>
        <xdr:cNvCxnSpPr/>
      </xdr:nvCxnSpPr>
      <xdr:spPr>
        <a:xfrm>
          <a:off x="7861300" y="16767327"/>
          <a:ext cx="889000" cy="241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157784</xdr:rowOff>
    </xdr:from>
    <xdr:to>
      <xdr:col>46</xdr:col>
      <xdr:colOff>38100</xdr:colOff>
      <xdr:row>97</xdr:row>
      <xdr:rowOff>87934</xdr:rowOff>
    </xdr:to>
    <xdr:sp macro="" textlink="">
      <xdr:nvSpPr>
        <xdr:cNvPr id="471" name="フローチャート: 判断 470"/>
        <xdr:cNvSpPr/>
      </xdr:nvSpPr>
      <xdr:spPr>
        <a:xfrm>
          <a:off x="8699500" y="1661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104461</xdr:rowOff>
    </xdr:from>
    <xdr:ext cx="534377" cy="259045"/>
    <xdr:sp macro="" textlink="">
      <xdr:nvSpPr>
        <xdr:cNvPr id="472" name="テキスト ボックス 471"/>
        <xdr:cNvSpPr txBox="1"/>
      </xdr:nvSpPr>
      <xdr:spPr>
        <a:xfrm>
          <a:off x="8483111" y="1639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136677</xdr:rowOff>
    </xdr:from>
    <xdr:to>
      <xdr:col>41</xdr:col>
      <xdr:colOff>50800</xdr:colOff>
      <xdr:row>98</xdr:row>
      <xdr:rowOff>8776</xdr:rowOff>
    </xdr:to>
    <xdr:cxnSp macro="">
      <xdr:nvCxnSpPr>
        <xdr:cNvPr id="473" name="直線コネクタ 472"/>
        <xdr:cNvCxnSpPr/>
      </xdr:nvCxnSpPr>
      <xdr:spPr>
        <a:xfrm flipV="1">
          <a:off x="6972300" y="16767327"/>
          <a:ext cx="889000" cy="43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145745</xdr:rowOff>
    </xdr:from>
    <xdr:to>
      <xdr:col>41</xdr:col>
      <xdr:colOff>101600</xdr:colOff>
      <xdr:row>97</xdr:row>
      <xdr:rowOff>75895</xdr:rowOff>
    </xdr:to>
    <xdr:sp macro="" textlink="">
      <xdr:nvSpPr>
        <xdr:cNvPr id="474" name="フローチャート: 判断 473"/>
        <xdr:cNvSpPr/>
      </xdr:nvSpPr>
      <xdr:spPr>
        <a:xfrm>
          <a:off x="7810500" y="1660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92422</xdr:rowOff>
    </xdr:from>
    <xdr:ext cx="534377" cy="259045"/>
    <xdr:sp macro="" textlink="">
      <xdr:nvSpPr>
        <xdr:cNvPr id="475" name="テキスト ボックス 474"/>
        <xdr:cNvSpPr txBox="1"/>
      </xdr:nvSpPr>
      <xdr:spPr>
        <a:xfrm>
          <a:off x="7594111" y="16380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32398</xdr:rowOff>
    </xdr:from>
    <xdr:to>
      <xdr:col>36</xdr:col>
      <xdr:colOff>165100</xdr:colOff>
      <xdr:row>97</xdr:row>
      <xdr:rowOff>133998</xdr:rowOff>
    </xdr:to>
    <xdr:sp macro="" textlink="">
      <xdr:nvSpPr>
        <xdr:cNvPr id="476" name="フローチャート: 判断 475"/>
        <xdr:cNvSpPr/>
      </xdr:nvSpPr>
      <xdr:spPr>
        <a:xfrm>
          <a:off x="6921500" y="1666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150525</xdr:rowOff>
    </xdr:from>
    <xdr:ext cx="534377" cy="259045"/>
    <xdr:sp macro="" textlink="">
      <xdr:nvSpPr>
        <xdr:cNvPr id="477" name="テキスト ボックス 476"/>
        <xdr:cNvSpPr txBox="1"/>
      </xdr:nvSpPr>
      <xdr:spPr>
        <a:xfrm>
          <a:off x="6705111" y="16438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75895</xdr:rowOff>
    </xdr:from>
    <xdr:to>
      <xdr:col>55</xdr:col>
      <xdr:colOff>50800</xdr:colOff>
      <xdr:row>99</xdr:row>
      <xdr:rowOff>6045</xdr:rowOff>
    </xdr:to>
    <xdr:sp macro="" textlink="">
      <xdr:nvSpPr>
        <xdr:cNvPr id="483" name="楕円 482"/>
        <xdr:cNvSpPr/>
      </xdr:nvSpPr>
      <xdr:spPr>
        <a:xfrm>
          <a:off x="10426700" y="1687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162272</xdr:rowOff>
    </xdr:from>
    <xdr:ext cx="469744" cy="259045"/>
    <xdr:sp macro="" textlink="">
      <xdr:nvSpPr>
        <xdr:cNvPr id="484" name="普通建設事業費 （ うち更新整備　）該当値テキスト"/>
        <xdr:cNvSpPr txBox="1"/>
      </xdr:nvSpPr>
      <xdr:spPr>
        <a:xfrm>
          <a:off x="10528300" y="16792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6135</xdr:rowOff>
    </xdr:from>
    <xdr:to>
      <xdr:col>50</xdr:col>
      <xdr:colOff>165100</xdr:colOff>
      <xdr:row>98</xdr:row>
      <xdr:rowOff>107735</xdr:rowOff>
    </xdr:to>
    <xdr:sp macro="" textlink="">
      <xdr:nvSpPr>
        <xdr:cNvPr id="485" name="楕円 484"/>
        <xdr:cNvSpPr/>
      </xdr:nvSpPr>
      <xdr:spPr>
        <a:xfrm>
          <a:off x="9588500" y="1680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98862</xdr:rowOff>
    </xdr:from>
    <xdr:ext cx="534377" cy="259045"/>
    <xdr:sp macro="" textlink="">
      <xdr:nvSpPr>
        <xdr:cNvPr id="486" name="テキスト ボックス 485"/>
        <xdr:cNvSpPr txBox="1"/>
      </xdr:nvSpPr>
      <xdr:spPr>
        <a:xfrm>
          <a:off x="9372111" y="16900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156032</xdr:rowOff>
    </xdr:from>
    <xdr:to>
      <xdr:col>46</xdr:col>
      <xdr:colOff>38100</xdr:colOff>
      <xdr:row>99</xdr:row>
      <xdr:rowOff>86182</xdr:rowOff>
    </xdr:to>
    <xdr:sp macro="" textlink="">
      <xdr:nvSpPr>
        <xdr:cNvPr id="487" name="楕円 486"/>
        <xdr:cNvSpPr/>
      </xdr:nvSpPr>
      <xdr:spPr>
        <a:xfrm>
          <a:off x="8699500" y="1695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99</xdr:row>
      <xdr:rowOff>77309</xdr:rowOff>
    </xdr:from>
    <xdr:ext cx="378565" cy="259045"/>
    <xdr:sp macro="" textlink="">
      <xdr:nvSpPr>
        <xdr:cNvPr id="488" name="テキスト ボックス 487"/>
        <xdr:cNvSpPr txBox="1"/>
      </xdr:nvSpPr>
      <xdr:spPr>
        <a:xfrm>
          <a:off x="8561017" y="170508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85877</xdr:rowOff>
    </xdr:from>
    <xdr:to>
      <xdr:col>41</xdr:col>
      <xdr:colOff>101600</xdr:colOff>
      <xdr:row>98</xdr:row>
      <xdr:rowOff>16027</xdr:rowOff>
    </xdr:to>
    <xdr:sp macro="" textlink="">
      <xdr:nvSpPr>
        <xdr:cNvPr id="489" name="楕円 488"/>
        <xdr:cNvSpPr/>
      </xdr:nvSpPr>
      <xdr:spPr>
        <a:xfrm>
          <a:off x="7810500" y="16716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7154</xdr:rowOff>
    </xdr:from>
    <xdr:ext cx="534377" cy="259045"/>
    <xdr:sp macro="" textlink="">
      <xdr:nvSpPr>
        <xdr:cNvPr id="490" name="テキスト ボックス 489"/>
        <xdr:cNvSpPr txBox="1"/>
      </xdr:nvSpPr>
      <xdr:spPr>
        <a:xfrm>
          <a:off x="7594111" y="16809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129426</xdr:rowOff>
    </xdr:from>
    <xdr:to>
      <xdr:col>36</xdr:col>
      <xdr:colOff>165100</xdr:colOff>
      <xdr:row>98</xdr:row>
      <xdr:rowOff>59576</xdr:rowOff>
    </xdr:to>
    <xdr:sp macro="" textlink="">
      <xdr:nvSpPr>
        <xdr:cNvPr id="491" name="楕円 490"/>
        <xdr:cNvSpPr/>
      </xdr:nvSpPr>
      <xdr:spPr>
        <a:xfrm>
          <a:off x="6921500" y="16760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50703</xdr:rowOff>
    </xdr:from>
    <xdr:ext cx="534377" cy="259045"/>
    <xdr:sp macro="" textlink="">
      <xdr:nvSpPr>
        <xdr:cNvPr id="492" name="テキスト ボックス 491"/>
        <xdr:cNvSpPr txBox="1"/>
      </xdr:nvSpPr>
      <xdr:spPr>
        <a:xfrm>
          <a:off x="6705111" y="16852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4" name="テキスト ボックス 503"/>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2" name="テキスト ボックス 511"/>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124854</xdr:rowOff>
    </xdr:from>
    <xdr:to>
      <xdr:col>85</xdr:col>
      <xdr:colOff>126364</xdr:colOff>
      <xdr:row>39</xdr:row>
      <xdr:rowOff>44450</xdr:rowOff>
    </xdr:to>
    <xdr:cxnSp macro="">
      <xdr:nvCxnSpPr>
        <xdr:cNvPr id="516" name="直線コネクタ 515"/>
        <xdr:cNvCxnSpPr/>
      </xdr:nvCxnSpPr>
      <xdr:spPr>
        <a:xfrm flipV="1">
          <a:off x="16317595" y="5096904"/>
          <a:ext cx="1269" cy="1634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56735</xdr:rowOff>
    </xdr:from>
    <xdr:ext cx="249299" cy="259045"/>
    <xdr:sp macro="" textlink="">
      <xdr:nvSpPr>
        <xdr:cNvPr id="517" name="災害復旧事業費最小値テキスト"/>
        <xdr:cNvSpPr txBox="1"/>
      </xdr:nvSpPr>
      <xdr:spPr>
        <a:xfrm>
          <a:off x="16370300" y="67432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8" name="直線コネクタ 517"/>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71531</xdr:rowOff>
    </xdr:from>
    <xdr:ext cx="599010" cy="259045"/>
    <xdr:sp macro="" textlink="">
      <xdr:nvSpPr>
        <xdr:cNvPr id="519" name="災害復旧事業費最大値テキスト"/>
        <xdr:cNvSpPr txBox="1"/>
      </xdr:nvSpPr>
      <xdr:spPr>
        <a:xfrm>
          <a:off x="16370300" y="4872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124854</xdr:rowOff>
    </xdr:from>
    <xdr:to>
      <xdr:col>86</xdr:col>
      <xdr:colOff>25400</xdr:colOff>
      <xdr:row>29</xdr:row>
      <xdr:rowOff>124854</xdr:rowOff>
    </xdr:to>
    <xdr:cxnSp macro="">
      <xdr:nvCxnSpPr>
        <xdr:cNvPr id="520" name="直線コネクタ 519"/>
        <xdr:cNvCxnSpPr/>
      </xdr:nvCxnSpPr>
      <xdr:spPr>
        <a:xfrm>
          <a:off x="16230600" y="509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21" name="直線コネクタ 520"/>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145635</xdr:rowOff>
    </xdr:from>
    <xdr:ext cx="469744" cy="259045"/>
    <xdr:sp macro="" textlink="">
      <xdr:nvSpPr>
        <xdr:cNvPr id="522" name="災害復旧事業費平均値テキスト"/>
        <xdr:cNvSpPr txBox="1"/>
      </xdr:nvSpPr>
      <xdr:spPr>
        <a:xfrm>
          <a:off x="16370300" y="64892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122758</xdr:rowOff>
    </xdr:from>
    <xdr:to>
      <xdr:col>85</xdr:col>
      <xdr:colOff>177800</xdr:colOff>
      <xdr:row>39</xdr:row>
      <xdr:rowOff>52908</xdr:rowOff>
    </xdr:to>
    <xdr:sp macro="" textlink="">
      <xdr:nvSpPr>
        <xdr:cNvPr id="523" name="フローチャート: 判断 522"/>
        <xdr:cNvSpPr/>
      </xdr:nvSpPr>
      <xdr:spPr>
        <a:xfrm>
          <a:off x="16268700" y="663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4" name="直線コネクタ 523"/>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137464</xdr:rowOff>
    </xdr:from>
    <xdr:to>
      <xdr:col>81</xdr:col>
      <xdr:colOff>101600</xdr:colOff>
      <xdr:row>39</xdr:row>
      <xdr:rowOff>67614</xdr:rowOff>
    </xdr:to>
    <xdr:sp macro="" textlink="">
      <xdr:nvSpPr>
        <xdr:cNvPr id="525" name="フローチャート: 判断 524"/>
        <xdr:cNvSpPr/>
      </xdr:nvSpPr>
      <xdr:spPr>
        <a:xfrm>
          <a:off x="15430500" y="665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84142</xdr:rowOff>
    </xdr:from>
    <xdr:ext cx="469744" cy="259045"/>
    <xdr:sp macro="" textlink="">
      <xdr:nvSpPr>
        <xdr:cNvPr id="526" name="テキスト ボックス 525"/>
        <xdr:cNvSpPr txBox="1"/>
      </xdr:nvSpPr>
      <xdr:spPr>
        <a:xfrm>
          <a:off x="15246428" y="6427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7" name="直線コネクタ 526"/>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148489</xdr:rowOff>
    </xdr:from>
    <xdr:to>
      <xdr:col>76</xdr:col>
      <xdr:colOff>165100</xdr:colOff>
      <xdr:row>39</xdr:row>
      <xdr:rowOff>78639</xdr:rowOff>
    </xdr:to>
    <xdr:sp macro="" textlink="">
      <xdr:nvSpPr>
        <xdr:cNvPr id="528" name="フローチャート: 判断 527"/>
        <xdr:cNvSpPr/>
      </xdr:nvSpPr>
      <xdr:spPr>
        <a:xfrm>
          <a:off x="14541500" y="666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95165</xdr:rowOff>
    </xdr:from>
    <xdr:ext cx="469744" cy="259045"/>
    <xdr:sp macro="" textlink="">
      <xdr:nvSpPr>
        <xdr:cNvPr id="529" name="テキスト ボックス 528"/>
        <xdr:cNvSpPr txBox="1"/>
      </xdr:nvSpPr>
      <xdr:spPr>
        <a:xfrm>
          <a:off x="14357428" y="6438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30" name="直線コネクタ 529"/>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135725</xdr:rowOff>
    </xdr:from>
    <xdr:to>
      <xdr:col>72</xdr:col>
      <xdr:colOff>38100</xdr:colOff>
      <xdr:row>39</xdr:row>
      <xdr:rowOff>65875</xdr:rowOff>
    </xdr:to>
    <xdr:sp macro="" textlink="">
      <xdr:nvSpPr>
        <xdr:cNvPr id="531" name="フローチャート: 判断 530"/>
        <xdr:cNvSpPr/>
      </xdr:nvSpPr>
      <xdr:spPr>
        <a:xfrm>
          <a:off x="13652500" y="66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82402</xdr:rowOff>
    </xdr:from>
    <xdr:ext cx="469744" cy="259045"/>
    <xdr:sp macro="" textlink="">
      <xdr:nvSpPr>
        <xdr:cNvPr id="532" name="テキスト ボックス 531"/>
        <xdr:cNvSpPr txBox="1"/>
      </xdr:nvSpPr>
      <xdr:spPr>
        <a:xfrm>
          <a:off x="13468428" y="6426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146774</xdr:rowOff>
    </xdr:from>
    <xdr:to>
      <xdr:col>67</xdr:col>
      <xdr:colOff>101600</xdr:colOff>
      <xdr:row>39</xdr:row>
      <xdr:rowOff>76924</xdr:rowOff>
    </xdr:to>
    <xdr:sp macro="" textlink="">
      <xdr:nvSpPr>
        <xdr:cNvPr id="533" name="フローチャート: 判断 532"/>
        <xdr:cNvSpPr/>
      </xdr:nvSpPr>
      <xdr:spPr>
        <a:xfrm>
          <a:off x="12763500" y="666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93451</xdr:rowOff>
    </xdr:from>
    <xdr:ext cx="469744" cy="259045"/>
    <xdr:sp macro="" textlink="">
      <xdr:nvSpPr>
        <xdr:cNvPr id="534" name="テキスト ボックス 533"/>
        <xdr:cNvSpPr txBox="1"/>
      </xdr:nvSpPr>
      <xdr:spPr>
        <a:xfrm>
          <a:off x="12579428" y="6437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40" name="楕円 539"/>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101185</xdr:rowOff>
    </xdr:from>
    <xdr:ext cx="249299" cy="259045"/>
    <xdr:sp macro="" textlink="">
      <xdr:nvSpPr>
        <xdr:cNvPr id="541" name="災害復旧事業費該当値テキスト"/>
        <xdr:cNvSpPr txBox="1"/>
      </xdr:nvSpPr>
      <xdr:spPr>
        <a:xfrm>
          <a:off x="16370300" y="66162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2" name="楕円 541"/>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3" name="テキスト ボックス 542"/>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4" name="楕円 543"/>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5" name="テキスト ボックス 544"/>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6" name="楕円 545"/>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7" name="テキスト ボックス 546"/>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8" name="楕円 547"/>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9" name="テキスト ボックス 548"/>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9" name="直線コネクタ 60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0" name="テキスト ボックス 60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1" name="直線コネクタ 61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2" name="テキスト ボックス 611"/>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3" name="直線コネクタ 61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4" name="テキスト ボックス 613"/>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5" name="直線コネクタ 61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6" name="テキスト ボックス 615"/>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7" name="直線コネクタ 61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8" name="テキスト ボックス 617"/>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9" name="直線コネクタ 61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0" name="テキスト ボックス 619"/>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129674</xdr:rowOff>
    </xdr:from>
    <xdr:to>
      <xdr:col>85</xdr:col>
      <xdr:colOff>126364</xdr:colOff>
      <xdr:row>78</xdr:row>
      <xdr:rowOff>110717</xdr:rowOff>
    </xdr:to>
    <xdr:cxnSp macro="">
      <xdr:nvCxnSpPr>
        <xdr:cNvPr id="624" name="直線コネクタ 623"/>
        <xdr:cNvCxnSpPr/>
      </xdr:nvCxnSpPr>
      <xdr:spPr>
        <a:xfrm flipV="1">
          <a:off x="16317595" y="12131174"/>
          <a:ext cx="1269" cy="1352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114544</xdr:rowOff>
    </xdr:from>
    <xdr:ext cx="469744" cy="259045"/>
    <xdr:sp macro="" textlink="">
      <xdr:nvSpPr>
        <xdr:cNvPr id="625" name="公債費最小値テキスト"/>
        <xdr:cNvSpPr txBox="1"/>
      </xdr:nvSpPr>
      <xdr:spPr>
        <a:xfrm>
          <a:off x="16370300" y="13487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110717</xdr:rowOff>
    </xdr:from>
    <xdr:to>
      <xdr:col>86</xdr:col>
      <xdr:colOff>25400</xdr:colOff>
      <xdr:row>78</xdr:row>
      <xdr:rowOff>110717</xdr:rowOff>
    </xdr:to>
    <xdr:cxnSp macro="">
      <xdr:nvCxnSpPr>
        <xdr:cNvPr id="626" name="直線コネクタ 625"/>
        <xdr:cNvCxnSpPr/>
      </xdr:nvCxnSpPr>
      <xdr:spPr>
        <a:xfrm>
          <a:off x="16230600" y="13483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76351</xdr:rowOff>
    </xdr:from>
    <xdr:ext cx="534377" cy="259045"/>
    <xdr:sp macro="" textlink="">
      <xdr:nvSpPr>
        <xdr:cNvPr id="627" name="公債費最大値テキスト"/>
        <xdr:cNvSpPr txBox="1"/>
      </xdr:nvSpPr>
      <xdr:spPr>
        <a:xfrm>
          <a:off x="16370300" y="11906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129674</xdr:rowOff>
    </xdr:from>
    <xdr:to>
      <xdr:col>86</xdr:col>
      <xdr:colOff>25400</xdr:colOff>
      <xdr:row>70</xdr:row>
      <xdr:rowOff>129674</xdr:rowOff>
    </xdr:to>
    <xdr:cxnSp macro="">
      <xdr:nvCxnSpPr>
        <xdr:cNvPr id="628" name="直線コネクタ 627"/>
        <xdr:cNvCxnSpPr/>
      </xdr:nvCxnSpPr>
      <xdr:spPr>
        <a:xfrm>
          <a:off x="16230600" y="12131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53012</xdr:rowOff>
    </xdr:from>
    <xdr:to>
      <xdr:col>85</xdr:col>
      <xdr:colOff>127000</xdr:colOff>
      <xdr:row>77</xdr:row>
      <xdr:rowOff>58286</xdr:rowOff>
    </xdr:to>
    <xdr:cxnSp macro="">
      <xdr:nvCxnSpPr>
        <xdr:cNvPr id="629" name="直線コネクタ 628"/>
        <xdr:cNvCxnSpPr/>
      </xdr:nvCxnSpPr>
      <xdr:spPr>
        <a:xfrm>
          <a:off x="15481300" y="13254662"/>
          <a:ext cx="838200" cy="5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97783</xdr:rowOff>
    </xdr:from>
    <xdr:ext cx="534377" cy="259045"/>
    <xdr:sp macro="" textlink="">
      <xdr:nvSpPr>
        <xdr:cNvPr id="630" name="公債費平均値テキスト"/>
        <xdr:cNvSpPr txBox="1"/>
      </xdr:nvSpPr>
      <xdr:spPr>
        <a:xfrm>
          <a:off x="16370300" y="127850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74906</xdr:rowOff>
    </xdr:from>
    <xdr:to>
      <xdr:col>85</xdr:col>
      <xdr:colOff>177800</xdr:colOff>
      <xdr:row>76</xdr:row>
      <xdr:rowOff>5057</xdr:rowOff>
    </xdr:to>
    <xdr:sp macro="" textlink="">
      <xdr:nvSpPr>
        <xdr:cNvPr id="631" name="フローチャート: 判断 630"/>
        <xdr:cNvSpPr/>
      </xdr:nvSpPr>
      <xdr:spPr>
        <a:xfrm>
          <a:off x="16268700" y="1293365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24405</xdr:rowOff>
    </xdr:from>
    <xdr:to>
      <xdr:col>81</xdr:col>
      <xdr:colOff>50800</xdr:colOff>
      <xdr:row>77</xdr:row>
      <xdr:rowOff>53012</xdr:rowOff>
    </xdr:to>
    <xdr:cxnSp macro="">
      <xdr:nvCxnSpPr>
        <xdr:cNvPr id="632" name="直線コネクタ 631"/>
        <xdr:cNvCxnSpPr/>
      </xdr:nvCxnSpPr>
      <xdr:spPr>
        <a:xfrm>
          <a:off x="14592300" y="13226055"/>
          <a:ext cx="889000" cy="28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65273</xdr:rowOff>
    </xdr:from>
    <xdr:to>
      <xdr:col>81</xdr:col>
      <xdr:colOff>101600</xdr:colOff>
      <xdr:row>75</xdr:row>
      <xdr:rowOff>166874</xdr:rowOff>
    </xdr:to>
    <xdr:sp macro="" textlink="">
      <xdr:nvSpPr>
        <xdr:cNvPr id="633" name="フローチャート: 判断 632"/>
        <xdr:cNvSpPr/>
      </xdr:nvSpPr>
      <xdr:spPr>
        <a:xfrm>
          <a:off x="15430500" y="1292402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11950</xdr:rowOff>
    </xdr:from>
    <xdr:ext cx="534377" cy="259045"/>
    <xdr:sp macro="" textlink="">
      <xdr:nvSpPr>
        <xdr:cNvPr id="634" name="テキスト ボックス 633"/>
        <xdr:cNvSpPr txBox="1"/>
      </xdr:nvSpPr>
      <xdr:spPr>
        <a:xfrm>
          <a:off x="15214111" y="12699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11162</xdr:rowOff>
    </xdr:from>
    <xdr:to>
      <xdr:col>76</xdr:col>
      <xdr:colOff>114300</xdr:colOff>
      <xdr:row>77</xdr:row>
      <xdr:rowOff>24405</xdr:rowOff>
    </xdr:to>
    <xdr:cxnSp macro="">
      <xdr:nvCxnSpPr>
        <xdr:cNvPr id="635" name="直線コネクタ 634"/>
        <xdr:cNvCxnSpPr/>
      </xdr:nvCxnSpPr>
      <xdr:spPr>
        <a:xfrm>
          <a:off x="13703300" y="13212812"/>
          <a:ext cx="889000" cy="13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67885</xdr:rowOff>
    </xdr:from>
    <xdr:to>
      <xdr:col>76</xdr:col>
      <xdr:colOff>165100</xdr:colOff>
      <xdr:row>75</xdr:row>
      <xdr:rowOff>169484</xdr:rowOff>
    </xdr:to>
    <xdr:sp macro="" textlink="">
      <xdr:nvSpPr>
        <xdr:cNvPr id="636" name="フローチャート: 判断 635"/>
        <xdr:cNvSpPr/>
      </xdr:nvSpPr>
      <xdr:spPr>
        <a:xfrm>
          <a:off x="14541500" y="1292663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14562</xdr:rowOff>
    </xdr:from>
    <xdr:ext cx="534377" cy="259045"/>
    <xdr:sp macro="" textlink="">
      <xdr:nvSpPr>
        <xdr:cNvPr id="637" name="テキスト ボックス 636"/>
        <xdr:cNvSpPr txBox="1"/>
      </xdr:nvSpPr>
      <xdr:spPr>
        <a:xfrm>
          <a:off x="14325111" y="1270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11162</xdr:rowOff>
    </xdr:from>
    <xdr:to>
      <xdr:col>71</xdr:col>
      <xdr:colOff>177800</xdr:colOff>
      <xdr:row>77</xdr:row>
      <xdr:rowOff>49876</xdr:rowOff>
    </xdr:to>
    <xdr:cxnSp macro="">
      <xdr:nvCxnSpPr>
        <xdr:cNvPr id="638" name="直線コネクタ 637"/>
        <xdr:cNvCxnSpPr/>
      </xdr:nvCxnSpPr>
      <xdr:spPr>
        <a:xfrm flipV="1">
          <a:off x="12814300" y="13212812"/>
          <a:ext cx="889000" cy="38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68065</xdr:rowOff>
    </xdr:from>
    <xdr:to>
      <xdr:col>72</xdr:col>
      <xdr:colOff>38100</xdr:colOff>
      <xdr:row>75</xdr:row>
      <xdr:rowOff>169664</xdr:rowOff>
    </xdr:to>
    <xdr:sp macro="" textlink="">
      <xdr:nvSpPr>
        <xdr:cNvPr id="639" name="フローチャート: 判断 638"/>
        <xdr:cNvSpPr/>
      </xdr:nvSpPr>
      <xdr:spPr>
        <a:xfrm>
          <a:off x="13652500" y="129268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14742</xdr:rowOff>
    </xdr:from>
    <xdr:ext cx="534377" cy="259045"/>
    <xdr:sp macro="" textlink="">
      <xdr:nvSpPr>
        <xdr:cNvPr id="640" name="テキスト ボックス 639"/>
        <xdr:cNvSpPr txBox="1"/>
      </xdr:nvSpPr>
      <xdr:spPr>
        <a:xfrm>
          <a:off x="13436111" y="12702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62268</xdr:rowOff>
    </xdr:from>
    <xdr:to>
      <xdr:col>67</xdr:col>
      <xdr:colOff>101600</xdr:colOff>
      <xdr:row>75</xdr:row>
      <xdr:rowOff>163869</xdr:rowOff>
    </xdr:to>
    <xdr:sp macro="" textlink="">
      <xdr:nvSpPr>
        <xdr:cNvPr id="641" name="フローチャート: 判断 640"/>
        <xdr:cNvSpPr/>
      </xdr:nvSpPr>
      <xdr:spPr>
        <a:xfrm>
          <a:off x="12763500" y="129210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8945</xdr:rowOff>
    </xdr:from>
    <xdr:ext cx="534377" cy="259045"/>
    <xdr:sp macro="" textlink="">
      <xdr:nvSpPr>
        <xdr:cNvPr id="642" name="テキスト ボックス 641"/>
        <xdr:cNvSpPr txBox="1"/>
      </xdr:nvSpPr>
      <xdr:spPr>
        <a:xfrm>
          <a:off x="12547111" y="12696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7486</xdr:rowOff>
    </xdr:from>
    <xdr:to>
      <xdr:col>85</xdr:col>
      <xdr:colOff>177800</xdr:colOff>
      <xdr:row>77</xdr:row>
      <xdr:rowOff>109086</xdr:rowOff>
    </xdr:to>
    <xdr:sp macro="" textlink="">
      <xdr:nvSpPr>
        <xdr:cNvPr id="648" name="楕円 647"/>
        <xdr:cNvSpPr/>
      </xdr:nvSpPr>
      <xdr:spPr>
        <a:xfrm>
          <a:off x="16268700" y="13209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157363</xdr:rowOff>
    </xdr:from>
    <xdr:ext cx="534377" cy="259045"/>
    <xdr:sp macro="" textlink="">
      <xdr:nvSpPr>
        <xdr:cNvPr id="649" name="公債費該当値テキスト"/>
        <xdr:cNvSpPr txBox="1"/>
      </xdr:nvSpPr>
      <xdr:spPr>
        <a:xfrm>
          <a:off x="16370300" y="13187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2212</xdr:rowOff>
    </xdr:from>
    <xdr:to>
      <xdr:col>81</xdr:col>
      <xdr:colOff>101600</xdr:colOff>
      <xdr:row>77</xdr:row>
      <xdr:rowOff>103812</xdr:rowOff>
    </xdr:to>
    <xdr:sp macro="" textlink="">
      <xdr:nvSpPr>
        <xdr:cNvPr id="650" name="楕円 649"/>
        <xdr:cNvSpPr/>
      </xdr:nvSpPr>
      <xdr:spPr>
        <a:xfrm>
          <a:off x="15430500" y="13203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94939</xdr:rowOff>
    </xdr:from>
    <xdr:ext cx="534377" cy="259045"/>
    <xdr:sp macro="" textlink="">
      <xdr:nvSpPr>
        <xdr:cNvPr id="651" name="テキスト ボックス 650"/>
        <xdr:cNvSpPr txBox="1"/>
      </xdr:nvSpPr>
      <xdr:spPr>
        <a:xfrm>
          <a:off x="15214111" y="13296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145055</xdr:rowOff>
    </xdr:from>
    <xdr:to>
      <xdr:col>76</xdr:col>
      <xdr:colOff>165100</xdr:colOff>
      <xdr:row>77</xdr:row>
      <xdr:rowOff>75205</xdr:rowOff>
    </xdr:to>
    <xdr:sp macro="" textlink="">
      <xdr:nvSpPr>
        <xdr:cNvPr id="652" name="楕円 651"/>
        <xdr:cNvSpPr/>
      </xdr:nvSpPr>
      <xdr:spPr>
        <a:xfrm>
          <a:off x="14541500" y="1317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66332</xdr:rowOff>
    </xdr:from>
    <xdr:ext cx="534377" cy="259045"/>
    <xdr:sp macro="" textlink="">
      <xdr:nvSpPr>
        <xdr:cNvPr id="653" name="テキスト ボックス 652"/>
        <xdr:cNvSpPr txBox="1"/>
      </xdr:nvSpPr>
      <xdr:spPr>
        <a:xfrm>
          <a:off x="14325111" y="13267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131812</xdr:rowOff>
    </xdr:from>
    <xdr:to>
      <xdr:col>72</xdr:col>
      <xdr:colOff>38100</xdr:colOff>
      <xdr:row>77</xdr:row>
      <xdr:rowOff>61962</xdr:rowOff>
    </xdr:to>
    <xdr:sp macro="" textlink="">
      <xdr:nvSpPr>
        <xdr:cNvPr id="654" name="楕円 653"/>
        <xdr:cNvSpPr/>
      </xdr:nvSpPr>
      <xdr:spPr>
        <a:xfrm>
          <a:off x="13652500" y="13162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53089</xdr:rowOff>
    </xdr:from>
    <xdr:ext cx="534377" cy="259045"/>
    <xdr:sp macro="" textlink="">
      <xdr:nvSpPr>
        <xdr:cNvPr id="655" name="テキスト ボックス 654"/>
        <xdr:cNvSpPr txBox="1"/>
      </xdr:nvSpPr>
      <xdr:spPr>
        <a:xfrm>
          <a:off x="13436111" y="13254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170526</xdr:rowOff>
    </xdr:from>
    <xdr:to>
      <xdr:col>67</xdr:col>
      <xdr:colOff>101600</xdr:colOff>
      <xdr:row>77</xdr:row>
      <xdr:rowOff>100676</xdr:rowOff>
    </xdr:to>
    <xdr:sp macro="" textlink="">
      <xdr:nvSpPr>
        <xdr:cNvPr id="656" name="楕円 655"/>
        <xdr:cNvSpPr/>
      </xdr:nvSpPr>
      <xdr:spPr>
        <a:xfrm>
          <a:off x="12763500" y="13200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91803</xdr:rowOff>
    </xdr:from>
    <xdr:ext cx="534377" cy="259045"/>
    <xdr:sp macro="" textlink="">
      <xdr:nvSpPr>
        <xdr:cNvPr id="657" name="テキスト ボックス 656"/>
        <xdr:cNvSpPr txBox="1"/>
      </xdr:nvSpPr>
      <xdr:spPr>
        <a:xfrm>
          <a:off x="12547111" y="13293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1" name="テキスト ボックス 670"/>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3" name="テキスト ボックス 672"/>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5" name="テキスト ボックス 674"/>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59196</xdr:rowOff>
    </xdr:from>
    <xdr:to>
      <xdr:col>85</xdr:col>
      <xdr:colOff>126364</xdr:colOff>
      <xdr:row>98</xdr:row>
      <xdr:rowOff>139609</xdr:rowOff>
    </xdr:to>
    <xdr:cxnSp macro="">
      <xdr:nvCxnSpPr>
        <xdr:cNvPr id="679" name="直線コネクタ 678"/>
        <xdr:cNvCxnSpPr/>
      </xdr:nvCxnSpPr>
      <xdr:spPr>
        <a:xfrm flipV="1">
          <a:off x="16317595" y="15489696"/>
          <a:ext cx="1269" cy="1452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143436</xdr:rowOff>
    </xdr:from>
    <xdr:ext cx="313932" cy="259045"/>
    <xdr:sp macro="" textlink="">
      <xdr:nvSpPr>
        <xdr:cNvPr id="680" name="積立金最小値テキスト"/>
        <xdr:cNvSpPr txBox="1"/>
      </xdr:nvSpPr>
      <xdr:spPr>
        <a:xfrm>
          <a:off x="16370300" y="169455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139609</xdr:rowOff>
    </xdr:from>
    <xdr:to>
      <xdr:col>86</xdr:col>
      <xdr:colOff>25400</xdr:colOff>
      <xdr:row>98</xdr:row>
      <xdr:rowOff>139609</xdr:rowOff>
    </xdr:to>
    <xdr:cxnSp macro="">
      <xdr:nvCxnSpPr>
        <xdr:cNvPr id="681" name="直線コネクタ 680"/>
        <xdr:cNvCxnSpPr/>
      </xdr:nvCxnSpPr>
      <xdr:spPr>
        <a:xfrm>
          <a:off x="16230600" y="16941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5873</xdr:rowOff>
    </xdr:from>
    <xdr:ext cx="599010" cy="259045"/>
    <xdr:sp macro="" textlink="">
      <xdr:nvSpPr>
        <xdr:cNvPr id="682" name="積立金最大値テキスト"/>
        <xdr:cNvSpPr txBox="1"/>
      </xdr:nvSpPr>
      <xdr:spPr>
        <a:xfrm>
          <a:off x="16370300" y="15264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59196</xdr:rowOff>
    </xdr:from>
    <xdr:to>
      <xdr:col>86</xdr:col>
      <xdr:colOff>25400</xdr:colOff>
      <xdr:row>90</xdr:row>
      <xdr:rowOff>59196</xdr:rowOff>
    </xdr:to>
    <xdr:cxnSp macro="">
      <xdr:nvCxnSpPr>
        <xdr:cNvPr id="683" name="直線コネクタ 682"/>
        <xdr:cNvCxnSpPr/>
      </xdr:nvCxnSpPr>
      <xdr:spPr>
        <a:xfrm>
          <a:off x="16230600" y="15489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13897</xdr:rowOff>
    </xdr:from>
    <xdr:to>
      <xdr:col>85</xdr:col>
      <xdr:colOff>127000</xdr:colOff>
      <xdr:row>98</xdr:row>
      <xdr:rowOff>110989</xdr:rowOff>
    </xdr:to>
    <xdr:cxnSp macro="">
      <xdr:nvCxnSpPr>
        <xdr:cNvPr id="684" name="直線コネクタ 683"/>
        <xdr:cNvCxnSpPr/>
      </xdr:nvCxnSpPr>
      <xdr:spPr>
        <a:xfrm flipV="1">
          <a:off x="15481300" y="16815997"/>
          <a:ext cx="838200" cy="97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113577</xdr:rowOff>
    </xdr:from>
    <xdr:ext cx="534377" cy="259045"/>
    <xdr:sp macro="" textlink="">
      <xdr:nvSpPr>
        <xdr:cNvPr id="685" name="積立金平均値テキスト"/>
        <xdr:cNvSpPr txBox="1"/>
      </xdr:nvSpPr>
      <xdr:spPr>
        <a:xfrm>
          <a:off x="16370300" y="167442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135150</xdr:rowOff>
    </xdr:from>
    <xdr:to>
      <xdr:col>85</xdr:col>
      <xdr:colOff>177800</xdr:colOff>
      <xdr:row>98</xdr:row>
      <xdr:rowOff>65300</xdr:rowOff>
    </xdr:to>
    <xdr:sp macro="" textlink="">
      <xdr:nvSpPr>
        <xdr:cNvPr id="686" name="フローチャート: 判断 685"/>
        <xdr:cNvSpPr/>
      </xdr:nvSpPr>
      <xdr:spPr>
        <a:xfrm>
          <a:off x="16268700" y="1676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110989</xdr:rowOff>
    </xdr:from>
    <xdr:to>
      <xdr:col>81</xdr:col>
      <xdr:colOff>50800</xdr:colOff>
      <xdr:row>98</xdr:row>
      <xdr:rowOff>133620</xdr:rowOff>
    </xdr:to>
    <xdr:cxnSp macro="">
      <xdr:nvCxnSpPr>
        <xdr:cNvPr id="687" name="直線コネクタ 686"/>
        <xdr:cNvCxnSpPr/>
      </xdr:nvCxnSpPr>
      <xdr:spPr>
        <a:xfrm flipV="1">
          <a:off x="14592300" y="16913089"/>
          <a:ext cx="889000" cy="22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120986</xdr:rowOff>
    </xdr:from>
    <xdr:to>
      <xdr:col>81</xdr:col>
      <xdr:colOff>101600</xdr:colOff>
      <xdr:row>98</xdr:row>
      <xdr:rowOff>51136</xdr:rowOff>
    </xdr:to>
    <xdr:sp macro="" textlink="">
      <xdr:nvSpPr>
        <xdr:cNvPr id="688" name="フローチャート: 判断 687"/>
        <xdr:cNvSpPr/>
      </xdr:nvSpPr>
      <xdr:spPr>
        <a:xfrm>
          <a:off x="15430500" y="1675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67663</xdr:rowOff>
    </xdr:from>
    <xdr:ext cx="534377" cy="259045"/>
    <xdr:sp macro="" textlink="">
      <xdr:nvSpPr>
        <xdr:cNvPr id="689" name="テキスト ボックス 688"/>
        <xdr:cNvSpPr txBox="1"/>
      </xdr:nvSpPr>
      <xdr:spPr>
        <a:xfrm>
          <a:off x="15214111" y="16526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133620</xdr:rowOff>
    </xdr:from>
    <xdr:to>
      <xdr:col>76</xdr:col>
      <xdr:colOff>114300</xdr:colOff>
      <xdr:row>98</xdr:row>
      <xdr:rowOff>139188</xdr:rowOff>
    </xdr:to>
    <xdr:cxnSp macro="">
      <xdr:nvCxnSpPr>
        <xdr:cNvPr id="690" name="直線コネクタ 689"/>
        <xdr:cNvCxnSpPr/>
      </xdr:nvCxnSpPr>
      <xdr:spPr>
        <a:xfrm flipV="1">
          <a:off x="13703300" y="16935720"/>
          <a:ext cx="889000" cy="5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149982</xdr:rowOff>
    </xdr:from>
    <xdr:to>
      <xdr:col>76</xdr:col>
      <xdr:colOff>165100</xdr:colOff>
      <xdr:row>98</xdr:row>
      <xdr:rowOff>80132</xdr:rowOff>
    </xdr:to>
    <xdr:sp macro="" textlink="">
      <xdr:nvSpPr>
        <xdr:cNvPr id="691" name="フローチャート: 判断 690"/>
        <xdr:cNvSpPr/>
      </xdr:nvSpPr>
      <xdr:spPr>
        <a:xfrm>
          <a:off x="14541500" y="1678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96659</xdr:rowOff>
    </xdr:from>
    <xdr:ext cx="534377" cy="259045"/>
    <xdr:sp macro="" textlink="">
      <xdr:nvSpPr>
        <xdr:cNvPr id="692" name="テキスト ボックス 691"/>
        <xdr:cNvSpPr txBox="1"/>
      </xdr:nvSpPr>
      <xdr:spPr>
        <a:xfrm>
          <a:off x="14325111" y="16555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137633</xdr:rowOff>
    </xdr:from>
    <xdr:to>
      <xdr:col>71</xdr:col>
      <xdr:colOff>177800</xdr:colOff>
      <xdr:row>98</xdr:row>
      <xdr:rowOff>139188</xdr:rowOff>
    </xdr:to>
    <xdr:cxnSp macro="">
      <xdr:nvCxnSpPr>
        <xdr:cNvPr id="693" name="直線コネクタ 692"/>
        <xdr:cNvCxnSpPr/>
      </xdr:nvCxnSpPr>
      <xdr:spPr>
        <a:xfrm>
          <a:off x="12814300" y="16939733"/>
          <a:ext cx="889000" cy="1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125375</xdr:rowOff>
    </xdr:from>
    <xdr:to>
      <xdr:col>72</xdr:col>
      <xdr:colOff>38100</xdr:colOff>
      <xdr:row>98</xdr:row>
      <xdr:rowOff>55525</xdr:rowOff>
    </xdr:to>
    <xdr:sp macro="" textlink="">
      <xdr:nvSpPr>
        <xdr:cNvPr id="694" name="フローチャート: 判断 693"/>
        <xdr:cNvSpPr/>
      </xdr:nvSpPr>
      <xdr:spPr>
        <a:xfrm>
          <a:off x="13652500" y="1675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72052</xdr:rowOff>
    </xdr:from>
    <xdr:ext cx="534377" cy="259045"/>
    <xdr:sp macro="" textlink="">
      <xdr:nvSpPr>
        <xdr:cNvPr id="695" name="テキスト ボックス 694"/>
        <xdr:cNvSpPr txBox="1"/>
      </xdr:nvSpPr>
      <xdr:spPr>
        <a:xfrm>
          <a:off x="13436111" y="16531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140526</xdr:rowOff>
    </xdr:from>
    <xdr:to>
      <xdr:col>67</xdr:col>
      <xdr:colOff>101600</xdr:colOff>
      <xdr:row>98</xdr:row>
      <xdr:rowOff>70676</xdr:rowOff>
    </xdr:to>
    <xdr:sp macro="" textlink="">
      <xdr:nvSpPr>
        <xdr:cNvPr id="696" name="フローチャート: 判断 695"/>
        <xdr:cNvSpPr/>
      </xdr:nvSpPr>
      <xdr:spPr>
        <a:xfrm>
          <a:off x="12763500" y="16771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87203</xdr:rowOff>
    </xdr:from>
    <xdr:ext cx="534377" cy="259045"/>
    <xdr:sp macro="" textlink="">
      <xdr:nvSpPr>
        <xdr:cNvPr id="697" name="テキスト ボックス 696"/>
        <xdr:cNvSpPr txBox="1"/>
      </xdr:nvSpPr>
      <xdr:spPr>
        <a:xfrm>
          <a:off x="12547111" y="16546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134547</xdr:rowOff>
    </xdr:from>
    <xdr:to>
      <xdr:col>85</xdr:col>
      <xdr:colOff>177800</xdr:colOff>
      <xdr:row>98</xdr:row>
      <xdr:rowOff>64697</xdr:rowOff>
    </xdr:to>
    <xdr:sp macro="" textlink="">
      <xdr:nvSpPr>
        <xdr:cNvPr id="703" name="楕円 702"/>
        <xdr:cNvSpPr/>
      </xdr:nvSpPr>
      <xdr:spPr>
        <a:xfrm>
          <a:off x="16268700" y="16765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93924</xdr:rowOff>
    </xdr:from>
    <xdr:ext cx="534377" cy="259045"/>
    <xdr:sp macro="" textlink="">
      <xdr:nvSpPr>
        <xdr:cNvPr id="704" name="積立金該当値テキスト"/>
        <xdr:cNvSpPr txBox="1"/>
      </xdr:nvSpPr>
      <xdr:spPr>
        <a:xfrm>
          <a:off x="16370300" y="16553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60189</xdr:rowOff>
    </xdr:from>
    <xdr:to>
      <xdr:col>81</xdr:col>
      <xdr:colOff>101600</xdr:colOff>
      <xdr:row>98</xdr:row>
      <xdr:rowOff>161789</xdr:rowOff>
    </xdr:to>
    <xdr:sp macro="" textlink="">
      <xdr:nvSpPr>
        <xdr:cNvPr id="705" name="楕円 704"/>
        <xdr:cNvSpPr/>
      </xdr:nvSpPr>
      <xdr:spPr>
        <a:xfrm>
          <a:off x="15430500" y="16862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152916</xdr:rowOff>
    </xdr:from>
    <xdr:ext cx="469744" cy="259045"/>
    <xdr:sp macro="" textlink="">
      <xdr:nvSpPr>
        <xdr:cNvPr id="706" name="テキスト ボックス 705"/>
        <xdr:cNvSpPr txBox="1"/>
      </xdr:nvSpPr>
      <xdr:spPr>
        <a:xfrm>
          <a:off x="15246428" y="16955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82820</xdr:rowOff>
    </xdr:from>
    <xdr:to>
      <xdr:col>76</xdr:col>
      <xdr:colOff>165100</xdr:colOff>
      <xdr:row>99</xdr:row>
      <xdr:rowOff>12970</xdr:rowOff>
    </xdr:to>
    <xdr:sp macro="" textlink="">
      <xdr:nvSpPr>
        <xdr:cNvPr id="707" name="楕円 706"/>
        <xdr:cNvSpPr/>
      </xdr:nvSpPr>
      <xdr:spPr>
        <a:xfrm>
          <a:off x="14541500" y="1688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99</xdr:row>
      <xdr:rowOff>4097</xdr:rowOff>
    </xdr:from>
    <xdr:ext cx="378565" cy="259045"/>
    <xdr:sp macro="" textlink="">
      <xdr:nvSpPr>
        <xdr:cNvPr id="708" name="テキスト ボックス 707"/>
        <xdr:cNvSpPr txBox="1"/>
      </xdr:nvSpPr>
      <xdr:spPr>
        <a:xfrm>
          <a:off x="14403017" y="169776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88388</xdr:rowOff>
    </xdr:from>
    <xdr:to>
      <xdr:col>72</xdr:col>
      <xdr:colOff>38100</xdr:colOff>
      <xdr:row>99</xdr:row>
      <xdr:rowOff>18538</xdr:rowOff>
    </xdr:to>
    <xdr:sp macro="" textlink="">
      <xdr:nvSpPr>
        <xdr:cNvPr id="709" name="楕円 708"/>
        <xdr:cNvSpPr/>
      </xdr:nvSpPr>
      <xdr:spPr>
        <a:xfrm>
          <a:off x="13652500" y="16890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99</xdr:row>
      <xdr:rowOff>9665</xdr:rowOff>
    </xdr:from>
    <xdr:ext cx="313932" cy="259045"/>
    <xdr:sp macro="" textlink="">
      <xdr:nvSpPr>
        <xdr:cNvPr id="710" name="テキスト ボックス 709"/>
        <xdr:cNvSpPr txBox="1"/>
      </xdr:nvSpPr>
      <xdr:spPr>
        <a:xfrm>
          <a:off x="13546333" y="169832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86833</xdr:rowOff>
    </xdr:from>
    <xdr:to>
      <xdr:col>67</xdr:col>
      <xdr:colOff>101600</xdr:colOff>
      <xdr:row>99</xdr:row>
      <xdr:rowOff>16983</xdr:rowOff>
    </xdr:to>
    <xdr:sp macro="" textlink="">
      <xdr:nvSpPr>
        <xdr:cNvPr id="711" name="楕円 710"/>
        <xdr:cNvSpPr/>
      </xdr:nvSpPr>
      <xdr:spPr>
        <a:xfrm>
          <a:off x="12763500" y="16888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99</xdr:row>
      <xdr:rowOff>8110</xdr:rowOff>
    </xdr:from>
    <xdr:ext cx="378565" cy="259045"/>
    <xdr:sp macro="" textlink="">
      <xdr:nvSpPr>
        <xdr:cNvPr id="712" name="テキスト ボックス 711"/>
        <xdr:cNvSpPr txBox="1"/>
      </xdr:nvSpPr>
      <xdr:spPr>
        <a:xfrm>
          <a:off x="12625017" y="169816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6" name="テキスト ボックス 72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8" name="テキスト ボックス 727"/>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0" name="テキスト ボックス 729"/>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3759</xdr:rowOff>
    </xdr:from>
    <xdr:to>
      <xdr:col>116</xdr:col>
      <xdr:colOff>62864</xdr:colOff>
      <xdr:row>39</xdr:row>
      <xdr:rowOff>44450</xdr:rowOff>
    </xdr:to>
    <xdr:cxnSp macro="">
      <xdr:nvCxnSpPr>
        <xdr:cNvPr id="736" name="直線コネクタ 735"/>
        <xdr:cNvCxnSpPr/>
      </xdr:nvCxnSpPr>
      <xdr:spPr>
        <a:xfrm flipV="1">
          <a:off x="22159595" y="5318709"/>
          <a:ext cx="1269" cy="1412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121886</xdr:rowOff>
    </xdr:from>
    <xdr:ext cx="534377" cy="259045"/>
    <xdr:sp macro="" textlink="">
      <xdr:nvSpPr>
        <xdr:cNvPr id="739" name="投資及び出資金最大値テキスト"/>
        <xdr:cNvSpPr txBox="1"/>
      </xdr:nvSpPr>
      <xdr:spPr>
        <a:xfrm>
          <a:off x="22212300" y="5093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3759</xdr:rowOff>
    </xdr:from>
    <xdr:to>
      <xdr:col>116</xdr:col>
      <xdr:colOff>152400</xdr:colOff>
      <xdr:row>31</xdr:row>
      <xdr:rowOff>3759</xdr:rowOff>
    </xdr:to>
    <xdr:cxnSp macro="">
      <xdr:nvCxnSpPr>
        <xdr:cNvPr id="740" name="直線コネクタ 739"/>
        <xdr:cNvCxnSpPr/>
      </xdr:nvCxnSpPr>
      <xdr:spPr>
        <a:xfrm>
          <a:off x="22072600" y="5318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150901</xdr:rowOff>
    </xdr:from>
    <xdr:to>
      <xdr:col>116</xdr:col>
      <xdr:colOff>63500</xdr:colOff>
      <xdr:row>37</xdr:row>
      <xdr:rowOff>156388</xdr:rowOff>
    </xdr:to>
    <xdr:cxnSp macro="">
      <xdr:nvCxnSpPr>
        <xdr:cNvPr id="741" name="直線コネクタ 740"/>
        <xdr:cNvCxnSpPr/>
      </xdr:nvCxnSpPr>
      <xdr:spPr>
        <a:xfrm>
          <a:off x="21323300" y="6494551"/>
          <a:ext cx="8382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108246</xdr:rowOff>
    </xdr:from>
    <xdr:ext cx="469744" cy="259045"/>
    <xdr:sp macro="" textlink="">
      <xdr:nvSpPr>
        <xdr:cNvPr id="742" name="投資及び出資金平均値テキスト"/>
        <xdr:cNvSpPr txBox="1"/>
      </xdr:nvSpPr>
      <xdr:spPr>
        <a:xfrm>
          <a:off x="22212300" y="64518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129819</xdr:rowOff>
    </xdr:from>
    <xdr:to>
      <xdr:col>116</xdr:col>
      <xdr:colOff>114300</xdr:colOff>
      <xdr:row>38</xdr:row>
      <xdr:rowOff>59969</xdr:rowOff>
    </xdr:to>
    <xdr:sp macro="" textlink="">
      <xdr:nvSpPr>
        <xdr:cNvPr id="743" name="フローチャート: 判断 742"/>
        <xdr:cNvSpPr/>
      </xdr:nvSpPr>
      <xdr:spPr>
        <a:xfrm>
          <a:off x="22110700" y="6473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7188</xdr:rowOff>
    </xdr:from>
    <xdr:to>
      <xdr:col>111</xdr:col>
      <xdr:colOff>177800</xdr:colOff>
      <xdr:row>37</xdr:row>
      <xdr:rowOff>150901</xdr:rowOff>
    </xdr:to>
    <xdr:cxnSp macro="">
      <xdr:nvCxnSpPr>
        <xdr:cNvPr id="744" name="直線コネクタ 743"/>
        <xdr:cNvCxnSpPr/>
      </xdr:nvCxnSpPr>
      <xdr:spPr>
        <a:xfrm>
          <a:off x="20434300" y="6007938"/>
          <a:ext cx="889000" cy="486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143535</xdr:rowOff>
    </xdr:from>
    <xdr:to>
      <xdr:col>112</xdr:col>
      <xdr:colOff>38100</xdr:colOff>
      <xdr:row>38</xdr:row>
      <xdr:rowOff>73685</xdr:rowOff>
    </xdr:to>
    <xdr:sp macro="" textlink="">
      <xdr:nvSpPr>
        <xdr:cNvPr id="745" name="フローチャート: 判断 744"/>
        <xdr:cNvSpPr/>
      </xdr:nvSpPr>
      <xdr:spPr>
        <a:xfrm>
          <a:off x="21272500" y="6487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64812</xdr:rowOff>
    </xdr:from>
    <xdr:ext cx="469744" cy="259045"/>
    <xdr:sp macro="" textlink="">
      <xdr:nvSpPr>
        <xdr:cNvPr id="746" name="テキスト ボックス 745"/>
        <xdr:cNvSpPr txBox="1"/>
      </xdr:nvSpPr>
      <xdr:spPr>
        <a:xfrm>
          <a:off x="21088428" y="6579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7188</xdr:rowOff>
    </xdr:from>
    <xdr:to>
      <xdr:col>107</xdr:col>
      <xdr:colOff>50800</xdr:colOff>
      <xdr:row>39</xdr:row>
      <xdr:rowOff>44450</xdr:rowOff>
    </xdr:to>
    <xdr:cxnSp macro="">
      <xdr:nvCxnSpPr>
        <xdr:cNvPr id="747" name="直線コネクタ 746"/>
        <xdr:cNvCxnSpPr/>
      </xdr:nvCxnSpPr>
      <xdr:spPr>
        <a:xfrm flipV="1">
          <a:off x="19545300" y="6007938"/>
          <a:ext cx="889000" cy="72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163119</xdr:rowOff>
    </xdr:from>
    <xdr:to>
      <xdr:col>107</xdr:col>
      <xdr:colOff>101600</xdr:colOff>
      <xdr:row>38</xdr:row>
      <xdr:rowOff>93269</xdr:rowOff>
    </xdr:to>
    <xdr:sp macro="" textlink="">
      <xdr:nvSpPr>
        <xdr:cNvPr id="748" name="フローチャート: 判断 747"/>
        <xdr:cNvSpPr/>
      </xdr:nvSpPr>
      <xdr:spPr>
        <a:xfrm>
          <a:off x="20383500" y="6506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84396</xdr:rowOff>
    </xdr:from>
    <xdr:ext cx="469744" cy="259045"/>
    <xdr:sp macro="" textlink="">
      <xdr:nvSpPr>
        <xdr:cNvPr id="749" name="テキスト ボックス 748"/>
        <xdr:cNvSpPr txBox="1"/>
      </xdr:nvSpPr>
      <xdr:spPr>
        <a:xfrm>
          <a:off x="20199428" y="6599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0" name="直線コネクタ 749"/>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4394</xdr:rowOff>
    </xdr:from>
    <xdr:to>
      <xdr:col>102</xdr:col>
      <xdr:colOff>165100</xdr:colOff>
      <xdr:row>38</xdr:row>
      <xdr:rowOff>105994</xdr:rowOff>
    </xdr:to>
    <xdr:sp macro="" textlink="">
      <xdr:nvSpPr>
        <xdr:cNvPr id="751" name="フローチャート: 判断 750"/>
        <xdr:cNvSpPr/>
      </xdr:nvSpPr>
      <xdr:spPr>
        <a:xfrm>
          <a:off x="19494500" y="6519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122521</xdr:rowOff>
    </xdr:from>
    <xdr:ext cx="469744" cy="259045"/>
    <xdr:sp macro="" textlink="">
      <xdr:nvSpPr>
        <xdr:cNvPr id="752" name="テキスト ボックス 751"/>
        <xdr:cNvSpPr txBox="1"/>
      </xdr:nvSpPr>
      <xdr:spPr>
        <a:xfrm>
          <a:off x="19310428" y="6294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20625</xdr:rowOff>
    </xdr:from>
    <xdr:to>
      <xdr:col>98</xdr:col>
      <xdr:colOff>38100</xdr:colOff>
      <xdr:row>38</xdr:row>
      <xdr:rowOff>122225</xdr:rowOff>
    </xdr:to>
    <xdr:sp macro="" textlink="">
      <xdr:nvSpPr>
        <xdr:cNvPr id="753" name="フローチャート: 判断 752"/>
        <xdr:cNvSpPr/>
      </xdr:nvSpPr>
      <xdr:spPr>
        <a:xfrm>
          <a:off x="18605500" y="65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138752</xdr:rowOff>
    </xdr:from>
    <xdr:ext cx="469744" cy="259045"/>
    <xdr:sp macro="" textlink="">
      <xdr:nvSpPr>
        <xdr:cNvPr id="754" name="テキスト ボックス 753"/>
        <xdr:cNvSpPr txBox="1"/>
      </xdr:nvSpPr>
      <xdr:spPr>
        <a:xfrm>
          <a:off x="18421428" y="6310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105588</xdr:rowOff>
    </xdr:from>
    <xdr:to>
      <xdr:col>116</xdr:col>
      <xdr:colOff>114300</xdr:colOff>
      <xdr:row>38</xdr:row>
      <xdr:rowOff>35737</xdr:rowOff>
    </xdr:to>
    <xdr:sp macro="" textlink="">
      <xdr:nvSpPr>
        <xdr:cNvPr id="760" name="楕円 759"/>
        <xdr:cNvSpPr/>
      </xdr:nvSpPr>
      <xdr:spPr>
        <a:xfrm>
          <a:off x="22110700" y="644923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128465</xdr:rowOff>
    </xdr:from>
    <xdr:ext cx="469744" cy="259045"/>
    <xdr:sp macro="" textlink="">
      <xdr:nvSpPr>
        <xdr:cNvPr id="761" name="投資及び出資金該当値テキスト"/>
        <xdr:cNvSpPr txBox="1"/>
      </xdr:nvSpPr>
      <xdr:spPr>
        <a:xfrm>
          <a:off x="22212300" y="6300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100101</xdr:rowOff>
    </xdr:from>
    <xdr:to>
      <xdr:col>112</xdr:col>
      <xdr:colOff>38100</xdr:colOff>
      <xdr:row>38</xdr:row>
      <xdr:rowOff>30251</xdr:rowOff>
    </xdr:to>
    <xdr:sp macro="" textlink="">
      <xdr:nvSpPr>
        <xdr:cNvPr id="762" name="楕円 761"/>
        <xdr:cNvSpPr/>
      </xdr:nvSpPr>
      <xdr:spPr>
        <a:xfrm>
          <a:off x="21272500" y="6443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46778</xdr:rowOff>
    </xdr:from>
    <xdr:ext cx="469744" cy="259045"/>
    <xdr:sp macro="" textlink="">
      <xdr:nvSpPr>
        <xdr:cNvPr id="763" name="テキスト ボックス 762"/>
        <xdr:cNvSpPr txBox="1"/>
      </xdr:nvSpPr>
      <xdr:spPr>
        <a:xfrm>
          <a:off x="21088428" y="6218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34</xdr:row>
      <xdr:rowOff>127838</xdr:rowOff>
    </xdr:from>
    <xdr:to>
      <xdr:col>107</xdr:col>
      <xdr:colOff>101600</xdr:colOff>
      <xdr:row>35</xdr:row>
      <xdr:rowOff>57988</xdr:rowOff>
    </xdr:to>
    <xdr:sp macro="" textlink="">
      <xdr:nvSpPr>
        <xdr:cNvPr id="764" name="楕円 763"/>
        <xdr:cNvSpPr/>
      </xdr:nvSpPr>
      <xdr:spPr>
        <a:xfrm>
          <a:off x="20383500" y="5957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33</xdr:row>
      <xdr:rowOff>74515</xdr:rowOff>
    </xdr:from>
    <xdr:ext cx="469744" cy="259045"/>
    <xdr:sp macro="" textlink="">
      <xdr:nvSpPr>
        <xdr:cNvPr id="765" name="テキスト ボックス 764"/>
        <xdr:cNvSpPr txBox="1"/>
      </xdr:nvSpPr>
      <xdr:spPr>
        <a:xfrm>
          <a:off x="20199428" y="5732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6" name="楕円 765"/>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7" name="テキスト ボックス 766"/>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8" name="楕円 767"/>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9" name="テキスト ボックス 768"/>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0" name="直線コネクタ 779"/>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1" name="テキスト ボックス 780"/>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2" name="直線コネクタ 781"/>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3" name="テキスト ボックス 782"/>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4" name="直線コネクタ 783"/>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5" name="テキスト ボックス 784"/>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6" name="直線コネクタ 785"/>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7" name="テキスト ボックス 786"/>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42773</xdr:rowOff>
    </xdr:from>
    <xdr:to>
      <xdr:col>116</xdr:col>
      <xdr:colOff>62864</xdr:colOff>
      <xdr:row>58</xdr:row>
      <xdr:rowOff>139700</xdr:rowOff>
    </xdr:to>
    <xdr:cxnSp macro="">
      <xdr:nvCxnSpPr>
        <xdr:cNvPr id="791" name="直線コネクタ 790"/>
        <xdr:cNvCxnSpPr/>
      </xdr:nvCxnSpPr>
      <xdr:spPr>
        <a:xfrm flipV="1">
          <a:off x="22159595" y="8615273"/>
          <a:ext cx="1269" cy="1468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2"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160900</xdr:rowOff>
    </xdr:from>
    <xdr:ext cx="534377" cy="259045"/>
    <xdr:sp macro="" textlink="">
      <xdr:nvSpPr>
        <xdr:cNvPr id="794" name="貸付金最大値テキスト"/>
        <xdr:cNvSpPr txBox="1"/>
      </xdr:nvSpPr>
      <xdr:spPr>
        <a:xfrm>
          <a:off x="22212300" y="8390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42773</xdr:rowOff>
    </xdr:from>
    <xdr:to>
      <xdr:col>116</xdr:col>
      <xdr:colOff>152400</xdr:colOff>
      <xdr:row>50</xdr:row>
      <xdr:rowOff>42773</xdr:rowOff>
    </xdr:to>
    <xdr:cxnSp macro="">
      <xdr:nvCxnSpPr>
        <xdr:cNvPr id="795" name="直線コネクタ 794"/>
        <xdr:cNvCxnSpPr/>
      </xdr:nvCxnSpPr>
      <xdr:spPr>
        <a:xfrm>
          <a:off x="22072600" y="8615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53884</xdr:rowOff>
    </xdr:from>
    <xdr:to>
      <xdr:col>116</xdr:col>
      <xdr:colOff>63500</xdr:colOff>
      <xdr:row>58</xdr:row>
      <xdr:rowOff>54432</xdr:rowOff>
    </xdr:to>
    <xdr:cxnSp macro="">
      <xdr:nvCxnSpPr>
        <xdr:cNvPr id="796" name="直線コネクタ 795"/>
        <xdr:cNvCxnSpPr/>
      </xdr:nvCxnSpPr>
      <xdr:spPr>
        <a:xfrm flipV="1">
          <a:off x="21323300" y="9997984"/>
          <a:ext cx="838200" cy="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54718</xdr:rowOff>
    </xdr:from>
    <xdr:ext cx="469744" cy="259045"/>
    <xdr:sp macro="" textlink="">
      <xdr:nvSpPr>
        <xdr:cNvPr id="797" name="貸付金平均値テキスト"/>
        <xdr:cNvSpPr txBox="1"/>
      </xdr:nvSpPr>
      <xdr:spPr>
        <a:xfrm>
          <a:off x="22212300" y="96559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31841</xdr:rowOff>
    </xdr:from>
    <xdr:to>
      <xdr:col>116</xdr:col>
      <xdr:colOff>114300</xdr:colOff>
      <xdr:row>57</xdr:row>
      <xdr:rowOff>133441</xdr:rowOff>
    </xdr:to>
    <xdr:sp macro="" textlink="">
      <xdr:nvSpPr>
        <xdr:cNvPr id="798" name="フローチャート: 判断 797"/>
        <xdr:cNvSpPr/>
      </xdr:nvSpPr>
      <xdr:spPr>
        <a:xfrm>
          <a:off x="22110700" y="9804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48214</xdr:rowOff>
    </xdr:from>
    <xdr:to>
      <xdr:col>111</xdr:col>
      <xdr:colOff>177800</xdr:colOff>
      <xdr:row>58</xdr:row>
      <xdr:rowOff>54432</xdr:rowOff>
    </xdr:to>
    <xdr:cxnSp macro="">
      <xdr:nvCxnSpPr>
        <xdr:cNvPr id="799" name="直線コネクタ 798"/>
        <xdr:cNvCxnSpPr/>
      </xdr:nvCxnSpPr>
      <xdr:spPr>
        <a:xfrm>
          <a:off x="20434300" y="9992314"/>
          <a:ext cx="889000" cy="6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13233</xdr:rowOff>
    </xdr:from>
    <xdr:to>
      <xdr:col>112</xdr:col>
      <xdr:colOff>38100</xdr:colOff>
      <xdr:row>57</xdr:row>
      <xdr:rowOff>114833</xdr:rowOff>
    </xdr:to>
    <xdr:sp macro="" textlink="">
      <xdr:nvSpPr>
        <xdr:cNvPr id="800" name="フローチャート: 判断 799"/>
        <xdr:cNvSpPr/>
      </xdr:nvSpPr>
      <xdr:spPr>
        <a:xfrm>
          <a:off x="21272500" y="978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131360</xdr:rowOff>
    </xdr:from>
    <xdr:ext cx="469744" cy="259045"/>
    <xdr:sp macro="" textlink="">
      <xdr:nvSpPr>
        <xdr:cNvPr id="801" name="テキスト ボックス 800"/>
        <xdr:cNvSpPr txBox="1"/>
      </xdr:nvSpPr>
      <xdr:spPr>
        <a:xfrm>
          <a:off x="21088428" y="956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86437</xdr:rowOff>
    </xdr:from>
    <xdr:to>
      <xdr:col>107</xdr:col>
      <xdr:colOff>50800</xdr:colOff>
      <xdr:row>58</xdr:row>
      <xdr:rowOff>48214</xdr:rowOff>
    </xdr:to>
    <xdr:cxnSp macro="">
      <xdr:nvCxnSpPr>
        <xdr:cNvPr id="802" name="直線コネクタ 801"/>
        <xdr:cNvCxnSpPr/>
      </xdr:nvCxnSpPr>
      <xdr:spPr>
        <a:xfrm>
          <a:off x="19545300" y="9687637"/>
          <a:ext cx="889000" cy="304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4501</xdr:rowOff>
    </xdr:from>
    <xdr:to>
      <xdr:col>107</xdr:col>
      <xdr:colOff>101600</xdr:colOff>
      <xdr:row>57</xdr:row>
      <xdr:rowOff>106101</xdr:rowOff>
    </xdr:to>
    <xdr:sp macro="" textlink="">
      <xdr:nvSpPr>
        <xdr:cNvPr id="803" name="フローチャート: 判断 802"/>
        <xdr:cNvSpPr/>
      </xdr:nvSpPr>
      <xdr:spPr>
        <a:xfrm>
          <a:off x="20383500" y="9777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122628</xdr:rowOff>
    </xdr:from>
    <xdr:ext cx="469744" cy="259045"/>
    <xdr:sp macro="" textlink="">
      <xdr:nvSpPr>
        <xdr:cNvPr id="804" name="テキスト ボックス 803"/>
        <xdr:cNvSpPr txBox="1"/>
      </xdr:nvSpPr>
      <xdr:spPr>
        <a:xfrm>
          <a:off x="20199428" y="9552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86437</xdr:rowOff>
    </xdr:from>
    <xdr:to>
      <xdr:col>102</xdr:col>
      <xdr:colOff>114300</xdr:colOff>
      <xdr:row>58</xdr:row>
      <xdr:rowOff>24119</xdr:rowOff>
    </xdr:to>
    <xdr:cxnSp macro="">
      <xdr:nvCxnSpPr>
        <xdr:cNvPr id="805" name="直線コネクタ 804"/>
        <xdr:cNvCxnSpPr/>
      </xdr:nvCxnSpPr>
      <xdr:spPr>
        <a:xfrm flipV="1">
          <a:off x="18656300" y="9687637"/>
          <a:ext cx="889000" cy="280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143261</xdr:rowOff>
    </xdr:from>
    <xdr:to>
      <xdr:col>102</xdr:col>
      <xdr:colOff>165100</xdr:colOff>
      <xdr:row>57</xdr:row>
      <xdr:rowOff>73411</xdr:rowOff>
    </xdr:to>
    <xdr:sp macro="" textlink="">
      <xdr:nvSpPr>
        <xdr:cNvPr id="806" name="フローチャート: 判断 805"/>
        <xdr:cNvSpPr/>
      </xdr:nvSpPr>
      <xdr:spPr>
        <a:xfrm>
          <a:off x="19494500" y="974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64538</xdr:rowOff>
    </xdr:from>
    <xdr:ext cx="469744" cy="259045"/>
    <xdr:sp macro="" textlink="">
      <xdr:nvSpPr>
        <xdr:cNvPr id="807" name="テキスト ボックス 806"/>
        <xdr:cNvSpPr txBox="1"/>
      </xdr:nvSpPr>
      <xdr:spPr>
        <a:xfrm>
          <a:off x="19310428" y="983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130917</xdr:rowOff>
    </xdr:from>
    <xdr:to>
      <xdr:col>98</xdr:col>
      <xdr:colOff>38100</xdr:colOff>
      <xdr:row>57</xdr:row>
      <xdr:rowOff>61067</xdr:rowOff>
    </xdr:to>
    <xdr:sp macro="" textlink="">
      <xdr:nvSpPr>
        <xdr:cNvPr id="808" name="フローチャート: 判断 807"/>
        <xdr:cNvSpPr/>
      </xdr:nvSpPr>
      <xdr:spPr>
        <a:xfrm>
          <a:off x="18605500" y="9732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77594</xdr:rowOff>
    </xdr:from>
    <xdr:ext cx="469744" cy="259045"/>
    <xdr:sp macro="" textlink="">
      <xdr:nvSpPr>
        <xdr:cNvPr id="809" name="テキスト ボックス 808"/>
        <xdr:cNvSpPr txBox="1"/>
      </xdr:nvSpPr>
      <xdr:spPr>
        <a:xfrm>
          <a:off x="18421428" y="9507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3084</xdr:rowOff>
    </xdr:from>
    <xdr:to>
      <xdr:col>116</xdr:col>
      <xdr:colOff>114300</xdr:colOff>
      <xdr:row>58</xdr:row>
      <xdr:rowOff>104684</xdr:rowOff>
    </xdr:to>
    <xdr:sp macro="" textlink="">
      <xdr:nvSpPr>
        <xdr:cNvPr id="815" name="楕円 814"/>
        <xdr:cNvSpPr/>
      </xdr:nvSpPr>
      <xdr:spPr>
        <a:xfrm>
          <a:off x="22110700" y="994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89461</xdr:rowOff>
    </xdr:from>
    <xdr:ext cx="469744" cy="259045"/>
    <xdr:sp macro="" textlink="">
      <xdr:nvSpPr>
        <xdr:cNvPr id="816" name="貸付金該当値テキスト"/>
        <xdr:cNvSpPr txBox="1"/>
      </xdr:nvSpPr>
      <xdr:spPr>
        <a:xfrm>
          <a:off x="22212300" y="9862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3632</xdr:rowOff>
    </xdr:from>
    <xdr:to>
      <xdr:col>112</xdr:col>
      <xdr:colOff>38100</xdr:colOff>
      <xdr:row>58</xdr:row>
      <xdr:rowOff>105232</xdr:rowOff>
    </xdr:to>
    <xdr:sp macro="" textlink="">
      <xdr:nvSpPr>
        <xdr:cNvPr id="817" name="楕円 816"/>
        <xdr:cNvSpPr/>
      </xdr:nvSpPr>
      <xdr:spPr>
        <a:xfrm>
          <a:off x="21272500" y="9947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96359</xdr:rowOff>
    </xdr:from>
    <xdr:ext cx="469744" cy="259045"/>
    <xdr:sp macro="" textlink="">
      <xdr:nvSpPr>
        <xdr:cNvPr id="818" name="テキスト ボックス 817"/>
        <xdr:cNvSpPr txBox="1"/>
      </xdr:nvSpPr>
      <xdr:spPr>
        <a:xfrm>
          <a:off x="21088428" y="10040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168864</xdr:rowOff>
    </xdr:from>
    <xdr:to>
      <xdr:col>107</xdr:col>
      <xdr:colOff>101600</xdr:colOff>
      <xdr:row>58</xdr:row>
      <xdr:rowOff>99014</xdr:rowOff>
    </xdr:to>
    <xdr:sp macro="" textlink="">
      <xdr:nvSpPr>
        <xdr:cNvPr id="819" name="楕円 818"/>
        <xdr:cNvSpPr/>
      </xdr:nvSpPr>
      <xdr:spPr>
        <a:xfrm>
          <a:off x="20383500" y="994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90141</xdr:rowOff>
    </xdr:from>
    <xdr:ext cx="469744" cy="259045"/>
    <xdr:sp macro="" textlink="">
      <xdr:nvSpPr>
        <xdr:cNvPr id="820" name="テキスト ボックス 819"/>
        <xdr:cNvSpPr txBox="1"/>
      </xdr:nvSpPr>
      <xdr:spPr>
        <a:xfrm>
          <a:off x="20199428" y="10034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35637</xdr:rowOff>
    </xdr:from>
    <xdr:to>
      <xdr:col>102</xdr:col>
      <xdr:colOff>165100</xdr:colOff>
      <xdr:row>56</xdr:row>
      <xdr:rowOff>137237</xdr:rowOff>
    </xdr:to>
    <xdr:sp macro="" textlink="">
      <xdr:nvSpPr>
        <xdr:cNvPr id="821" name="楕円 820"/>
        <xdr:cNvSpPr/>
      </xdr:nvSpPr>
      <xdr:spPr>
        <a:xfrm>
          <a:off x="19494500" y="9636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54</xdr:row>
      <xdr:rowOff>153764</xdr:rowOff>
    </xdr:from>
    <xdr:ext cx="469744" cy="259045"/>
    <xdr:sp macro="" textlink="">
      <xdr:nvSpPr>
        <xdr:cNvPr id="822" name="テキスト ボックス 821"/>
        <xdr:cNvSpPr txBox="1"/>
      </xdr:nvSpPr>
      <xdr:spPr>
        <a:xfrm>
          <a:off x="19310428" y="9412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144769</xdr:rowOff>
    </xdr:from>
    <xdr:to>
      <xdr:col>98</xdr:col>
      <xdr:colOff>38100</xdr:colOff>
      <xdr:row>58</xdr:row>
      <xdr:rowOff>74919</xdr:rowOff>
    </xdr:to>
    <xdr:sp macro="" textlink="">
      <xdr:nvSpPr>
        <xdr:cNvPr id="823" name="楕円 822"/>
        <xdr:cNvSpPr/>
      </xdr:nvSpPr>
      <xdr:spPr>
        <a:xfrm>
          <a:off x="18605500" y="9917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66046</xdr:rowOff>
    </xdr:from>
    <xdr:ext cx="469744" cy="259045"/>
    <xdr:sp macro="" textlink="">
      <xdr:nvSpPr>
        <xdr:cNvPr id="824" name="テキスト ボックス 823"/>
        <xdr:cNvSpPr txBox="1"/>
      </xdr:nvSpPr>
      <xdr:spPr>
        <a:xfrm>
          <a:off x="18421428" y="10010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35" name="直線コネクタ 834"/>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36" name="テキスト ボックス 835"/>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7" name="直線コネクタ 836"/>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8" name="テキスト ボックス 837"/>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9" name="直線コネクタ 838"/>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0" name="テキスト ボックス 839"/>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1" name="直線コネクタ 840"/>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2" name="テキスト ボックス 841"/>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3" name="直線コネクタ 842"/>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44" name="テキスト ボックス 843"/>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5" name="直線コネクタ 844"/>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6" name="テキスト ボックス 845"/>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7" name="直線コネクタ 84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8" name="テキスト ボックス 847"/>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6165</xdr:rowOff>
    </xdr:from>
    <xdr:to>
      <xdr:col>116</xdr:col>
      <xdr:colOff>62864</xdr:colOff>
      <xdr:row>78</xdr:row>
      <xdr:rowOff>42007</xdr:rowOff>
    </xdr:to>
    <xdr:cxnSp macro="">
      <xdr:nvCxnSpPr>
        <xdr:cNvPr id="850" name="直線コネクタ 849"/>
        <xdr:cNvCxnSpPr/>
      </xdr:nvCxnSpPr>
      <xdr:spPr>
        <a:xfrm flipV="1">
          <a:off x="22159595" y="12179115"/>
          <a:ext cx="1269" cy="1235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45834</xdr:rowOff>
    </xdr:from>
    <xdr:ext cx="534377" cy="259045"/>
    <xdr:sp macro="" textlink="">
      <xdr:nvSpPr>
        <xdr:cNvPr id="851" name="繰出金最小値テキスト"/>
        <xdr:cNvSpPr txBox="1"/>
      </xdr:nvSpPr>
      <xdr:spPr>
        <a:xfrm>
          <a:off x="22212300" y="1341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42007</xdr:rowOff>
    </xdr:from>
    <xdr:to>
      <xdr:col>116</xdr:col>
      <xdr:colOff>152400</xdr:colOff>
      <xdr:row>78</xdr:row>
      <xdr:rowOff>42007</xdr:rowOff>
    </xdr:to>
    <xdr:cxnSp macro="">
      <xdr:nvCxnSpPr>
        <xdr:cNvPr id="852" name="直線コネクタ 851"/>
        <xdr:cNvCxnSpPr/>
      </xdr:nvCxnSpPr>
      <xdr:spPr>
        <a:xfrm>
          <a:off x="22072600" y="13415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124292</xdr:rowOff>
    </xdr:from>
    <xdr:ext cx="534377" cy="259045"/>
    <xdr:sp macro="" textlink="">
      <xdr:nvSpPr>
        <xdr:cNvPr id="853" name="繰出金最大値テキスト"/>
        <xdr:cNvSpPr txBox="1"/>
      </xdr:nvSpPr>
      <xdr:spPr>
        <a:xfrm>
          <a:off x="22212300" y="11954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6165</xdr:rowOff>
    </xdr:from>
    <xdr:to>
      <xdr:col>116</xdr:col>
      <xdr:colOff>152400</xdr:colOff>
      <xdr:row>71</xdr:row>
      <xdr:rowOff>6165</xdr:rowOff>
    </xdr:to>
    <xdr:cxnSp macro="">
      <xdr:nvCxnSpPr>
        <xdr:cNvPr id="854" name="直線コネクタ 853"/>
        <xdr:cNvCxnSpPr/>
      </xdr:nvCxnSpPr>
      <xdr:spPr>
        <a:xfrm>
          <a:off x="22072600" y="12179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77259</xdr:rowOff>
    </xdr:from>
    <xdr:to>
      <xdr:col>116</xdr:col>
      <xdr:colOff>63500</xdr:colOff>
      <xdr:row>76</xdr:row>
      <xdr:rowOff>90029</xdr:rowOff>
    </xdr:to>
    <xdr:cxnSp macro="">
      <xdr:nvCxnSpPr>
        <xdr:cNvPr id="855" name="直線コネクタ 854"/>
        <xdr:cNvCxnSpPr/>
      </xdr:nvCxnSpPr>
      <xdr:spPr>
        <a:xfrm flipV="1">
          <a:off x="21323300" y="13107459"/>
          <a:ext cx="838200" cy="12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94795</xdr:rowOff>
    </xdr:from>
    <xdr:ext cx="534377" cy="259045"/>
    <xdr:sp macro="" textlink="">
      <xdr:nvSpPr>
        <xdr:cNvPr id="856" name="繰出金平均値テキスト"/>
        <xdr:cNvSpPr txBox="1"/>
      </xdr:nvSpPr>
      <xdr:spPr>
        <a:xfrm>
          <a:off x="22212300" y="127820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71918</xdr:rowOff>
    </xdr:from>
    <xdr:to>
      <xdr:col>116</xdr:col>
      <xdr:colOff>114300</xdr:colOff>
      <xdr:row>76</xdr:row>
      <xdr:rowOff>2068</xdr:rowOff>
    </xdr:to>
    <xdr:sp macro="" textlink="">
      <xdr:nvSpPr>
        <xdr:cNvPr id="857" name="フローチャート: 判断 856"/>
        <xdr:cNvSpPr/>
      </xdr:nvSpPr>
      <xdr:spPr>
        <a:xfrm>
          <a:off x="22110700" y="12930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82877</xdr:rowOff>
    </xdr:from>
    <xdr:to>
      <xdr:col>111</xdr:col>
      <xdr:colOff>177800</xdr:colOff>
      <xdr:row>76</xdr:row>
      <xdr:rowOff>90029</xdr:rowOff>
    </xdr:to>
    <xdr:cxnSp macro="">
      <xdr:nvCxnSpPr>
        <xdr:cNvPr id="858" name="直線コネクタ 857"/>
        <xdr:cNvCxnSpPr/>
      </xdr:nvCxnSpPr>
      <xdr:spPr>
        <a:xfrm>
          <a:off x="20434300" y="13113077"/>
          <a:ext cx="889000" cy="7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50413</xdr:rowOff>
    </xdr:from>
    <xdr:to>
      <xdr:col>112</xdr:col>
      <xdr:colOff>38100</xdr:colOff>
      <xdr:row>75</xdr:row>
      <xdr:rowOff>152012</xdr:rowOff>
    </xdr:to>
    <xdr:sp macro="" textlink="">
      <xdr:nvSpPr>
        <xdr:cNvPr id="859" name="フローチャート: 判断 858"/>
        <xdr:cNvSpPr/>
      </xdr:nvSpPr>
      <xdr:spPr>
        <a:xfrm>
          <a:off x="21272500" y="1290916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168540</xdr:rowOff>
    </xdr:from>
    <xdr:ext cx="534377" cy="259045"/>
    <xdr:sp macro="" textlink="">
      <xdr:nvSpPr>
        <xdr:cNvPr id="860" name="テキスト ボックス 859"/>
        <xdr:cNvSpPr txBox="1"/>
      </xdr:nvSpPr>
      <xdr:spPr>
        <a:xfrm>
          <a:off x="21056111" y="12684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1756</xdr:rowOff>
    </xdr:from>
    <xdr:to>
      <xdr:col>107</xdr:col>
      <xdr:colOff>50800</xdr:colOff>
      <xdr:row>76</xdr:row>
      <xdr:rowOff>82877</xdr:rowOff>
    </xdr:to>
    <xdr:cxnSp macro="">
      <xdr:nvCxnSpPr>
        <xdr:cNvPr id="861" name="直線コネクタ 860"/>
        <xdr:cNvCxnSpPr/>
      </xdr:nvCxnSpPr>
      <xdr:spPr>
        <a:xfrm>
          <a:off x="19545300" y="13031956"/>
          <a:ext cx="889000" cy="81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45058</xdr:rowOff>
    </xdr:from>
    <xdr:to>
      <xdr:col>107</xdr:col>
      <xdr:colOff>101600</xdr:colOff>
      <xdr:row>75</xdr:row>
      <xdr:rowOff>146658</xdr:rowOff>
    </xdr:to>
    <xdr:sp macro="" textlink="">
      <xdr:nvSpPr>
        <xdr:cNvPr id="862" name="フローチャート: 判断 861"/>
        <xdr:cNvSpPr/>
      </xdr:nvSpPr>
      <xdr:spPr>
        <a:xfrm>
          <a:off x="20383500" y="12903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163185</xdr:rowOff>
    </xdr:from>
    <xdr:ext cx="534377" cy="259045"/>
    <xdr:sp macro="" textlink="">
      <xdr:nvSpPr>
        <xdr:cNvPr id="863" name="テキスト ボックス 862"/>
        <xdr:cNvSpPr txBox="1"/>
      </xdr:nvSpPr>
      <xdr:spPr>
        <a:xfrm>
          <a:off x="20167111" y="12679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124106</xdr:rowOff>
    </xdr:from>
    <xdr:to>
      <xdr:col>102</xdr:col>
      <xdr:colOff>114300</xdr:colOff>
      <xdr:row>76</xdr:row>
      <xdr:rowOff>1756</xdr:rowOff>
    </xdr:to>
    <xdr:cxnSp macro="">
      <xdr:nvCxnSpPr>
        <xdr:cNvPr id="864" name="直線コネクタ 863"/>
        <xdr:cNvCxnSpPr/>
      </xdr:nvCxnSpPr>
      <xdr:spPr>
        <a:xfrm>
          <a:off x="18656300" y="12982856"/>
          <a:ext cx="889000" cy="49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33007</xdr:rowOff>
    </xdr:from>
    <xdr:to>
      <xdr:col>102</xdr:col>
      <xdr:colOff>165100</xdr:colOff>
      <xdr:row>75</xdr:row>
      <xdr:rowOff>134607</xdr:rowOff>
    </xdr:to>
    <xdr:sp macro="" textlink="">
      <xdr:nvSpPr>
        <xdr:cNvPr id="865" name="フローチャート: 判断 864"/>
        <xdr:cNvSpPr/>
      </xdr:nvSpPr>
      <xdr:spPr>
        <a:xfrm>
          <a:off x="19494500" y="1289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151134</xdr:rowOff>
    </xdr:from>
    <xdr:ext cx="534377" cy="259045"/>
    <xdr:sp macro="" textlink="">
      <xdr:nvSpPr>
        <xdr:cNvPr id="866" name="テキスト ボックス 865"/>
        <xdr:cNvSpPr txBox="1"/>
      </xdr:nvSpPr>
      <xdr:spPr>
        <a:xfrm>
          <a:off x="19278111" y="12666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52830</xdr:rowOff>
    </xdr:from>
    <xdr:to>
      <xdr:col>98</xdr:col>
      <xdr:colOff>38100</xdr:colOff>
      <xdr:row>75</xdr:row>
      <xdr:rowOff>154431</xdr:rowOff>
    </xdr:to>
    <xdr:sp macro="" textlink="">
      <xdr:nvSpPr>
        <xdr:cNvPr id="867" name="フローチャート: 判断 866"/>
        <xdr:cNvSpPr/>
      </xdr:nvSpPr>
      <xdr:spPr>
        <a:xfrm>
          <a:off x="18605500" y="129115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170957</xdr:rowOff>
    </xdr:from>
    <xdr:ext cx="534377" cy="259045"/>
    <xdr:sp macro="" textlink="">
      <xdr:nvSpPr>
        <xdr:cNvPr id="868" name="テキスト ボックス 867"/>
        <xdr:cNvSpPr txBox="1"/>
      </xdr:nvSpPr>
      <xdr:spPr>
        <a:xfrm>
          <a:off x="18389111" y="12686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9" name="テキスト ボックス 86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0" name="テキスト ボックス 86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1" name="テキスト ボックス 87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2" name="テキスト ボックス 87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3" name="テキスト ボックス 87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26459</xdr:rowOff>
    </xdr:from>
    <xdr:to>
      <xdr:col>116</xdr:col>
      <xdr:colOff>114300</xdr:colOff>
      <xdr:row>76</xdr:row>
      <xdr:rowOff>128059</xdr:rowOff>
    </xdr:to>
    <xdr:sp macro="" textlink="">
      <xdr:nvSpPr>
        <xdr:cNvPr id="874" name="楕円 873"/>
        <xdr:cNvSpPr/>
      </xdr:nvSpPr>
      <xdr:spPr>
        <a:xfrm>
          <a:off x="22110700" y="13056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4886</xdr:rowOff>
    </xdr:from>
    <xdr:ext cx="534377" cy="259045"/>
    <xdr:sp macro="" textlink="">
      <xdr:nvSpPr>
        <xdr:cNvPr id="875" name="繰出金該当値テキスト"/>
        <xdr:cNvSpPr txBox="1"/>
      </xdr:nvSpPr>
      <xdr:spPr>
        <a:xfrm>
          <a:off x="22212300" y="13035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39229</xdr:rowOff>
    </xdr:from>
    <xdr:to>
      <xdr:col>112</xdr:col>
      <xdr:colOff>38100</xdr:colOff>
      <xdr:row>76</xdr:row>
      <xdr:rowOff>140829</xdr:rowOff>
    </xdr:to>
    <xdr:sp macro="" textlink="">
      <xdr:nvSpPr>
        <xdr:cNvPr id="876" name="楕円 875"/>
        <xdr:cNvSpPr/>
      </xdr:nvSpPr>
      <xdr:spPr>
        <a:xfrm>
          <a:off x="21272500" y="13069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131956</xdr:rowOff>
    </xdr:from>
    <xdr:ext cx="534377" cy="259045"/>
    <xdr:sp macro="" textlink="">
      <xdr:nvSpPr>
        <xdr:cNvPr id="877" name="テキスト ボックス 876"/>
        <xdr:cNvSpPr txBox="1"/>
      </xdr:nvSpPr>
      <xdr:spPr>
        <a:xfrm>
          <a:off x="21056111" y="13162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32077</xdr:rowOff>
    </xdr:from>
    <xdr:to>
      <xdr:col>107</xdr:col>
      <xdr:colOff>101600</xdr:colOff>
      <xdr:row>76</xdr:row>
      <xdr:rowOff>133677</xdr:rowOff>
    </xdr:to>
    <xdr:sp macro="" textlink="">
      <xdr:nvSpPr>
        <xdr:cNvPr id="878" name="楕円 877"/>
        <xdr:cNvSpPr/>
      </xdr:nvSpPr>
      <xdr:spPr>
        <a:xfrm>
          <a:off x="20383500" y="1306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124804</xdr:rowOff>
    </xdr:from>
    <xdr:ext cx="534377" cy="259045"/>
    <xdr:sp macro="" textlink="">
      <xdr:nvSpPr>
        <xdr:cNvPr id="879" name="テキスト ボックス 878"/>
        <xdr:cNvSpPr txBox="1"/>
      </xdr:nvSpPr>
      <xdr:spPr>
        <a:xfrm>
          <a:off x="20167111" y="13155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122406</xdr:rowOff>
    </xdr:from>
    <xdr:to>
      <xdr:col>102</xdr:col>
      <xdr:colOff>165100</xdr:colOff>
      <xdr:row>76</xdr:row>
      <xdr:rowOff>52556</xdr:rowOff>
    </xdr:to>
    <xdr:sp macro="" textlink="">
      <xdr:nvSpPr>
        <xdr:cNvPr id="880" name="楕円 879"/>
        <xdr:cNvSpPr/>
      </xdr:nvSpPr>
      <xdr:spPr>
        <a:xfrm>
          <a:off x="19494500" y="12981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43683</xdr:rowOff>
    </xdr:from>
    <xdr:ext cx="534377" cy="259045"/>
    <xdr:sp macro="" textlink="">
      <xdr:nvSpPr>
        <xdr:cNvPr id="881" name="テキスト ボックス 880"/>
        <xdr:cNvSpPr txBox="1"/>
      </xdr:nvSpPr>
      <xdr:spPr>
        <a:xfrm>
          <a:off x="19278111" y="13073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73306</xdr:rowOff>
    </xdr:from>
    <xdr:to>
      <xdr:col>98</xdr:col>
      <xdr:colOff>38100</xdr:colOff>
      <xdr:row>76</xdr:row>
      <xdr:rowOff>3457</xdr:rowOff>
    </xdr:to>
    <xdr:sp macro="" textlink="">
      <xdr:nvSpPr>
        <xdr:cNvPr id="882" name="楕円 881"/>
        <xdr:cNvSpPr/>
      </xdr:nvSpPr>
      <xdr:spPr>
        <a:xfrm>
          <a:off x="18605500" y="1293205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166033</xdr:rowOff>
    </xdr:from>
    <xdr:ext cx="534377" cy="259045"/>
    <xdr:sp macro="" textlink="">
      <xdr:nvSpPr>
        <xdr:cNvPr id="883" name="テキスト ボックス 882"/>
        <xdr:cNvSpPr txBox="1"/>
      </xdr:nvSpPr>
      <xdr:spPr>
        <a:xfrm>
          <a:off x="18389111" y="13024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4" name="正方形/長方形 88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5" name="正方形/長方形 88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6" name="正方形/長方形 88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7" name="正方形/長方形 88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8" name="正方形/長方形 88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9" name="正方形/長方形 88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0" name="正方形/長方形 88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1" name="正方形/長方形 89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2" name="テキスト ボックス 89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3" name="直線コネクタ 89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5" name="テキスト ボックス 894"/>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7" name="テキスト ボックス 89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9" name="直線コネクタ 898"/>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0"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2"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4" name="直線コネクタ 903"/>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5"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6" name="フローチャート: 判断 905"/>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7" name="直線コネクタ 906"/>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8" name="フローチャート: 判断 907"/>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9" name="テキスト ボックス 908"/>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0" name="直線コネクタ 909"/>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1" name="フローチャート: 判断 910"/>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2" name="テキスト ボックス 911"/>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3" name="直線コネクタ 912"/>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4" name="フローチャート: 判断 913"/>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5" name="テキスト ボックス 914"/>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フローチャート: 判断 915"/>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7" name="テキスト ボックス 916"/>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3" name="楕円 92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4"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5" name="楕円 92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6" name="テキスト ボックス 925"/>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7" name="楕円 92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8" name="テキスト ボックス 927"/>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9" name="楕円 928"/>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0" name="テキスト ボックス 929"/>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楕円 93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2" name="テキスト ボックス 931"/>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性質別歳出では扶助費・投資及び出資金・積立金の３費目が類似団体と比較して上回っていた。扶助費が上回った主な要因としては、子ども医療扶助費の無料化を拡大したことによる増加が考えられる。積立金が上回った主な要因は、財政調整基金積立金及びふるさとつしま応援基金積立金が大幅に増額したことによる影響が考えられる。投資及び出資金が上回った主な要因としては、市民病院事業会計及び下水道事業会計に対し、追加支援という形で出資金を支出しているためである。企業会計への繰出金については投資財政計画等に基づき一般会計と十分に調整を重ねたうえで支出していく。なお今後については施設の老朽化に伴い、維持補修費・普通建設事業費・公債費が増加することが見込まれる。財政を硬直化させないためにも施設の集約化・複合化事業に着手するなど、公共施設の適正管理に努め、経費の抑制に努める。</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愛知県津島市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62,346
60,740
25.09
22,076,426
21,055,465
1,020,373
12,967,684
16,641,498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27.7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55118</xdr:rowOff>
    </xdr:from>
    <xdr:to>
      <xdr:col>24</xdr:col>
      <xdr:colOff>62865</xdr:colOff>
      <xdr:row>39</xdr:row>
      <xdr:rowOff>17018</xdr:rowOff>
    </xdr:to>
    <xdr:cxnSp macro="">
      <xdr:nvCxnSpPr>
        <xdr:cNvPr id="56" name="直線コネクタ 55"/>
        <xdr:cNvCxnSpPr/>
      </xdr:nvCxnSpPr>
      <xdr:spPr>
        <a:xfrm flipV="1">
          <a:off x="4633595" y="5370068"/>
          <a:ext cx="127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20845</xdr:rowOff>
    </xdr:from>
    <xdr:ext cx="469744" cy="259045"/>
    <xdr:sp macro="" textlink="">
      <xdr:nvSpPr>
        <xdr:cNvPr id="57" name="議会費最小値テキスト"/>
        <xdr:cNvSpPr txBox="1"/>
      </xdr:nvSpPr>
      <xdr:spPr>
        <a:xfrm>
          <a:off x="4686300" y="6707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17018</xdr:rowOff>
    </xdr:from>
    <xdr:to>
      <xdr:col>24</xdr:col>
      <xdr:colOff>152400</xdr:colOff>
      <xdr:row>39</xdr:row>
      <xdr:rowOff>17018</xdr:rowOff>
    </xdr:to>
    <xdr:cxnSp macro="">
      <xdr:nvCxnSpPr>
        <xdr:cNvPr id="58" name="直線コネクタ 57"/>
        <xdr:cNvCxnSpPr/>
      </xdr:nvCxnSpPr>
      <xdr:spPr>
        <a:xfrm>
          <a:off x="4546600" y="670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1795</xdr:rowOff>
    </xdr:from>
    <xdr:ext cx="469744" cy="259045"/>
    <xdr:sp macro="" textlink="">
      <xdr:nvSpPr>
        <xdr:cNvPr id="59" name="議会費最大値テキスト"/>
        <xdr:cNvSpPr txBox="1"/>
      </xdr:nvSpPr>
      <xdr:spPr>
        <a:xfrm>
          <a:off x="4686300" y="5145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55118</xdr:rowOff>
    </xdr:from>
    <xdr:to>
      <xdr:col>24</xdr:col>
      <xdr:colOff>152400</xdr:colOff>
      <xdr:row>31</xdr:row>
      <xdr:rowOff>55118</xdr:rowOff>
    </xdr:to>
    <xdr:cxnSp macro="">
      <xdr:nvCxnSpPr>
        <xdr:cNvPr id="60" name="直線コネクタ 59"/>
        <xdr:cNvCxnSpPr/>
      </xdr:nvCxnSpPr>
      <xdr:spPr>
        <a:xfrm>
          <a:off x="4546600" y="5370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130556</xdr:rowOff>
    </xdr:from>
    <xdr:to>
      <xdr:col>24</xdr:col>
      <xdr:colOff>63500</xdr:colOff>
      <xdr:row>35</xdr:row>
      <xdr:rowOff>49784</xdr:rowOff>
    </xdr:to>
    <xdr:cxnSp macro="">
      <xdr:nvCxnSpPr>
        <xdr:cNvPr id="61" name="直線コネクタ 60"/>
        <xdr:cNvCxnSpPr/>
      </xdr:nvCxnSpPr>
      <xdr:spPr>
        <a:xfrm>
          <a:off x="3797300" y="5959856"/>
          <a:ext cx="838200" cy="90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153433</xdr:rowOff>
    </xdr:from>
    <xdr:ext cx="469744" cy="259045"/>
    <xdr:sp macro="" textlink="">
      <xdr:nvSpPr>
        <xdr:cNvPr id="62" name="議会費平均値テキスト"/>
        <xdr:cNvSpPr txBox="1"/>
      </xdr:nvSpPr>
      <xdr:spPr>
        <a:xfrm>
          <a:off x="4686300" y="61541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3556</xdr:rowOff>
    </xdr:from>
    <xdr:to>
      <xdr:col>24</xdr:col>
      <xdr:colOff>114300</xdr:colOff>
      <xdr:row>36</xdr:row>
      <xdr:rowOff>105156</xdr:rowOff>
    </xdr:to>
    <xdr:sp macro="" textlink="">
      <xdr:nvSpPr>
        <xdr:cNvPr id="63" name="フローチャート: 判断 62"/>
        <xdr:cNvSpPr/>
      </xdr:nvSpPr>
      <xdr:spPr>
        <a:xfrm>
          <a:off x="4584700" y="617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130556</xdr:rowOff>
    </xdr:from>
    <xdr:to>
      <xdr:col>19</xdr:col>
      <xdr:colOff>177800</xdr:colOff>
      <xdr:row>34</xdr:row>
      <xdr:rowOff>136271</xdr:rowOff>
    </xdr:to>
    <xdr:cxnSp macro="">
      <xdr:nvCxnSpPr>
        <xdr:cNvPr id="64" name="直線コネクタ 63"/>
        <xdr:cNvCxnSpPr/>
      </xdr:nvCxnSpPr>
      <xdr:spPr>
        <a:xfrm flipV="1">
          <a:off x="2908300" y="5959856"/>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2413</xdr:rowOff>
    </xdr:from>
    <xdr:to>
      <xdr:col>20</xdr:col>
      <xdr:colOff>38100</xdr:colOff>
      <xdr:row>36</xdr:row>
      <xdr:rowOff>104013</xdr:rowOff>
    </xdr:to>
    <xdr:sp macro="" textlink="">
      <xdr:nvSpPr>
        <xdr:cNvPr id="65" name="フローチャート: 判断 64"/>
        <xdr:cNvSpPr/>
      </xdr:nvSpPr>
      <xdr:spPr>
        <a:xfrm>
          <a:off x="3746500" y="617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95140</xdr:rowOff>
    </xdr:from>
    <xdr:ext cx="469744" cy="259045"/>
    <xdr:sp macro="" textlink="">
      <xdr:nvSpPr>
        <xdr:cNvPr id="66" name="テキスト ボックス 65"/>
        <xdr:cNvSpPr txBox="1"/>
      </xdr:nvSpPr>
      <xdr:spPr>
        <a:xfrm>
          <a:off x="3562428" y="6267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132461</xdr:rowOff>
    </xdr:from>
    <xdr:to>
      <xdr:col>15</xdr:col>
      <xdr:colOff>50800</xdr:colOff>
      <xdr:row>34</xdr:row>
      <xdr:rowOff>136271</xdr:rowOff>
    </xdr:to>
    <xdr:cxnSp macro="">
      <xdr:nvCxnSpPr>
        <xdr:cNvPr id="67" name="直線コネクタ 66"/>
        <xdr:cNvCxnSpPr/>
      </xdr:nvCxnSpPr>
      <xdr:spPr>
        <a:xfrm>
          <a:off x="2019300" y="5961761"/>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7747</xdr:rowOff>
    </xdr:from>
    <xdr:to>
      <xdr:col>15</xdr:col>
      <xdr:colOff>101600</xdr:colOff>
      <xdr:row>36</xdr:row>
      <xdr:rowOff>109347</xdr:rowOff>
    </xdr:to>
    <xdr:sp macro="" textlink="">
      <xdr:nvSpPr>
        <xdr:cNvPr id="68" name="フローチャート: 判断 67"/>
        <xdr:cNvSpPr/>
      </xdr:nvSpPr>
      <xdr:spPr>
        <a:xfrm>
          <a:off x="2857500" y="617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100474</xdr:rowOff>
    </xdr:from>
    <xdr:ext cx="469744" cy="259045"/>
    <xdr:sp macro="" textlink="">
      <xdr:nvSpPr>
        <xdr:cNvPr id="69" name="テキスト ボックス 68"/>
        <xdr:cNvSpPr txBox="1"/>
      </xdr:nvSpPr>
      <xdr:spPr>
        <a:xfrm>
          <a:off x="2673428" y="6272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67691</xdr:rowOff>
    </xdr:from>
    <xdr:to>
      <xdr:col>10</xdr:col>
      <xdr:colOff>114300</xdr:colOff>
      <xdr:row>34</xdr:row>
      <xdr:rowOff>132461</xdr:rowOff>
    </xdr:to>
    <xdr:cxnSp macro="">
      <xdr:nvCxnSpPr>
        <xdr:cNvPr id="70" name="直線コネクタ 69"/>
        <xdr:cNvCxnSpPr/>
      </xdr:nvCxnSpPr>
      <xdr:spPr>
        <a:xfrm>
          <a:off x="1130300" y="5896991"/>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128524</xdr:rowOff>
    </xdr:from>
    <xdr:to>
      <xdr:col>10</xdr:col>
      <xdr:colOff>165100</xdr:colOff>
      <xdr:row>36</xdr:row>
      <xdr:rowOff>58674</xdr:rowOff>
    </xdr:to>
    <xdr:sp macro="" textlink="">
      <xdr:nvSpPr>
        <xdr:cNvPr id="71" name="フローチャート: 判断 70"/>
        <xdr:cNvSpPr/>
      </xdr:nvSpPr>
      <xdr:spPr>
        <a:xfrm>
          <a:off x="1968500" y="612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49801</xdr:rowOff>
    </xdr:from>
    <xdr:ext cx="469744" cy="259045"/>
    <xdr:sp macro="" textlink="">
      <xdr:nvSpPr>
        <xdr:cNvPr id="72" name="テキスト ボックス 71"/>
        <xdr:cNvSpPr txBox="1"/>
      </xdr:nvSpPr>
      <xdr:spPr>
        <a:xfrm>
          <a:off x="1784428" y="6222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86614</xdr:rowOff>
    </xdr:from>
    <xdr:to>
      <xdr:col>6</xdr:col>
      <xdr:colOff>38100</xdr:colOff>
      <xdr:row>36</xdr:row>
      <xdr:rowOff>16764</xdr:rowOff>
    </xdr:to>
    <xdr:sp macro="" textlink="">
      <xdr:nvSpPr>
        <xdr:cNvPr id="73" name="フローチャート: 判断 72"/>
        <xdr:cNvSpPr/>
      </xdr:nvSpPr>
      <xdr:spPr>
        <a:xfrm>
          <a:off x="1079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7891</xdr:rowOff>
    </xdr:from>
    <xdr:ext cx="469744" cy="259045"/>
    <xdr:sp macro="" textlink="">
      <xdr:nvSpPr>
        <xdr:cNvPr id="74" name="テキスト ボックス 73"/>
        <xdr:cNvSpPr txBox="1"/>
      </xdr:nvSpPr>
      <xdr:spPr>
        <a:xfrm>
          <a:off x="895428" y="618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170434</xdr:rowOff>
    </xdr:from>
    <xdr:to>
      <xdr:col>24</xdr:col>
      <xdr:colOff>114300</xdr:colOff>
      <xdr:row>35</xdr:row>
      <xdr:rowOff>100584</xdr:rowOff>
    </xdr:to>
    <xdr:sp macro="" textlink="">
      <xdr:nvSpPr>
        <xdr:cNvPr id="80" name="楕円 79"/>
        <xdr:cNvSpPr/>
      </xdr:nvSpPr>
      <xdr:spPr>
        <a:xfrm>
          <a:off x="4584700" y="5999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21861</xdr:rowOff>
    </xdr:from>
    <xdr:ext cx="469744" cy="259045"/>
    <xdr:sp macro="" textlink="">
      <xdr:nvSpPr>
        <xdr:cNvPr id="81" name="議会費該当値テキスト"/>
        <xdr:cNvSpPr txBox="1"/>
      </xdr:nvSpPr>
      <xdr:spPr>
        <a:xfrm>
          <a:off x="4686300" y="5851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79756</xdr:rowOff>
    </xdr:from>
    <xdr:to>
      <xdr:col>20</xdr:col>
      <xdr:colOff>38100</xdr:colOff>
      <xdr:row>35</xdr:row>
      <xdr:rowOff>9906</xdr:rowOff>
    </xdr:to>
    <xdr:sp macro="" textlink="">
      <xdr:nvSpPr>
        <xdr:cNvPr id="82" name="楕円 81"/>
        <xdr:cNvSpPr/>
      </xdr:nvSpPr>
      <xdr:spPr>
        <a:xfrm>
          <a:off x="3746500" y="5909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26433</xdr:rowOff>
    </xdr:from>
    <xdr:ext cx="469744" cy="259045"/>
    <xdr:sp macro="" textlink="">
      <xdr:nvSpPr>
        <xdr:cNvPr id="83" name="テキスト ボックス 82"/>
        <xdr:cNvSpPr txBox="1"/>
      </xdr:nvSpPr>
      <xdr:spPr>
        <a:xfrm>
          <a:off x="3562428" y="5684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85471</xdr:rowOff>
    </xdr:from>
    <xdr:to>
      <xdr:col>15</xdr:col>
      <xdr:colOff>101600</xdr:colOff>
      <xdr:row>35</xdr:row>
      <xdr:rowOff>15621</xdr:rowOff>
    </xdr:to>
    <xdr:sp macro="" textlink="">
      <xdr:nvSpPr>
        <xdr:cNvPr id="84" name="楕円 83"/>
        <xdr:cNvSpPr/>
      </xdr:nvSpPr>
      <xdr:spPr>
        <a:xfrm>
          <a:off x="2857500" y="5914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32148</xdr:rowOff>
    </xdr:from>
    <xdr:ext cx="469744" cy="259045"/>
    <xdr:sp macro="" textlink="">
      <xdr:nvSpPr>
        <xdr:cNvPr id="85" name="テキスト ボックス 84"/>
        <xdr:cNvSpPr txBox="1"/>
      </xdr:nvSpPr>
      <xdr:spPr>
        <a:xfrm>
          <a:off x="2673428" y="5689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81661</xdr:rowOff>
    </xdr:from>
    <xdr:to>
      <xdr:col>10</xdr:col>
      <xdr:colOff>165100</xdr:colOff>
      <xdr:row>35</xdr:row>
      <xdr:rowOff>11811</xdr:rowOff>
    </xdr:to>
    <xdr:sp macro="" textlink="">
      <xdr:nvSpPr>
        <xdr:cNvPr id="86" name="楕円 85"/>
        <xdr:cNvSpPr/>
      </xdr:nvSpPr>
      <xdr:spPr>
        <a:xfrm>
          <a:off x="1968500" y="5910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28338</xdr:rowOff>
    </xdr:from>
    <xdr:ext cx="469744" cy="259045"/>
    <xdr:sp macro="" textlink="">
      <xdr:nvSpPr>
        <xdr:cNvPr id="87" name="テキスト ボックス 86"/>
        <xdr:cNvSpPr txBox="1"/>
      </xdr:nvSpPr>
      <xdr:spPr>
        <a:xfrm>
          <a:off x="1784428" y="5686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16891</xdr:rowOff>
    </xdr:from>
    <xdr:to>
      <xdr:col>6</xdr:col>
      <xdr:colOff>38100</xdr:colOff>
      <xdr:row>34</xdr:row>
      <xdr:rowOff>118491</xdr:rowOff>
    </xdr:to>
    <xdr:sp macro="" textlink="">
      <xdr:nvSpPr>
        <xdr:cNvPr id="88" name="楕円 87"/>
        <xdr:cNvSpPr/>
      </xdr:nvSpPr>
      <xdr:spPr>
        <a:xfrm>
          <a:off x="1079500" y="5846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135018</xdr:rowOff>
    </xdr:from>
    <xdr:ext cx="469744" cy="259045"/>
    <xdr:sp macro="" textlink="">
      <xdr:nvSpPr>
        <xdr:cNvPr id="89" name="テキスト ボックス 88"/>
        <xdr:cNvSpPr txBox="1"/>
      </xdr:nvSpPr>
      <xdr:spPr>
        <a:xfrm>
          <a:off x="895428" y="5621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107367</xdr:rowOff>
    </xdr:from>
    <xdr:to>
      <xdr:col>24</xdr:col>
      <xdr:colOff>62865</xdr:colOff>
      <xdr:row>58</xdr:row>
      <xdr:rowOff>3861</xdr:rowOff>
    </xdr:to>
    <xdr:cxnSp macro="">
      <xdr:nvCxnSpPr>
        <xdr:cNvPr id="111" name="直線コネクタ 110"/>
        <xdr:cNvCxnSpPr/>
      </xdr:nvCxnSpPr>
      <xdr:spPr>
        <a:xfrm flipV="1">
          <a:off x="4633595" y="8851317"/>
          <a:ext cx="1270" cy="1096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7688</xdr:rowOff>
    </xdr:from>
    <xdr:ext cx="534377" cy="259045"/>
    <xdr:sp macro="" textlink="">
      <xdr:nvSpPr>
        <xdr:cNvPr id="112" name="総務費最小値テキスト"/>
        <xdr:cNvSpPr txBox="1"/>
      </xdr:nvSpPr>
      <xdr:spPr>
        <a:xfrm>
          <a:off x="4686300" y="9951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3861</xdr:rowOff>
    </xdr:from>
    <xdr:to>
      <xdr:col>24</xdr:col>
      <xdr:colOff>152400</xdr:colOff>
      <xdr:row>58</xdr:row>
      <xdr:rowOff>3861</xdr:rowOff>
    </xdr:to>
    <xdr:cxnSp macro="">
      <xdr:nvCxnSpPr>
        <xdr:cNvPr id="113" name="直線コネクタ 112"/>
        <xdr:cNvCxnSpPr/>
      </xdr:nvCxnSpPr>
      <xdr:spPr>
        <a:xfrm>
          <a:off x="4546600" y="9947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54044</xdr:rowOff>
    </xdr:from>
    <xdr:ext cx="599010" cy="259045"/>
    <xdr:sp macro="" textlink="">
      <xdr:nvSpPr>
        <xdr:cNvPr id="114" name="総務費最大値テキスト"/>
        <xdr:cNvSpPr txBox="1"/>
      </xdr:nvSpPr>
      <xdr:spPr>
        <a:xfrm>
          <a:off x="4686300" y="8626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269,572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107367</xdr:rowOff>
    </xdr:from>
    <xdr:to>
      <xdr:col>24</xdr:col>
      <xdr:colOff>152400</xdr:colOff>
      <xdr:row>51</xdr:row>
      <xdr:rowOff>107367</xdr:rowOff>
    </xdr:to>
    <xdr:cxnSp macro="">
      <xdr:nvCxnSpPr>
        <xdr:cNvPr id="115" name="直線コネクタ 114"/>
        <xdr:cNvCxnSpPr/>
      </xdr:nvCxnSpPr>
      <xdr:spPr>
        <a:xfrm>
          <a:off x="4546600" y="885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109968</xdr:rowOff>
    </xdr:from>
    <xdr:to>
      <xdr:col>24</xdr:col>
      <xdr:colOff>63500</xdr:colOff>
      <xdr:row>57</xdr:row>
      <xdr:rowOff>160686</xdr:rowOff>
    </xdr:to>
    <xdr:cxnSp macro="">
      <xdr:nvCxnSpPr>
        <xdr:cNvPr id="116" name="直線コネクタ 115"/>
        <xdr:cNvCxnSpPr/>
      </xdr:nvCxnSpPr>
      <xdr:spPr>
        <a:xfrm flipV="1">
          <a:off x="3797300" y="9882618"/>
          <a:ext cx="838200" cy="50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2579</xdr:rowOff>
    </xdr:from>
    <xdr:ext cx="534377" cy="259045"/>
    <xdr:sp macro="" textlink="">
      <xdr:nvSpPr>
        <xdr:cNvPr id="117" name="総務費平均値テキスト"/>
        <xdr:cNvSpPr txBox="1"/>
      </xdr:nvSpPr>
      <xdr:spPr>
        <a:xfrm>
          <a:off x="4686300" y="96037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151152</xdr:rowOff>
    </xdr:from>
    <xdr:to>
      <xdr:col>24</xdr:col>
      <xdr:colOff>114300</xdr:colOff>
      <xdr:row>57</xdr:row>
      <xdr:rowOff>81302</xdr:rowOff>
    </xdr:to>
    <xdr:sp macro="" textlink="">
      <xdr:nvSpPr>
        <xdr:cNvPr id="118" name="フローチャート: 判断 117"/>
        <xdr:cNvSpPr/>
      </xdr:nvSpPr>
      <xdr:spPr>
        <a:xfrm>
          <a:off x="4584700" y="975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160686</xdr:rowOff>
    </xdr:from>
    <xdr:to>
      <xdr:col>19</xdr:col>
      <xdr:colOff>177800</xdr:colOff>
      <xdr:row>57</xdr:row>
      <xdr:rowOff>167297</xdr:rowOff>
    </xdr:to>
    <xdr:cxnSp macro="">
      <xdr:nvCxnSpPr>
        <xdr:cNvPr id="119" name="直線コネクタ 118"/>
        <xdr:cNvCxnSpPr/>
      </xdr:nvCxnSpPr>
      <xdr:spPr>
        <a:xfrm flipV="1">
          <a:off x="2908300" y="9933336"/>
          <a:ext cx="889000" cy="6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157544</xdr:rowOff>
    </xdr:from>
    <xdr:to>
      <xdr:col>20</xdr:col>
      <xdr:colOff>38100</xdr:colOff>
      <xdr:row>57</xdr:row>
      <xdr:rowOff>87694</xdr:rowOff>
    </xdr:to>
    <xdr:sp macro="" textlink="">
      <xdr:nvSpPr>
        <xdr:cNvPr id="120" name="フローチャート: 判断 119"/>
        <xdr:cNvSpPr/>
      </xdr:nvSpPr>
      <xdr:spPr>
        <a:xfrm>
          <a:off x="3746500" y="975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104221</xdr:rowOff>
    </xdr:from>
    <xdr:ext cx="534377" cy="259045"/>
    <xdr:sp macro="" textlink="">
      <xdr:nvSpPr>
        <xdr:cNvPr id="121" name="テキスト ボックス 120"/>
        <xdr:cNvSpPr txBox="1"/>
      </xdr:nvSpPr>
      <xdr:spPr>
        <a:xfrm>
          <a:off x="3530111" y="9533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126217</xdr:rowOff>
    </xdr:from>
    <xdr:to>
      <xdr:col>15</xdr:col>
      <xdr:colOff>50800</xdr:colOff>
      <xdr:row>57</xdr:row>
      <xdr:rowOff>167297</xdr:rowOff>
    </xdr:to>
    <xdr:cxnSp macro="">
      <xdr:nvCxnSpPr>
        <xdr:cNvPr id="122" name="直線コネクタ 121"/>
        <xdr:cNvCxnSpPr/>
      </xdr:nvCxnSpPr>
      <xdr:spPr>
        <a:xfrm>
          <a:off x="2019300" y="9898867"/>
          <a:ext cx="889000" cy="41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11195</xdr:rowOff>
    </xdr:from>
    <xdr:to>
      <xdr:col>15</xdr:col>
      <xdr:colOff>101600</xdr:colOff>
      <xdr:row>57</xdr:row>
      <xdr:rowOff>112795</xdr:rowOff>
    </xdr:to>
    <xdr:sp macro="" textlink="">
      <xdr:nvSpPr>
        <xdr:cNvPr id="123" name="フローチャート: 判断 122"/>
        <xdr:cNvSpPr/>
      </xdr:nvSpPr>
      <xdr:spPr>
        <a:xfrm>
          <a:off x="2857500" y="97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129322</xdr:rowOff>
    </xdr:from>
    <xdr:ext cx="534377" cy="259045"/>
    <xdr:sp macro="" textlink="">
      <xdr:nvSpPr>
        <xdr:cNvPr id="124" name="テキスト ボックス 123"/>
        <xdr:cNvSpPr txBox="1"/>
      </xdr:nvSpPr>
      <xdr:spPr>
        <a:xfrm>
          <a:off x="2641111" y="955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126217</xdr:rowOff>
    </xdr:from>
    <xdr:to>
      <xdr:col>10</xdr:col>
      <xdr:colOff>114300</xdr:colOff>
      <xdr:row>57</xdr:row>
      <xdr:rowOff>161714</xdr:rowOff>
    </xdr:to>
    <xdr:cxnSp macro="">
      <xdr:nvCxnSpPr>
        <xdr:cNvPr id="125" name="直線コネクタ 124"/>
        <xdr:cNvCxnSpPr/>
      </xdr:nvCxnSpPr>
      <xdr:spPr>
        <a:xfrm flipV="1">
          <a:off x="1130300" y="9898867"/>
          <a:ext cx="889000" cy="35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156021</xdr:rowOff>
    </xdr:from>
    <xdr:to>
      <xdr:col>10</xdr:col>
      <xdr:colOff>165100</xdr:colOff>
      <xdr:row>57</xdr:row>
      <xdr:rowOff>86171</xdr:rowOff>
    </xdr:to>
    <xdr:sp macro="" textlink="">
      <xdr:nvSpPr>
        <xdr:cNvPr id="126" name="フローチャート: 判断 125"/>
        <xdr:cNvSpPr/>
      </xdr:nvSpPr>
      <xdr:spPr>
        <a:xfrm>
          <a:off x="1968500" y="975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102698</xdr:rowOff>
    </xdr:from>
    <xdr:ext cx="534377" cy="259045"/>
    <xdr:sp macro="" textlink="">
      <xdr:nvSpPr>
        <xdr:cNvPr id="127" name="テキスト ボックス 126"/>
        <xdr:cNvSpPr txBox="1"/>
      </xdr:nvSpPr>
      <xdr:spPr>
        <a:xfrm>
          <a:off x="1752111" y="953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12525</xdr:rowOff>
    </xdr:from>
    <xdr:to>
      <xdr:col>6</xdr:col>
      <xdr:colOff>38100</xdr:colOff>
      <xdr:row>57</xdr:row>
      <xdr:rowOff>114125</xdr:rowOff>
    </xdr:to>
    <xdr:sp macro="" textlink="">
      <xdr:nvSpPr>
        <xdr:cNvPr id="128" name="フローチャート: 判断 127"/>
        <xdr:cNvSpPr/>
      </xdr:nvSpPr>
      <xdr:spPr>
        <a:xfrm>
          <a:off x="1079500" y="978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130652</xdr:rowOff>
    </xdr:from>
    <xdr:ext cx="534377" cy="259045"/>
    <xdr:sp macro="" textlink="">
      <xdr:nvSpPr>
        <xdr:cNvPr id="129" name="テキスト ボックス 128"/>
        <xdr:cNvSpPr txBox="1"/>
      </xdr:nvSpPr>
      <xdr:spPr>
        <a:xfrm>
          <a:off x="863111" y="9560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59168</xdr:rowOff>
    </xdr:from>
    <xdr:to>
      <xdr:col>24</xdr:col>
      <xdr:colOff>114300</xdr:colOff>
      <xdr:row>57</xdr:row>
      <xdr:rowOff>160768</xdr:rowOff>
    </xdr:to>
    <xdr:sp macro="" textlink="">
      <xdr:nvSpPr>
        <xdr:cNvPr id="135" name="楕円 134"/>
        <xdr:cNvSpPr/>
      </xdr:nvSpPr>
      <xdr:spPr>
        <a:xfrm>
          <a:off x="4584700" y="9831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145545</xdr:rowOff>
    </xdr:from>
    <xdr:ext cx="534377" cy="259045"/>
    <xdr:sp macro="" textlink="">
      <xdr:nvSpPr>
        <xdr:cNvPr id="136" name="総務費該当値テキスト"/>
        <xdr:cNvSpPr txBox="1"/>
      </xdr:nvSpPr>
      <xdr:spPr>
        <a:xfrm>
          <a:off x="4686300" y="9746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109886</xdr:rowOff>
    </xdr:from>
    <xdr:to>
      <xdr:col>20</xdr:col>
      <xdr:colOff>38100</xdr:colOff>
      <xdr:row>58</xdr:row>
      <xdr:rowOff>40036</xdr:rowOff>
    </xdr:to>
    <xdr:sp macro="" textlink="">
      <xdr:nvSpPr>
        <xdr:cNvPr id="137" name="楕円 136"/>
        <xdr:cNvSpPr/>
      </xdr:nvSpPr>
      <xdr:spPr>
        <a:xfrm>
          <a:off x="3746500" y="9882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31163</xdr:rowOff>
    </xdr:from>
    <xdr:ext cx="534377" cy="259045"/>
    <xdr:sp macro="" textlink="">
      <xdr:nvSpPr>
        <xdr:cNvPr id="138" name="テキスト ボックス 137"/>
        <xdr:cNvSpPr txBox="1"/>
      </xdr:nvSpPr>
      <xdr:spPr>
        <a:xfrm>
          <a:off x="3530111" y="9975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116497</xdr:rowOff>
    </xdr:from>
    <xdr:to>
      <xdr:col>15</xdr:col>
      <xdr:colOff>101600</xdr:colOff>
      <xdr:row>58</xdr:row>
      <xdr:rowOff>46647</xdr:rowOff>
    </xdr:to>
    <xdr:sp macro="" textlink="">
      <xdr:nvSpPr>
        <xdr:cNvPr id="139" name="楕円 138"/>
        <xdr:cNvSpPr/>
      </xdr:nvSpPr>
      <xdr:spPr>
        <a:xfrm>
          <a:off x="2857500" y="9889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37774</xdr:rowOff>
    </xdr:from>
    <xdr:ext cx="534377" cy="259045"/>
    <xdr:sp macro="" textlink="">
      <xdr:nvSpPr>
        <xdr:cNvPr id="140" name="テキスト ボックス 139"/>
        <xdr:cNvSpPr txBox="1"/>
      </xdr:nvSpPr>
      <xdr:spPr>
        <a:xfrm>
          <a:off x="2641111" y="9981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75417</xdr:rowOff>
    </xdr:from>
    <xdr:to>
      <xdr:col>10</xdr:col>
      <xdr:colOff>165100</xdr:colOff>
      <xdr:row>58</xdr:row>
      <xdr:rowOff>5567</xdr:rowOff>
    </xdr:to>
    <xdr:sp macro="" textlink="">
      <xdr:nvSpPr>
        <xdr:cNvPr id="141" name="楕円 140"/>
        <xdr:cNvSpPr/>
      </xdr:nvSpPr>
      <xdr:spPr>
        <a:xfrm>
          <a:off x="1968500" y="9848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168144</xdr:rowOff>
    </xdr:from>
    <xdr:ext cx="534377" cy="259045"/>
    <xdr:sp macro="" textlink="">
      <xdr:nvSpPr>
        <xdr:cNvPr id="142" name="テキスト ボックス 141"/>
        <xdr:cNvSpPr txBox="1"/>
      </xdr:nvSpPr>
      <xdr:spPr>
        <a:xfrm>
          <a:off x="1752111" y="9940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110914</xdr:rowOff>
    </xdr:from>
    <xdr:to>
      <xdr:col>6</xdr:col>
      <xdr:colOff>38100</xdr:colOff>
      <xdr:row>58</xdr:row>
      <xdr:rowOff>41064</xdr:rowOff>
    </xdr:to>
    <xdr:sp macro="" textlink="">
      <xdr:nvSpPr>
        <xdr:cNvPr id="143" name="楕円 142"/>
        <xdr:cNvSpPr/>
      </xdr:nvSpPr>
      <xdr:spPr>
        <a:xfrm>
          <a:off x="1079500" y="9883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32191</xdr:rowOff>
    </xdr:from>
    <xdr:ext cx="534377" cy="259045"/>
    <xdr:sp macro="" textlink="">
      <xdr:nvSpPr>
        <xdr:cNvPr id="144" name="テキスト ボックス 143"/>
        <xdr:cNvSpPr txBox="1"/>
      </xdr:nvSpPr>
      <xdr:spPr>
        <a:xfrm>
          <a:off x="863111" y="9976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7" name="テキスト ボックス 156"/>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167252</xdr:rowOff>
    </xdr:from>
    <xdr:to>
      <xdr:col>24</xdr:col>
      <xdr:colOff>62865</xdr:colOff>
      <xdr:row>78</xdr:row>
      <xdr:rowOff>87100</xdr:rowOff>
    </xdr:to>
    <xdr:cxnSp macro="">
      <xdr:nvCxnSpPr>
        <xdr:cNvPr id="171" name="直線コネクタ 170"/>
        <xdr:cNvCxnSpPr/>
      </xdr:nvCxnSpPr>
      <xdr:spPr>
        <a:xfrm flipV="1">
          <a:off x="4633595" y="12168752"/>
          <a:ext cx="1270" cy="1291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90927</xdr:rowOff>
    </xdr:from>
    <xdr:ext cx="599010" cy="259045"/>
    <xdr:sp macro="" textlink="">
      <xdr:nvSpPr>
        <xdr:cNvPr id="172" name="民生費最小値テキスト"/>
        <xdr:cNvSpPr txBox="1"/>
      </xdr:nvSpPr>
      <xdr:spPr>
        <a:xfrm>
          <a:off x="4686300" y="13464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87100</xdr:rowOff>
    </xdr:from>
    <xdr:to>
      <xdr:col>24</xdr:col>
      <xdr:colOff>152400</xdr:colOff>
      <xdr:row>78</xdr:row>
      <xdr:rowOff>87100</xdr:rowOff>
    </xdr:to>
    <xdr:cxnSp macro="">
      <xdr:nvCxnSpPr>
        <xdr:cNvPr id="173" name="直線コネクタ 172"/>
        <xdr:cNvCxnSpPr/>
      </xdr:nvCxnSpPr>
      <xdr:spPr>
        <a:xfrm>
          <a:off x="4546600" y="1346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113929</xdr:rowOff>
    </xdr:from>
    <xdr:ext cx="599010" cy="259045"/>
    <xdr:sp macro="" textlink="">
      <xdr:nvSpPr>
        <xdr:cNvPr id="174" name="民生費最大値テキスト"/>
        <xdr:cNvSpPr txBox="1"/>
      </xdr:nvSpPr>
      <xdr:spPr>
        <a:xfrm>
          <a:off x="4686300" y="11943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225,469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167252</xdr:rowOff>
    </xdr:from>
    <xdr:to>
      <xdr:col>24</xdr:col>
      <xdr:colOff>152400</xdr:colOff>
      <xdr:row>70</xdr:row>
      <xdr:rowOff>167252</xdr:rowOff>
    </xdr:to>
    <xdr:cxnSp macro="">
      <xdr:nvCxnSpPr>
        <xdr:cNvPr id="175" name="直線コネクタ 174"/>
        <xdr:cNvCxnSpPr/>
      </xdr:nvCxnSpPr>
      <xdr:spPr>
        <a:xfrm>
          <a:off x="4546600" y="12168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128118</xdr:rowOff>
    </xdr:from>
    <xdr:to>
      <xdr:col>24</xdr:col>
      <xdr:colOff>63500</xdr:colOff>
      <xdr:row>77</xdr:row>
      <xdr:rowOff>30941</xdr:rowOff>
    </xdr:to>
    <xdr:cxnSp macro="">
      <xdr:nvCxnSpPr>
        <xdr:cNvPr id="176" name="直線コネクタ 175"/>
        <xdr:cNvCxnSpPr/>
      </xdr:nvCxnSpPr>
      <xdr:spPr>
        <a:xfrm flipV="1">
          <a:off x="3797300" y="13158318"/>
          <a:ext cx="838200" cy="74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158215</xdr:rowOff>
    </xdr:from>
    <xdr:ext cx="599010" cy="259045"/>
    <xdr:sp macro="" textlink="">
      <xdr:nvSpPr>
        <xdr:cNvPr id="177" name="民生費平均値テキスト"/>
        <xdr:cNvSpPr txBox="1"/>
      </xdr:nvSpPr>
      <xdr:spPr>
        <a:xfrm>
          <a:off x="4686300" y="128455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135338</xdr:rowOff>
    </xdr:from>
    <xdr:to>
      <xdr:col>24</xdr:col>
      <xdr:colOff>114300</xdr:colOff>
      <xdr:row>76</xdr:row>
      <xdr:rowOff>65487</xdr:rowOff>
    </xdr:to>
    <xdr:sp macro="" textlink="">
      <xdr:nvSpPr>
        <xdr:cNvPr id="178" name="フローチャート: 判断 177"/>
        <xdr:cNvSpPr/>
      </xdr:nvSpPr>
      <xdr:spPr>
        <a:xfrm>
          <a:off x="4584700" y="1299408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30375</xdr:rowOff>
    </xdr:from>
    <xdr:to>
      <xdr:col>19</xdr:col>
      <xdr:colOff>177800</xdr:colOff>
      <xdr:row>77</xdr:row>
      <xdr:rowOff>30941</xdr:rowOff>
    </xdr:to>
    <xdr:cxnSp macro="">
      <xdr:nvCxnSpPr>
        <xdr:cNvPr id="179" name="直線コネクタ 178"/>
        <xdr:cNvCxnSpPr/>
      </xdr:nvCxnSpPr>
      <xdr:spPr>
        <a:xfrm>
          <a:off x="2908300" y="13232025"/>
          <a:ext cx="889000" cy="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24696</xdr:rowOff>
    </xdr:from>
    <xdr:to>
      <xdr:col>20</xdr:col>
      <xdr:colOff>38100</xdr:colOff>
      <xdr:row>76</xdr:row>
      <xdr:rowOff>126296</xdr:rowOff>
    </xdr:to>
    <xdr:sp macro="" textlink="">
      <xdr:nvSpPr>
        <xdr:cNvPr id="180" name="フローチャート: 判断 179"/>
        <xdr:cNvSpPr/>
      </xdr:nvSpPr>
      <xdr:spPr>
        <a:xfrm>
          <a:off x="3746500" y="1305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142823</xdr:rowOff>
    </xdr:from>
    <xdr:ext cx="599010" cy="259045"/>
    <xdr:sp macro="" textlink="">
      <xdr:nvSpPr>
        <xdr:cNvPr id="181" name="テキスト ボックス 180"/>
        <xdr:cNvSpPr txBox="1"/>
      </xdr:nvSpPr>
      <xdr:spPr>
        <a:xfrm>
          <a:off x="3497795" y="12830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30375</xdr:rowOff>
    </xdr:from>
    <xdr:to>
      <xdr:col>15</xdr:col>
      <xdr:colOff>50800</xdr:colOff>
      <xdr:row>77</xdr:row>
      <xdr:rowOff>44645</xdr:rowOff>
    </xdr:to>
    <xdr:cxnSp macro="">
      <xdr:nvCxnSpPr>
        <xdr:cNvPr id="182" name="直線コネクタ 181"/>
        <xdr:cNvCxnSpPr/>
      </xdr:nvCxnSpPr>
      <xdr:spPr>
        <a:xfrm flipV="1">
          <a:off x="2019300" y="13232025"/>
          <a:ext cx="889000" cy="14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2446</xdr:rowOff>
    </xdr:from>
    <xdr:to>
      <xdr:col>15</xdr:col>
      <xdr:colOff>101600</xdr:colOff>
      <xdr:row>76</xdr:row>
      <xdr:rowOff>104046</xdr:rowOff>
    </xdr:to>
    <xdr:sp macro="" textlink="">
      <xdr:nvSpPr>
        <xdr:cNvPr id="183" name="フローチャート: 判断 182"/>
        <xdr:cNvSpPr/>
      </xdr:nvSpPr>
      <xdr:spPr>
        <a:xfrm>
          <a:off x="2857500" y="13032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120573</xdr:rowOff>
    </xdr:from>
    <xdr:ext cx="599010" cy="259045"/>
    <xdr:sp macro="" textlink="">
      <xdr:nvSpPr>
        <xdr:cNvPr id="184" name="テキスト ボックス 183"/>
        <xdr:cNvSpPr txBox="1"/>
      </xdr:nvSpPr>
      <xdr:spPr>
        <a:xfrm>
          <a:off x="2608795" y="12807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44645</xdr:rowOff>
    </xdr:from>
    <xdr:to>
      <xdr:col>10</xdr:col>
      <xdr:colOff>114300</xdr:colOff>
      <xdr:row>77</xdr:row>
      <xdr:rowOff>78349</xdr:rowOff>
    </xdr:to>
    <xdr:cxnSp macro="">
      <xdr:nvCxnSpPr>
        <xdr:cNvPr id="185" name="直線コネクタ 184"/>
        <xdr:cNvCxnSpPr/>
      </xdr:nvCxnSpPr>
      <xdr:spPr>
        <a:xfrm flipV="1">
          <a:off x="1130300" y="13246295"/>
          <a:ext cx="889000" cy="33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120577</xdr:rowOff>
    </xdr:from>
    <xdr:to>
      <xdr:col>10</xdr:col>
      <xdr:colOff>165100</xdr:colOff>
      <xdr:row>76</xdr:row>
      <xdr:rowOff>50727</xdr:rowOff>
    </xdr:to>
    <xdr:sp macro="" textlink="">
      <xdr:nvSpPr>
        <xdr:cNvPr id="186" name="フローチャート: 判断 185"/>
        <xdr:cNvSpPr/>
      </xdr:nvSpPr>
      <xdr:spPr>
        <a:xfrm>
          <a:off x="1968500" y="12979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67254</xdr:rowOff>
    </xdr:from>
    <xdr:ext cx="599010" cy="259045"/>
    <xdr:sp macro="" textlink="">
      <xdr:nvSpPr>
        <xdr:cNvPr id="187" name="テキスト ボックス 186"/>
        <xdr:cNvSpPr txBox="1"/>
      </xdr:nvSpPr>
      <xdr:spPr>
        <a:xfrm>
          <a:off x="1719795" y="12754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122406</xdr:rowOff>
    </xdr:from>
    <xdr:to>
      <xdr:col>6</xdr:col>
      <xdr:colOff>38100</xdr:colOff>
      <xdr:row>77</xdr:row>
      <xdr:rowOff>52556</xdr:rowOff>
    </xdr:to>
    <xdr:sp macro="" textlink="">
      <xdr:nvSpPr>
        <xdr:cNvPr id="188" name="フローチャート: 判断 187"/>
        <xdr:cNvSpPr/>
      </xdr:nvSpPr>
      <xdr:spPr>
        <a:xfrm>
          <a:off x="1079500" y="13152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69083</xdr:rowOff>
    </xdr:from>
    <xdr:ext cx="599010" cy="259045"/>
    <xdr:sp macro="" textlink="">
      <xdr:nvSpPr>
        <xdr:cNvPr id="189" name="テキスト ボックス 188"/>
        <xdr:cNvSpPr txBox="1"/>
      </xdr:nvSpPr>
      <xdr:spPr>
        <a:xfrm>
          <a:off x="830795" y="12927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77318</xdr:rowOff>
    </xdr:from>
    <xdr:to>
      <xdr:col>24</xdr:col>
      <xdr:colOff>114300</xdr:colOff>
      <xdr:row>77</xdr:row>
      <xdr:rowOff>7468</xdr:rowOff>
    </xdr:to>
    <xdr:sp macro="" textlink="">
      <xdr:nvSpPr>
        <xdr:cNvPr id="195" name="楕円 194"/>
        <xdr:cNvSpPr/>
      </xdr:nvSpPr>
      <xdr:spPr>
        <a:xfrm>
          <a:off x="4584700" y="1310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55745</xdr:rowOff>
    </xdr:from>
    <xdr:ext cx="599010" cy="259045"/>
    <xdr:sp macro="" textlink="">
      <xdr:nvSpPr>
        <xdr:cNvPr id="196" name="民生費該当値テキスト"/>
        <xdr:cNvSpPr txBox="1"/>
      </xdr:nvSpPr>
      <xdr:spPr>
        <a:xfrm>
          <a:off x="4686300" y="13085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151591</xdr:rowOff>
    </xdr:from>
    <xdr:to>
      <xdr:col>20</xdr:col>
      <xdr:colOff>38100</xdr:colOff>
      <xdr:row>77</xdr:row>
      <xdr:rowOff>81741</xdr:rowOff>
    </xdr:to>
    <xdr:sp macro="" textlink="">
      <xdr:nvSpPr>
        <xdr:cNvPr id="197" name="楕円 196"/>
        <xdr:cNvSpPr/>
      </xdr:nvSpPr>
      <xdr:spPr>
        <a:xfrm>
          <a:off x="3746500" y="13181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72868</xdr:rowOff>
    </xdr:from>
    <xdr:ext cx="599010" cy="259045"/>
    <xdr:sp macro="" textlink="">
      <xdr:nvSpPr>
        <xdr:cNvPr id="198" name="テキスト ボックス 197"/>
        <xdr:cNvSpPr txBox="1"/>
      </xdr:nvSpPr>
      <xdr:spPr>
        <a:xfrm>
          <a:off x="3497795" y="13274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151025</xdr:rowOff>
    </xdr:from>
    <xdr:to>
      <xdr:col>15</xdr:col>
      <xdr:colOff>101600</xdr:colOff>
      <xdr:row>77</xdr:row>
      <xdr:rowOff>81175</xdr:rowOff>
    </xdr:to>
    <xdr:sp macro="" textlink="">
      <xdr:nvSpPr>
        <xdr:cNvPr id="199" name="楕円 198"/>
        <xdr:cNvSpPr/>
      </xdr:nvSpPr>
      <xdr:spPr>
        <a:xfrm>
          <a:off x="2857500" y="13181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72302</xdr:rowOff>
    </xdr:from>
    <xdr:ext cx="599010" cy="259045"/>
    <xdr:sp macro="" textlink="">
      <xdr:nvSpPr>
        <xdr:cNvPr id="200" name="テキスト ボックス 199"/>
        <xdr:cNvSpPr txBox="1"/>
      </xdr:nvSpPr>
      <xdr:spPr>
        <a:xfrm>
          <a:off x="2608795" y="13273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165295</xdr:rowOff>
    </xdr:from>
    <xdr:to>
      <xdr:col>10</xdr:col>
      <xdr:colOff>165100</xdr:colOff>
      <xdr:row>77</xdr:row>
      <xdr:rowOff>95445</xdr:rowOff>
    </xdr:to>
    <xdr:sp macro="" textlink="">
      <xdr:nvSpPr>
        <xdr:cNvPr id="201" name="楕円 200"/>
        <xdr:cNvSpPr/>
      </xdr:nvSpPr>
      <xdr:spPr>
        <a:xfrm>
          <a:off x="1968500" y="13195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86572</xdr:rowOff>
    </xdr:from>
    <xdr:ext cx="599010" cy="259045"/>
    <xdr:sp macro="" textlink="">
      <xdr:nvSpPr>
        <xdr:cNvPr id="202" name="テキスト ボックス 201"/>
        <xdr:cNvSpPr txBox="1"/>
      </xdr:nvSpPr>
      <xdr:spPr>
        <a:xfrm>
          <a:off x="1719795" y="13288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27549</xdr:rowOff>
    </xdr:from>
    <xdr:to>
      <xdr:col>6</xdr:col>
      <xdr:colOff>38100</xdr:colOff>
      <xdr:row>77</xdr:row>
      <xdr:rowOff>129149</xdr:rowOff>
    </xdr:to>
    <xdr:sp macro="" textlink="">
      <xdr:nvSpPr>
        <xdr:cNvPr id="203" name="楕円 202"/>
        <xdr:cNvSpPr/>
      </xdr:nvSpPr>
      <xdr:spPr>
        <a:xfrm>
          <a:off x="1079500" y="13229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120276</xdr:rowOff>
    </xdr:from>
    <xdr:ext cx="599010" cy="259045"/>
    <xdr:sp macro="" textlink="">
      <xdr:nvSpPr>
        <xdr:cNvPr id="204" name="テキスト ボックス 203"/>
        <xdr:cNvSpPr txBox="1"/>
      </xdr:nvSpPr>
      <xdr:spPr>
        <a:xfrm>
          <a:off x="830795" y="13321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1" name="テキスト ボックス 220"/>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3" name="テキスト ボックス 222"/>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25719</xdr:rowOff>
    </xdr:from>
    <xdr:to>
      <xdr:col>24</xdr:col>
      <xdr:colOff>62865</xdr:colOff>
      <xdr:row>99</xdr:row>
      <xdr:rowOff>6128</xdr:rowOff>
    </xdr:to>
    <xdr:cxnSp macro="">
      <xdr:nvCxnSpPr>
        <xdr:cNvPr id="227" name="直線コネクタ 226"/>
        <xdr:cNvCxnSpPr/>
      </xdr:nvCxnSpPr>
      <xdr:spPr>
        <a:xfrm flipV="1">
          <a:off x="4633595" y="15799119"/>
          <a:ext cx="1270" cy="1180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9955</xdr:rowOff>
    </xdr:from>
    <xdr:ext cx="534377" cy="259045"/>
    <xdr:sp macro="" textlink="">
      <xdr:nvSpPr>
        <xdr:cNvPr id="228" name="衛生費最小値テキスト"/>
        <xdr:cNvSpPr txBox="1"/>
      </xdr:nvSpPr>
      <xdr:spPr>
        <a:xfrm>
          <a:off x="4686300" y="16983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6128</xdr:rowOff>
    </xdr:from>
    <xdr:to>
      <xdr:col>24</xdr:col>
      <xdr:colOff>152400</xdr:colOff>
      <xdr:row>99</xdr:row>
      <xdr:rowOff>6128</xdr:rowOff>
    </xdr:to>
    <xdr:cxnSp macro="">
      <xdr:nvCxnSpPr>
        <xdr:cNvPr id="229" name="直線コネクタ 228"/>
        <xdr:cNvCxnSpPr/>
      </xdr:nvCxnSpPr>
      <xdr:spPr>
        <a:xfrm>
          <a:off x="4546600" y="16979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143846</xdr:rowOff>
    </xdr:from>
    <xdr:ext cx="534377" cy="259045"/>
    <xdr:sp macro="" textlink="">
      <xdr:nvSpPr>
        <xdr:cNvPr id="230" name="衛生費最大値テキスト"/>
        <xdr:cNvSpPr txBox="1"/>
      </xdr:nvSpPr>
      <xdr:spPr>
        <a:xfrm>
          <a:off x="4686300" y="15574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69,986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25719</xdr:rowOff>
    </xdr:from>
    <xdr:to>
      <xdr:col>24</xdr:col>
      <xdr:colOff>152400</xdr:colOff>
      <xdr:row>92</xdr:row>
      <xdr:rowOff>25719</xdr:rowOff>
    </xdr:to>
    <xdr:cxnSp macro="">
      <xdr:nvCxnSpPr>
        <xdr:cNvPr id="231" name="直線コネクタ 230"/>
        <xdr:cNvCxnSpPr/>
      </xdr:nvCxnSpPr>
      <xdr:spPr>
        <a:xfrm>
          <a:off x="4546600" y="1579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169281</xdr:rowOff>
    </xdr:from>
    <xdr:to>
      <xdr:col>24</xdr:col>
      <xdr:colOff>63500</xdr:colOff>
      <xdr:row>95</xdr:row>
      <xdr:rowOff>27549</xdr:rowOff>
    </xdr:to>
    <xdr:cxnSp macro="">
      <xdr:nvCxnSpPr>
        <xdr:cNvPr id="232" name="直線コネクタ 231"/>
        <xdr:cNvCxnSpPr/>
      </xdr:nvCxnSpPr>
      <xdr:spPr>
        <a:xfrm>
          <a:off x="3797300" y="16285581"/>
          <a:ext cx="8382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163751</xdr:rowOff>
    </xdr:from>
    <xdr:ext cx="534377" cy="259045"/>
    <xdr:sp macro="" textlink="">
      <xdr:nvSpPr>
        <xdr:cNvPr id="233" name="衛生費平均値テキスト"/>
        <xdr:cNvSpPr txBox="1"/>
      </xdr:nvSpPr>
      <xdr:spPr>
        <a:xfrm>
          <a:off x="4686300" y="16451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13874</xdr:rowOff>
    </xdr:from>
    <xdr:to>
      <xdr:col>24</xdr:col>
      <xdr:colOff>114300</xdr:colOff>
      <xdr:row>96</xdr:row>
      <xdr:rowOff>115474</xdr:rowOff>
    </xdr:to>
    <xdr:sp macro="" textlink="">
      <xdr:nvSpPr>
        <xdr:cNvPr id="234" name="フローチャート: 判断 233"/>
        <xdr:cNvSpPr/>
      </xdr:nvSpPr>
      <xdr:spPr>
        <a:xfrm>
          <a:off x="4584700" y="1647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151701</xdr:rowOff>
    </xdr:from>
    <xdr:to>
      <xdr:col>19</xdr:col>
      <xdr:colOff>177800</xdr:colOff>
      <xdr:row>94</xdr:row>
      <xdr:rowOff>169281</xdr:rowOff>
    </xdr:to>
    <xdr:cxnSp macro="">
      <xdr:nvCxnSpPr>
        <xdr:cNvPr id="235" name="直線コネクタ 234"/>
        <xdr:cNvCxnSpPr/>
      </xdr:nvCxnSpPr>
      <xdr:spPr>
        <a:xfrm>
          <a:off x="2908300" y="16096551"/>
          <a:ext cx="889000" cy="189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22720</xdr:rowOff>
    </xdr:from>
    <xdr:to>
      <xdr:col>20</xdr:col>
      <xdr:colOff>38100</xdr:colOff>
      <xdr:row>96</xdr:row>
      <xdr:rowOff>124320</xdr:rowOff>
    </xdr:to>
    <xdr:sp macro="" textlink="">
      <xdr:nvSpPr>
        <xdr:cNvPr id="236" name="フローチャート: 判断 235"/>
        <xdr:cNvSpPr/>
      </xdr:nvSpPr>
      <xdr:spPr>
        <a:xfrm>
          <a:off x="3746500" y="164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115447</xdr:rowOff>
    </xdr:from>
    <xdr:ext cx="534377" cy="259045"/>
    <xdr:sp macro="" textlink="">
      <xdr:nvSpPr>
        <xdr:cNvPr id="237" name="テキスト ボックス 236"/>
        <xdr:cNvSpPr txBox="1"/>
      </xdr:nvSpPr>
      <xdr:spPr>
        <a:xfrm>
          <a:off x="3530111" y="16574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151701</xdr:rowOff>
    </xdr:from>
    <xdr:to>
      <xdr:col>15</xdr:col>
      <xdr:colOff>50800</xdr:colOff>
      <xdr:row>94</xdr:row>
      <xdr:rowOff>149530</xdr:rowOff>
    </xdr:to>
    <xdr:cxnSp macro="">
      <xdr:nvCxnSpPr>
        <xdr:cNvPr id="238" name="直線コネクタ 237"/>
        <xdr:cNvCxnSpPr/>
      </xdr:nvCxnSpPr>
      <xdr:spPr>
        <a:xfrm flipV="1">
          <a:off x="2019300" y="16096551"/>
          <a:ext cx="889000" cy="169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75070</xdr:rowOff>
    </xdr:from>
    <xdr:to>
      <xdr:col>15</xdr:col>
      <xdr:colOff>101600</xdr:colOff>
      <xdr:row>97</xdr:row>
      <xdr:rowOff>5220</xdr:rowOff>
    </xdr:to>
    <xdr:sp macro="" textlink="">
      <xdr:nvSpPr>
        <xdr:cNvPr id="239" name="フローチャート: 判断 238"/>
        <xdr:cNvSpPr/>
      </xdr:nvSpPr>
      <xdr:spPr>
        <a:xfrm>
          <a:off x="2857500" y="1653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167797</xdr:rowOff>
    </xdr:from>
    <xdr:ext cx="534377" cy="259045"/>
    <xdr:sp macro="" textlink="">
      <xdr:nvSpPr>
        <xdr:cNvPr id="240" name="テキスト ボックス 239"/>
        <xdr:cNvSpPr txBox="1"/>
      </xdr:nvSpPr>
      <xdr:spPr>
        <a:xfrm>
          <a:off x="2641111" y="16626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149530</xdr:rowOff>
    </xdr:from>
    <xdr:to>
      <xdr:col>10</xdr:col>
      <xdr:colOff>114300</xdr:colOff>
      <xdr:row>95</xdr:row>
      <xdr:rowOff>109457</xdr:rowOff>
    </xdr:to>
    <xdr:cxnSp macro="">
      <xdr:nvCxnSpPr>
        <xdr:cNvPr id="241" name="直線コネクタ 240"/>
        <xdr:cNvCxnSpPr/>
      </xdr:nvCxnSpPr>
      <xdr:spPr>
        <a:xfrm flipV="1">
          <a:off x="1130300" y="16265830"/>
          <a:ext cx="889000" cy="131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68120</xdr:rowOff>
    </xdr:from>
    <xdr:to>
      <xdr:col>10</xdr:col>
      <xdr:colOff>165100</xdr:colOff>
      <xdr:row>96</xdr:row>
      <xdr:rowOff>169720</xdr:rowOff>
    </xdr:to>
    <xdr:sp macro="" textlink="">
      <xdr:nvSpPr>
        <xdr:cNvPr id="242" name="フローチャート: 判断 241"/>
        <xdr:cNvSpPr/>
      </xdr:nvSpPr>
      <xdr:spPr>
        <a:xfrm>
          <a:off x="1968500" y="1652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160847</xdr:rowOff>
    </xdr:from>
    <xdr:ext cx="534377" cy="259045"/>
    <xdr:sp macro="" textlink="">
      <xdr:nvSpPr>
        <xdr:cNvPr id="243" name="テキスト ボックス 242"/>
        <xdr:cNvSpPr txBox="1"/>
      </xdr:nvSpPr>
      <xdr:spPr>
        <a:xfrm>
          <a:off x="1752111" y="1662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29327</xdr:rowOff>
    </xdr:from>
    <xdr:to>
      <xdr:col>6</xdr:col>
      <xdr:colOff>38100</xdr:colOff>
      <xdr:row>96</xdr:row>
      <xdr:rowOff>130927</xdr:rowOff>
    </xdr:to>
    <xdr:sp macro="" textlink="">
      <xdr:nvSpPr>
        <xdr:cNvPr id="244" name="フローチャート: 判断 243"/>
        <xdr:cNvSpPr/>
      </xdr:nvSpPr>
      <xdr:spPr>
        <a:xfrm>
          <a:off x="1079500" y="1648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122054</xdr:rowOff>
    </xdr:from>
    <xdr:ext cx="534377" cy="259045"/>
    <xdr:sp macro="" textlink="">
      <xdr:nvSpPr>
        <xdr:cNvPr id="245" name="テキスト ボックス 244"/>
        <xdr:cNvSpPr txBox="1"/>
      </xdr:nvSpPr>
      <xdr:spPr>
        <a:xfrm>
          <a:off x="863111" y="16581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148199</xdr:rowOff>
    </xdr:from>
    <xdr:to>
      <xdr:col>24</xdr:col>
      <xdr:colOff>114300</xdr:colOff>
      <xdr:row>95</xdr:row>
      <xdr:rowOff>78349</xdr:rowOff>
    </xdr:to>
    <xdr:sp macro="" textlink="">
      <xdr:nvSpPr>
        <xdr:cNvPr id="251" name="楕円 250"/>
        <xdr:cNvSpPr/>
      </xdr:nvSpPr>
      <xdr:spPr>
        <a:xfrm>
          <a:off x="4584700" y="16264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171076</xdr:rowOff>
    </xdr:from>
    <xdr:ext cx="534377" cy="259045"/>
    <xdr:sp macro="" textlink="">
      <xdr:nvSpPr>
        <xdr:cNvPr id="252" name="衛生費該当値テキスト"/>
        <xdr:cNvSpPr txBox="1"/>
      </xdr:nvSpPr>
      <xdr:spPr>
        <a:xfrm>
          <a:off x="4686300" y="16115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118481</xdr:rowOff>
    </xdr:from>
    <xdr:to>
      <xdr:col>20</xdr:col>
      <xdr:colOff>38100</xdr:colOff>
      <xdr:row>95</xdr:row>
      <xdr:rowOff>48631</xdr:rowOff>
    </xdr:to>
    <xdr:sp macro="" textlink="">
      <xdr:nvSpPr>
        <xdr:cNvPr id="253" name="楕円 252"/>
        <xdr:cNvSpPr/>
      </xdr:nvSpPr>
      <xdr:spPr>
        <a:xfrm>
          <a:off x="3746500" y="16234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65158</xdr:rowOff>
    </xdr:from>
    <xdr:ext cx="534377" cy="259045"/>
    <xdr:sp macro="" textlink="">
      <xdr:nvSpPr>
        <xdr:cNvPr id="254" name="テキスト ボックス 253"/>
        <xdr:cNvSpPr txBox="1"/>
      </xdr:nvSpPr>
      <xdr:spPr>
        <a:xfrm>
          <a:off x="3530111" y="16010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100901</xdr:rowOff>
    </xdr:from>
    <xdr:to>
      <xdr:col>15</xdr:col>
      <xdr:colOff>101600</xdr:colOff>
      <xdr:row>94</xdr:row>
      <xdr:rowOff>31051</xdr:rowOff>
    </xdr:to>
    <xdr:sp macro="" textlink="">
      <xdr:nvSpPr>
        <xdr:cNvPr id="255" name="楕円 254"/>
        <xdr:cNvSpPr/>
      </xdr:nvSpPr>
      <xdr:spPr>
        <a:xfrm>
          <a:off x="2857500" y="16045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47578</xdr:rowOff>
    </xdr:from>
    <xdr:ext cx="534377" cy="259045"/>
    <xdr:sp macro="" textlink="">
      <xdr:nvSpPr>
        <xdr:cNvPr id="256" name="テキスト ボックス 255"/>
        <xdr:cNvSpPr txBox="1"/>
      </xdr:nvSpPr>
      <xdr:spPr>
        <a:xfrm>
          <a:off x="2641111" y="1582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98730</xdr:rowOff>
    </xdr:from>
    <xdr:to>
      <xdr:col>10</xdr:col>
      <xdr:colOff>165100</xdr:colOff>
      <xdr:row>95</xdr:row>
      <xdr:rowOff>28880</xdr:rowOff>
    </xdr:to>
    <xdr:sp macro="" textlink="">
      <xdr:nvSpPr>
        <xdr:cNvPr id="257" name="楕円 256"/>
        <xdr:cNvSpPr/>
      </xdr:nvSpPr>
      <xdr:spPr>
        <a:xfrm>
          <a:off x="1968500" y="1621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45407</xdr:rowOff>
    </xdr:from>
    <xdr:ext cx="534377" cy="259045"/>
    <xdr:sp macro="" textlink="">
      <xdr:nvSpPr>
        <xdr:cNvPr id="258" name="テキスト ボックス 257"/>
        <xdr:cNvSpPr txBox="1"/>
      </xdr:nvSpPr>
      <xdr:spPr>
        <a:xfrm>
          <a:off x="1752111" y="15990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58657</xdr:rowOff>
    </xdr:from>
    <xdr:to>
      <xdr:col>6</xdr:col>
      <xdr:colOff>38100</xdr:colOff>
      <xdr:row>95</xdr:row>
      <xdr:rowOff>160257</xdr:rowOff>
    </xdr:to>
    <xdr:sp macro="" textlink="">
      <xdr:nvSpPr>
        <xdr:cNvPr id="259" name="楕円 258"/>
        <xdr:cNvSpPr/>
      </xdr:nvSpPr>
      <xdr:spPr>
        <a:xfrm>
          <a:off x="1079500" y="16346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5334</xdr:rowOff>
    </xdr:from>
    <xdr:ext cx="534377" cy="259045"/>
    <xdr:sp macro="" textlink="">
      <xdr:nvSpPr>
        <xdr:cNvPr id="260" name="テキスト ボックス 259"/>
        <xdr:cNvSpPr txBox="1"/>
      </xdr:nvSpPr>
      <xdr:spPr>
        <a:xfrm>
          <a:off x="863111" y="16121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1" name="直線コネクタ 270"/>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72" name="テキスト ボックス 271"/>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3" name="直線コネクタ 27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4" name="テキスト ボックス 273"/>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5" name="直線コネクタ 274"/>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111777</xdr:rowOff>
    </xdr:from>
    <xdr:ext cx="531299" cy="259045"/>
    <xdr:sp macro="" textlink="">
      <xdr:nvSpPr>
        <xdr:cNvPr id="276" name="テキスト ボックス 275"/>
        <xdr:cNvSpPr txBox="1"/>
      </xdr:nvSpPr>
      <xdr:spPr>
        <a:xfrm>
          <a:off x="6072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8" name="テキスト ボックス 277"/>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133642</xdr:rowOff>
    </xdr:from>
    <xdr:to>
      <xdr:col>54</xdr:col>
      <xdr:colOff>189865</xdr:colOff>
      <xdr:row>38</xdr:row>
      <xdr:rowOff>25400</xdr:rowOff>
    </xdr:to>
    <xdr:cxnSp macro="">
      <xdr:nvCxnSpPr>
        <xdr:cNvPr id="280" name="直線コネクタ 279"/>
        <xdr:cNvCxnSpPr/>
      </xdr:nvCxnSpPr>
      <xdr:spPr>
        <a:xfrm flipV="1">
          <a:off x="10475595" y="5277142"/>
          <a:ext cx="1270" cy="1263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29227</xdr:rowOff>
    </xdr:from>
    <xdr:ext cx="249299" cy="259045"/>
    <xdr:sp macro="" textlink="">
      <xdr:nvSpPr>
        <xdr:cNvPr id="281" name="労働費最小値テキスト"/>
        <xdr:cNvSpPr txBox="1"/>
      </xdr:nvSpPr>
      <xdr:spPr>
        <a:xfrm>
          <a:off x="10528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25400</xdr:rowOff>
    </xdr:from>
    <xdr:to>
      <xdr:col>55</xdr:col>
      <xdr:colOff>88900</xdr:colOff>
      <xdr:row>38</xdr:row>
      <xdr:rowOff>25400</xdr:rowOff>
    </xdr:to>
    <xdr:cxnSp macro="">
      <xdr:nvCxnSpPr>
        <xdr:cNvPr id="282" name="直線コネクタ 281"/>
        <xdr:cNvCxnSpPr/>
      </xdr:nvCxnSpPr>
      <xdr:spPr>
        <a:xfrm>
          <a:off x="10388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80319</xdr:rowOff>
    </xdr:from>
    <xdr:ext cx="534377" cy="259045"/>
    <xdr:sp macro="" textlink="">
      <xdr:nvSpPr>
        <xdr:cNvPr id="283" name="労働費最大値テキスト"/>
        <xdr:cNvSpPr txBox="1"/>
      </xdr:nvSpPr>
      <xdr:spPr>
        <a:xfrm>
          <a:off x="10528300" y="505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22,106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133642</xdr:rowOff>
    </xdr:from>
    <xdr:to>
      <xdr:col>55</xdr:col>
      <xdr:colOff>88900</xdr:colOff>
      <xdr:row>30</xdr:row>
      <xdr:rowOff>133642</xdr:rowOff>
    </xdr:to>
    <xdr:cxnSp macro="">
      <xdr:nvCxnSpPr>
        <xdr:cNvPr id="284" name="直線コネクタ 283"/>
        <xdr:cNvCxnSpPr/>
      </xdr:nvCxnSpPr>
      <xdr:spPr>
        <a:xfrm>
          <a:off x="10388600" y="5277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11627</xdr:rowOff>
    </xdr:from>
    <xdr:to>
      <xdr:col>55</xdr:col>
      <xdr:colOff>0</xdr:colOff>
      <xdr:row>38</xdr:row>
      <xdr:rowOff>11741</xdr:rowOff>
    </xdr:to>
    <xdr:cxnSp macro="">
      <xdr:nvCxnSpPr>
        <xdr:cNvPr id="285" name="直線コネクタ 284"/>
        <xdr:cNvCxnSpPr/>
      </xdr:nvCxnSpPr>
      <xdr:spPr>
        <a:xfrm flipV="1">
          <a:off x="9639300" y="6526727"/>
          <a:ext cx="8382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90974</xdr:rowOff>
    </xdr:from>
    <xdr:ext cx="469744" cy="259045"/>
    <xdr:sp macro="" textlink="">
      <xdr:nvSpPr>
        <xdr:cNvPr id="286" name="労働費平均値テキスト"/>
        <xdr:cNvSpPr txBox="1"/>
      </xdr:nvSpPr>
      <xdr:spPr>
        <a:xfrm>
          <a:off x="10528300" y="62631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68097</xdr:rowOff>
    </xdr:from>
    <xdr:to>
      <xdr:col>55</xdr:col>
      <xdr:colOff>50800</xdr:colOff>
      <xdr:row>37</xdr:row>
      <xdr:rowOff>169697</xdr:rowOff>
    </xdr:to>
    <xdr:sp macro="" textlink="">
      <xdr:nvSpPr>
        <xdr:cNvPr id="287" name="フローチャート: 判断 286"/>
        <xdr:cNvSpPr/>
      </xdr:nvSpPr>
      <xdr:spPr>
        <a:xfrm>
          <a:off x="10426700" y="641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3226</xdr:rowOff>
    </xdr:from>
    <xdr:to>
      <xdr:col>50</xdr:col>
      <xdr:colOff>114300</xdr:colOff>
      <xdr:row>38</xdr:row>
      <xdr:rowOff>11741</xdr:rowOff>
    </xdr:to>
    <xdr:cxnSp macro="">
      <xdr:nvCxnSpPr>
        <xdr:cNvPr id="288" name="直線コネクタ 287"/>
        <xdr:cNvCxnSpPr/>
      </xdr:nvCxnSpPr>
      <xdr:spPr>
        <a:xfrm>
          <a:off x="8750300" y="6518326"/>
          <a:ext cx="889000" cy="8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63811</xdr:rowOff>
    </xdr:from>
    <xdr:to>
      <xdr:col>50</xdr:col>
      <xdr:colOff>165100</xdr:colOff>
      <xdr:row>37</xdr:row>
      <xdr:rowOff>165412</xdr:rowOff>
    </xdr:to>
    <xdr:sp macro="" textlink="">
      <xdr:nvSpPr>
        <xdr:cNvPr id="289" name="フローチャート: 判断 288"/>
        <xdr:cNvSpPr/>
      </xdr:nvSpPr>
      <xdr:spPr>
        <a:xfrm>
          <a:off x="9588500" y="640746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10488</xdr:rowOff>
    </xdr:from>
    <xdr:ext cx="469744" cy="259045"/>
    <xdr:sp macro="" textlink="">
      <xdr:nvSpPr>
        <xdr:cNvPr id="290" name="テキスト ボックス 289"/>
        <xdr:cNvSpPr txBox="1"/>
      </xdr:nvSpPr>
      <xdr:spPr>
        <a:xfrm>
          <a:off x="9404428" y="6182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151987</xdr:rowOff>
    </xdr:from>
    <xdr:to>
      <xdr:col>45</xdr:col>
      <xdr:colOff>177800</xdr:colOff>
      <xdr:row>38</xdr:row>
      <xdr:rowOff>3226</xdr:rowOff>
    </xdr:to>
    <xdr:cxnSp macro="">
      <xdr:nvCxnSpPr>
        <xdr:cNvPr id="291" name="直線コネクタ 290"/>
        <xdr:cNvCxnSpPr/>
      </xdr:nvCxnSpPr>
      <xdr:spPr>
        <a:xfrm>
          <a:off x="7861300" y="6495637"/>
          <a:ext cx="889000" cy="22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62611</xdr:rowOff>
    </xdr:from>
    <xdr:to>
      <xdr:col>46</xdr:col>
      <xdr:colOff>38100</xdr:colOff>
      <xdr:row>37</xdr:row>
      <xdr:rowOff>164211</xdr:rowOff>
    </xdr:to>
    <xdr:sp macro="" textlink="">
      <xdr:nvSpPr>
        <xdr:cNvPr id="292" name="フローチャート: 判断 291"/>
        <xdr:cNvSpPr/>
      </xdr:nvSpPr>
      <xdr:spPr>
        <a:xfrm>
          <a:off x="8699500" y="640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9288</xdr:rowOff>
    </xdr:from>
    <xdr:ext cx="469744" cy="259045"/>
    <xdr:sp macro="" textlink="">
      <xdr:nvSpPr>
        <xdr:cNvPr id="293" name="テキスト ボックス 292"/>
        <xdr:cNvSpPr txBox="1"/>
      </xdr:nvSpPr>
      <xdr:spPr>
        <a:xfrm>
          <a:off x="8515428" y="618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141357</xdr:rowOff>
    </xdr:from>
    <xdr:to>
      <xdr:col>41</xdr:col>
      <xdr:colOff>50800</xdr:colOff>
      <xdr:row>37</xdr:row>
      <xdr:rowOff>151987</xdr:rowOff>
    </xdr:to>
    <xdr:cxnSp macro="">
      <xdr:nvCxnSpPr>
        <xdr:cNvPr id="294" name="直線コネクタ 293"/>
        <xdr:cNvCxnSpPr/>
      </xdr:nvCxnSpPr>
      <xdr:spPr>
        <a:xfrm>
          <a:off x="6972300" y="6485007"/>
          <a:ext cx="889000" cy="1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55296</xdr:rowOff>
    </xdr:from>
    <xdr:to>
      <xdr:col>41</xdr:col>
      <xdr:colOff>101600</xdr:colOff>
      <xdr:row>37</xdr:row>
      <xdr:rowOff>156896</xdr:rowOff>
    </xdr:to>
    <xdr:sp macro="" textlink="">
      <xdr:nvSpPr>
        <xdr:cNvPr id="295" name="フローチャート: 判断 294"/>
        <xdr:cNvSpPr/>
      </xdr:nvSpPr>
      <xdr:spPr>
        <a:xfrm>
          <a:off x="7810500" y="639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1973</xdr:rowOff>
    </xdr:from>
    <xdr:ext cx="469744" cy="259045"/>
    <xdr:sp macro="" textlink="">
      <xdr:nvSpPr>
        <xdr:cNvPr id="296" name="テキスト ボックス 295"/>
        <xdr:cNvSpPr txBox="1"/>
      </xdr:nvSpPr>
      <xdr:spPr>
        <a:xfrm>
          <a:off x="7626428" y="617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54267</xdr:rowOff>
    </xdr:from>
    <xdr:to>
      <xdr:col>36</xdr:col>
      <xdr:colOff>165100</xdr:colOff>
      <xdr:row>37</xdr:row>
      <xdr:rowOff>155867</xdr:rowOff>
    </xdr:to>
    <xdr:sp macro="" textlink="">
      <xdr:nvSpPr>
        <xdr:cNvPr id="297" name="フローチャート: 判断 296"/>
        <xdr:cNvSpPr/>
      </xdr:nvSpPr>
      <xdr:spPr>
        <a:xfrm>
          <a:off x="6921500" y="6397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944</xdr:rowOff>
    </xdr:from>
    <xdr:ext cx="469744" cy="259045"/>
    <xdr:sp macro="" textlink="">
      <xdr:nvSpPr>
        <xdr:cNvPr id="298" name="テキスト ボックス 297"/>
        <xdr:cNvSpPr txBox="1"/>
      </xdr:nvSpPr>
      <xdr:spPr>
        <a:xfrm>
          <a:off x="6737428" y="6173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132277</xdr:rowOff>
    </xdr:from>
    <xdr:to>
      <xdr:col>55</xdr:col>
      <xdr:colOff>50800</xdr:colOff>
      <xdr:row>38</xdr:row>
      <xdr:rowOff>62427</xdr:rowOff>
    </xdr:to>
    <xdr:sp macro="" textlink="">
      <xdr:nvSpPr>
        <xdr:cNvPr id="304" name="楕円 303"/>
        <xdr:cNvSpPr/>
      </xdr:nvSpPr>
      <xdr:spPr>
        <a:xfrm>
          <a:off x="10426700" y="647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47204</xdr:rowOff>
    </xdr:from>
    <xdr:ext cx="378565" cy="259045"/>
    <xdr:sp macro="" textlink="">
      <xdr:nvSpPr>
        <xdr:cNvPr id="305" name="労働費該当値テキスト"/>
        <xdr:cNvSpPr txBox="1"/>
      </xdr:nvSpPr>
      <xdr:spPr>
        <a:xfrm>
          <a:off x="10528300" y="63908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132391</xdr:rowOff>
    </xdr:from>
    <xdr:to>
      <xdr:col>50</xdr:col>
      <xdr:colOff>165100</xdr:colOff>
      <xdr:row>38</xdr:row>
      <xdr:rowOff>62541</xdr:rowOff>
    </xdr:to>
    <xdr:sp macro="" textlink="">
      <xdr:nvSpPr>
        <xdr:cNvPr id="306" name="楕円 305"/>
        <xdr:cNvSpPr/>
      </xdr:nvSpPr>
      <xdr:spPr>
        <a:xfrm>
          <a:off x="9588500" y="6476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53668</xdr:rowOff>
    </xdr:from>
    <xdr:ext cx="378565" cy="259045"/>
    <xdr:sp macro="" textlink="">
      <xdr:nvSpPr>
        <xdr:cNvPr id="307" name="テキスト ボックス 306"/>
        <xdr:cNvSpPr txBox="1"/>
      </xdr:nvSpPr>
      <xdr:spPr>
        <a:xfrm>
          <a:off x="9450017" y="65687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123876</xdr:rowOff>
    </xdr:from>
    <xdr:to>
      <xdr:col>46</xdr:col>
      <xdr:colOff>38100</xdr:colOff>
      <xdr:row>38</xdr:row>
      <xdr:rowOff>54026</xdr:rowOff>
    </xdr:to>
    <xdr:sp macro="" textlink="">
      <xdr:nvSpPr>
        <xdr:cNvPr id="308" name="楕円 307"/>
        <xdr:cNvSpPr/>
      </xdr:nvSpPr>
      <xdr:spPr>
        <a:xfrm>
          <a:off x="8699500" y="6467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45153</xdr:rowOff>
    </xdr:from>
    <xdr:ext cx="378565" cy="259045"/>
    <xdr:sp macro="" textlink="">
      <xdr:nvSpPr>
        <xdr:cNvPr id="309" name="テキスト ボックス 308"/>
        <xdr:cNvSpPr txBox="1"/>
      </xdr:nvSpPr>
      <xdr:spPr>
        <a:xfrm>
          <a:off x="8561017" y="6560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101187</xdr:rowOff>
    </xdr:from>
    <xdr:to>
      <xdr:col>41</xdr:col>
      <xdr:colOff>101600</xdr:colOff>
      <xdr:row>38</xdr:row>
      <xdr:rowOff>31338</xdr:rowOff>
    </xdr:to>
    <xdr:sp macro="" textlink="">
      <xdr:nvSpPr>
        <xdr:cNvPr id="310" name="楕円 309"/>
        <xdr:cNvSpPr/>
      </xdr:nvSpPr>
      <xdr:spPr>
        <a:xfrm>
          <a:off x="7810500" y="644483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22465</xdr:rowOff>
    </xdr:from>
    <xdr:ext cx="378565" cy="259045"/>
    <xdr:sp macro="" textlink="">
      <xdr:nvSpPr>
        <xdr:cNvPr id="311" name="テキスト ボックス 310"/>
        <xdr:cNvSpPr txBox="1"/>
      </xdr:nvSpPr>
      <xdr:spPr>
        <a:xfrm>
          <a:off x="7672017" y="6537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90557</xdr:rowOff>
    </xdr:from>
    <xdr:to>
      <xdr:col>36</xdr:col>
      <xdr:colOff>165100</xdr:colOff>
      <xdr:row>38</xdr:row>
      <xdr:rowOff>20707</xdr:rowOff>
    </xdr:to>
    <xdr:sp macro="" textlink="">
      <xdr:nvSpPr>
        <xdr:cNvPr id="312" name="楕円 311"/>
        <xdr:cNvSpPr/>
      </xdr:nvSpPr>
      <xdr:spPr>
        <a:xfrm>
          <a:off x="6921500" y="6434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11834</xdr:rowOff>
    </xdr:from>
    <xdr:ext cx="378565" cy="259045"/>
    <xdr:sp macro="" textlink="">
      <xdr:nvSpPr>
        <xdr:cNvPr id="313" name="テキスト ボックス 312"/>
        <xdr:cNvSpPr txBox="1"/>
      </xdr:nvSpPr>
      <xdr:spPr>
        <a:xfrm>
          <a:off x="6783017" y="65269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4" name="直線コネクタ 32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5" name="テキスト ボックス 324"/>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6" name="直線コネクタ 32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7" name="テキスト ボックス 326"/>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8" name="直線コネクタ 32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29" name="テキスト ボックス 328"/>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0" name="直線コネクタ 32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1" name="テキスト ボックス 330"/>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2" name="直線コネクタ 33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3" name="テキスト ボックス 332"/>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4" name="直線コネクタ 33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5" name="テキスト ボックス 334"/>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149998</xdr:rowOff>
    </xdr:from>
    <xdr:to>
      <xdr:col>54</xdr:col>
      <xdr:colOff>189865</xdr:colOff>
      <xdr:row>59</xdr:row>
      <xdr:rowOff>91944</xdr:rowOff>
    </xdr:to>
    <xdr:cxnSp macro="">
      <xdr:nvCxnSpPr>
        <xdr:cNvPr id="339" name="直線コネクタ 338"/>
        <xdr:cNvCxnSpPr/>
      </xdr:nvCxnSpPr>
      <xdr:spPr>
        <a:xfrm flipV="1">
          <a:off x="10475595" y="8722498"/>
          <a:ext cx="1270" cy="1484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95771</xdr:rowOff>
    </xdr:from>
    <xdr:ext cx="378565" cy="259045"/>
    <xdr:sp macro="" textlink="">
      <xdr:nvSpPr>
        <xdr:cNvPr id="340" name="農林水産業費最小値テキスト"/>
        <xdr:cNvSpPr txBox="1"/>
      </xdr:nvSpPr>
      <xdr:spPr>
        <a:xfrm>
          <a:off x="10528300" y="102113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91944</xdr:rowOff>
    </xdr:from>
    <xdr:to>
      <xdr:col>55</xdr:col>
      <xdr:colOff>88900</xdr:colOff>
      <xdr:row>59</xdr:row>
      <xdr:rowOff>91944</xdr:rowOff>
    </xdr:to>
    <xdr:cxnSp macro="">
      <xdr:nvCxnSpPr>
        <xdr:cNvPr id="341" name="直線コネクタ 340"/>
        <xdr:cNvCxnSpPr/>
      </xdr:nvCxnSpPr>
      <xdr:spPr>
        <a:xfrm>
          <a:off x="10388600" y="10207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96675</xdr:rowOff>
    </xdr:from>
    <xdr:ext cx="599010" cy="259045"/>
    <xdr:sp macro="" textlink="">
      <xdr:nvSpPr>
        <xdr:cNvPr id="342" name="農林水産業費最大値テキスト"/>
        <xdr:cNvSpPr txBox="1"/>
      </xdr:nvSpPr>
      <xdr:spPr>
        <a:xfrm>
          <a:off x="10528300" y="8497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137,054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149998</xdr:rowOff>
    </xdr:from>
    <xdr:to>
      <xdr:col>55</xdr:col>
      <xdr:colOff>88900</xdr:colOff>
      <xdr:row>50</xdr:row>
      <xdr:rowOff>149998</xdr:rowOff>
    </xdr:to>
    <xdr:cxnSp macro="">
      <xdr:nvCxnSpPr>
        <xdr:cNvPr id="343" name="直線コネクタ 342"/>
        <xdr:cNvCxnSpPr/>
      </xdr:nvCxnSpPr>
      <xdr:spPr>
        <a:xfrm>
          <a:off x="10388600" y="8722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23658</xdr:rowOff>
    </xdr:from>
    <xdr:to>
      <xdr:col>55</xdr:col>
      <xdr:colOff>0</xdr:colOff>
      <xdr:row>59</xdr:row>
      <xdr:rowOff>51188</xdr:rowOff>
    </xdr:to>
    <xdr:cxnSp macro="">
      <xdr:nvCxnSpPr>
        <xdr:cNvPr id="344" name="直線コネクタ 343"/>
        <xdr:cNvCxnSpPr/>
      </xdr:nvCxnSpPr>
      <xdr:spPr>
        <a:xfrm>
          <a:off x="9639300" y="10139208"/>
          <a:ext cx="838200" cy="27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94773</xdr:rowOff>
    </xdr:from>
    <xdr:ext cx="534377" cy="259045"/>
    <xdr:sp macro="" textlink="">
      <xdr:nvSpPr>
        <xdr:cNvPr id="345" name="農林水産業費平均値テキスト"/>
        <xdr:cNvSpPr txBox="1"/>
      </xdr:nvSpPr>
      <xdr:spPr>
        <a:xfrm>
          <a:off x="10528300" y="98674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71896</xdr:rowOff>
    </xdr:from>
    <xdr:to>
      <xdr:col>55</xdr:col>
      <xdr:colOff>50800</xdr:colOff>
      <xdr:row>59</xdr:row>
      <xdr:rowOff>2046</xdr:rowOff>
    </xdr:to>
    <xdr:sp macro="" textlink="">
      <xdr:nvSpPr>
        <xdr:cNvPr id="346" name="フローチャート: 判断 345"/>
        <xdr:cNvSpPr/>
      </xdr:nvSpPr>
      <xdr:spPr>
        <a:xfrm>
          <a:off x="10426700" y="10015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23658</xdr:rowOff>
    </xdr:from>
    <xdr:to>
      <xdr:col>50</xdr:col>
      <xdr:colOff>114300</xdr:colOff>
      <xdr:row>59</xdr:row>
      <xdr:rowOff>31551</xdr:rowOff>
    </xdr:to>
    <xdr:cxnSp macro="">
      <xdr:nvCxnSpPr>
        <xdr:cNvPr id="347" name="直線コネクタ 346"/>
        <xdr:cNvCxnSpPr/>
      </xdr:nvCxnSpPr>
      <xdr:spPr>
        <a:xfrm flipV="1">
          <a:off x="8750300" y="10139208"/>
          <a:ext cx="889000" cy="7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80376</xdr:rowOff>
    </xdr:from>
    <xdr:to>
      <xdr:col>50</xdr:col>
      <xdr:colOff>165100</xdr:colOff>
      <xdr:row>59</xdr:row>
      <xdr:rowOff>10526</xdr:rowOff>
    </xdr:to>
    <xdr:sp macro="" textlink="">
      <xdr:nvSpPr>
        <xdr:cNvPr id="348" name="フローチャート: 判断 347"/>
        <xdr:cNvSpPr/>
      </xdr:nvSpPr>
      <xdr:spPr>
        <a:xfrm>
          <a:off x="9588500" y="10024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27053</xdr:rowOff>
    </xdr:from>
    <xdr:ext cx="534377" cy="259045"/>
    <xdr:sp macro="" textlink="">
      <xdr:nvSpPr>
        <xdr:cNvPr id="349" name="テキスト ボックス 348"/>
        <xdr:cNvSpPr txBox="1"/>
      </xdr:nvSpPr>
      <xdr:spPr>
        <a:xfrm>
          <a:off x="9372111" y="9799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31551</xdr:rowOff>
    </xdr:from>
    <xdr:to>
      <xdr:col>45</xdr:col>
      <xdr:colOff>177800</xdr:colOff>
      <xdr:row>59</xdr:row>
      <xdr:rowOff>45582</xdr:rowOff>
    </xdr:to>
    <xdr:cxnSp macro="">
      <xdr:nvCxnSpPr>
        <xdr:cNvPr id="350" name="直線コネクタ 349"/>
        <xdr:cNvCxnSpPr/>
      </xdr:nvCxnSpPr>
      <xdr:spPr>
        <a:xfrm flipV="1">
          <a:off x="7861300" y="10147101"/>
          <a:ext cx="889000" cy="14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82749</xdr:rowOff>
    </xdr:from>
    <xdr:to>
      <xdr:col>46</xdr:col>
      <xdr:colOff>38100</xdr:colOff>
      <xdr:row>59</xdr:row>
      <xdr:rowOff>12899</xdr:rowOff>
    </xdr:to>
    <xdr:sp macro="" textlink="">
      <xdr:nvSpPr>
        <xdr:cNvPr id="351" name="フローチャート: 判断 350"/>
        <xdr:cNvSpPr/>
      </xdr:nvSpPr>
      <xdr:spPr>
        <a:xfrm>
          <a:off x="8699500" y="1002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29426</xdr:rowOff>
    </xdr:from>
    <xdr:ext cx="534377" cy="259045"/>
    <xdr:sp macro="" textlink="">
      <xdr:nvSpPr>
        <xdr:cNvPr id="352" name="テキスト ボックス 351"/>
        <xdr:cNvSpPr txBox="1"/>
      </xdr:nvSpPr>
      <xdr:spPr>
        <a:xfrm>
          <a:off x="8483111" y="9802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45582</xdr:rowOff>
    </xdr:from>
    <xdr:to>
      <xdr:col>41</xdr:col>
      <xdr:colOff>50800</xdr:colOff>
      <xdr:row>59</xdr:row>
      <xdr:rowOff>52615</xdr:rowOff>
    </xdr:to>
    <xdr:cxnSp macro="">
      <xdr:nvCxnSpPr>
        <xdr:cNvPr id="353" name="直線コネクタ 352"/>
        <xdr:cNvCxnSpPr/>
      </xdr:nvCxnSpPr>
      <xdr:spPr>
        <a:xfrm flipV="1">
          <a:off x="6972300" y="10161132"/>
          <a:ext cx="889000" cy="7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79571</xdr:rowOff>
    </xdr:from>
    <xdr:to>
      <xdr:col>41</xdr:col>
      <xdr:colOff>101600</xdr:colOff>
      <xdr:row>59</xdr:row>
      <xdr:rowOff>9721</xdr:rowOff>
    </xdr:to>
    <xdr:sp macro="" textlink="">
      <xdr:nvSpPr>
        <xdr:cNvPr id="354" name="フローチャート: 判断 353"/>
        <xdr:cNvSpPr/>
      </xdr:nvSpPr>
      <xdr:spPr>
        <a:xfrm>
          <a:off x="7810500" y="10023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26248</xdr:rowOff>
    </xdr:from>
    <xdr:ext cx="534377" cy="259045"/>
    <xdr:sp macro="" textlink="">
      <xdr:nvSpPr>
        <xdr:cNvPr id="355" name="テキスト ボックス 354"/>
        <xdr:cNvSpPr txBox="1"/>
      </xdr:nvSpPr>
      <xdr:spPr>
        <a:xfrm>
          <a:off x="7594111" y="9798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91763</xdr:rowOff>
    </xdr:from>
    <xdr:to>
      <xdr:col>36</xdr:col>
      <xdr:colOff>165100</xdr:colOff>
      <xdr:row>59</xdr:row>
      <xdr:rowOff>21913</xdr:rowOff>
    </xdr:to>
    <xdr:sp macro="" textlink="">
      <xdr:nvSpPr>
        <xdr:cNvPr id="356" name="フローチャート: 判断 355"/>
        <xdr:cNvSpPr/>
      </xdr:nvSpPr>
      <xdr:spPr>
        <a:xfrm>
          <a:off x="6921500" y="10035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38440</xdr:rowOff>
    </xdr:from>
    <xdr:ext cx="534377" cy="259045"/>
    <xdr:sp macro="" textlink="">
      <xdr:nvSpPr>
        <xdr:cNvPr id="357" name="テキスト ボックス 356"/>
        <xdr:cNvSpPr txBox="1"/>
      </xdr:nvSpPr>
      <xdr:spPr>
        <a:xfrm>
          <a:off x="6705111" y="9811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388</xdr:rowOff>
    </xdr:from>
    <xdr:to>
      <xdr:col>55</xdr:col>
      <xdr:colOff>50800</xdr:colOff>
      <xdr:row>59</xdr:row>
      <xdr:rowOff>101988</xdr:rowOff>
    </xdr:to>
    <xdr:sp macro="" textlink="">
      <xdr:nvSpPr>
        <xdr:cNvPr id="363" name="楕円 362"/>
        <xdr:cNvSpPr/>
      </xdr:nvSpPr>
      <xdr:spPr>
        <a:xfrm>
          <a:off x="10426700" y="10115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86765</xdr:rowOff>
    </xdr:from>
    <xdr:ext cx="469744" cy="259045"/>
    <xdr:sp macro="" textlink="">
      <xdr:nvSpPr>
        <xdr:cNvPr id="364" name="農林水産業費該当値テキスト"/>
        <xdr:cNvSpPr txBox="1"/>
      </xdr:nvSpPr>
      <xdr:spPr>
        <a:xfrm>
          <a:off x="10528300" y="10030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144308</xdr:rowOff>
    </xdr:from>
    <xdr:to>
      <xdr:col>50</xdr:col>
      <xdr:colOff>165100</xdr:colOff>
      <xdr:row>59</xdr:row>
      <xdr:rowOff>74458</xdr:rowOff>
    </xdr:to>
    <xdr:sp macro="" textlink="">
      <xdr:nvSpPr>
        <xdr:cNvPr id="365" name="楕円 364"/>
        <xdr:cNvSpPr/>
      </xdr:nvSpPr>
      <xdr:spPr>
        <a:xfrm>
          <a:off x="9588500" y="10088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65585</xdr:rowOff>
    </xdr:from>
    <xdr:ext cx="469744" cy="259045"/>
    <xdr:sp macro="" textlink="">
      <xdr:nvSpPr>
        <xdr:cNvPr id="366" name="テキスト ボックス 365"/>
        <xdr:cNvSpPr txBox="1"/>
      </xdr:nvSpPr>
      <xdr:spPr>
        <a:xfrm>
          <a:off x="9404428" y="10181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152201</xdr:rowOff>
    </xdr:from>
    <xdr:to>
      <xdr:col>46</xdr:col>
      <xdr:colOff>38100</xdr:colOff>
      <xdr:row>59</xdr:row>
      <xdr:rowOff>82351</xdr:rowOff>
    </xdr:to>
    <xdr:sp macro="" textlink="">
      <xdr:nvSpPr>
        <xdr:cNvPr id="367" name="楕円 366"/>
        <xdr:cNvSpPr/>
      </xdr:nvSpPr>
      <xdr:spPr>
        <a:xfrm>
          <a:off x="8699500" y="10096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73478</xdr:rowOff>
    </xdr:from>
    <xdr:ext cx="469744" cy="259045"/>
    <xdr:sp macro="" textlink="">
      <xdr:nvSpPr>
        <xdr:cNvPr id="368" name="テキスト ボックス 367"/>
        <xdr:cNvSpPr txBox="1"/>
      </xdr:nvSpPr>
      <xdr:spPr>
        <a:xfrm>
          <a:off x="8515428" y="10189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166232</xdr:rowOff>
    </xdr:from>
    <xdr:to>
      <xdr:col>41</xdr:col>
      <xdr:colOff>101600</xdr:colOff>
      <xdr:row>59</xdr:row>
      <xdr:rowOff>96382</xdr:rowOff>
    </xdr:to>
    <xdr:sp macro="" textlink="">
      <xdr:nvSpPr>
        <xdr:cNvPr id="369" name="楕円 368"/>
        <xdr:cNvSpPr/>
      </xdr:nvSpPr>
      <xdr:spPr>
        <a:xfrm>
          <a:off x="7810500" y="10110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87509</xdr:rowOff>
    </xdr:from>
    <xdr:ext cx="469744" cy="259045"/>
    <xdr:sp macro="" textlink="">
      <xdr:nvSpPr>
        <xdr:cNvPr id="370" name="テキスト ボックス 369"/>
        <xdr:cNvSpPr txBox="1"/>
      </xdr:nvSpPr>
      <xdr:spPr>
        <a:xfrm>
          <a:off x="7626428" y="10203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59</xdr:row>
      <xdr:rowOff>1815</xdr:rowOff>
    </xdr:from>
    <xdr:to>
      <xdr:col>36</xdr:col>
      <xdr:colOff>165100</xdr:colOff>
      <xdr:row>59</xdr:row>
      <xdr:rowOff>103415</xdr:rowOff>
    </xdr:to>
    <xdr:sp macro="" textlink="">
      <xdr:nvSpPr>
        <xdr:cNvPr id="371" name="楕円 370"/>
        <xdr:cNvSpPr/>
      </xdr:nvSpPr>
      <xdr:spPr>
        <a:xfrm>
          <a:off x="6921500" y="10117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94542</xdr:rowOff>
    </xdr:from>
    <xdr:ext cx="469744" cy="259045"/>
    <xdr:sp macro="" textlink="">
      <xdr:nvSpPr>
        <xdr:cNvPr id="372" name="テキスト ボックス 371"/>
        <xdr:cNvSpPr txBox="1"/>
      </xdr:nvSpPr>
      <xdr:spPr>
        <a:xfrm>
          <a:off x="6737428" y="10210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3" name="直線コネクタ 38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4" name="テキスト ボックス 38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5" name="直線コネクタ 38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6" name="テキスト ボックス 385"/>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7" name="直線コネクタ 38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8" name="テキスト ボックス 387"/>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9" name="直線コネクタ 38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0" name="テキスト ボックス 389"/>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2" name="テキスト ボックス 39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117137</xdr:rowOff>
    </xdr:from>
    <xdr:to>
      <xdr:col>54</xdr:col>
      <xdr:colOff>189865</xdr:colOff>
      <xdr:row>78</xdr:row>
      <xdr:rowOff>104907</xdr:rowOff>
    </xdr:to>
    <xdr:cxnSp macro="">
      <xdr:nvCxnSpPr>
        <xdr:cNvPr id="394" name="直線コネクタ 393"/>
        <xdr:cNvCxnSpPr/>
      </xdr:nvCxnSpPr>
      <xdr:spPr>
        <a:xfrm flipV="1">
          <a:off x="10475595" y="12118637"/>
          <a:ext cx="1270" cy="1359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108734</xdr:rowOff>
    </xdr:from>
    <xdr:ext cx="469744" cy="259045"/>
    <xdr:sp macro="" textlink="">
      <xdr:nvSpPr>
        <xdr:cNvPr id="395" name="商工費最小値テキスト"/>
        <xdr:cNvSpPr txBox="1"/>
      </xdr:nvSpPr>
      <xdr:spPr>
        <a:xfrm>
          <a:off x="10528300" y="13481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104907</xdr:rowOff>
    </xdr:from>
    <xdr:to>
      <xdr:col>55</xdr:col>
      <xdr:colOff>88900</xdr:colOff>
      <xdr:row>78</xdr:row>
      <xdr:rowOff>104907</xdr:rowOff>
    </xdr:to>
    <xdr:cxnSp macro="">
      <xdr:nvCxnSpPr>
        <xdr:cNvPr id="396" name="直線コネクタ 395"/>
        <xdr:cNvCxnSpPr/>
      </xdr:nvCxnSpPr>
      <xdr:spPr>
        <a:xfrm>
          <a:off x="10388600" y="13478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63814</xdr:rowOff>
    </xdr:from>
    <xdr:ext cx="534377" cy="259045"/>
    <xdr:sp macro="" textlink="">
      <xdr:nvSpPr>
        <xdr:cNvPr id="397" name="商工費最大値テキスト"/>
        <xdr:cNvSpPr txBox="1"/>
      </xdr:nvSpPr>
      <xdr:spPr>
        <a:xfrm>
          <a:off x="10528300" y="11893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60,987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117137</xdr:rowOff>
    </xdr:from>
    <xdr:to>
      <xdr:col>55</xdr:col>
      <xdr:colOff>88900</xdr:colOff>
      <xdr:row>70</xdr:row>
      <xdr:rowOff>117137</xdr:rowOff>
    </xdr:to>
    <xdr:cxnSp macro="">
      <xdr:nvCxnSpPr>
        <xdr:cNvPr id="398" name="直線コネクタ 397"/>
        <xdr:cNvCxnSpPr/>
      </xdr:nvCxnSpPr>
      <xdr:spPr>
        <a:xfrm>
          <a:off x="10388600" y="12118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164388</xdr:rowOff>
    </xdr:from>
    <xdr:to>
      <xdr:col>55</xdr:col>
      <xdr:colOff>0</xdr:colOff>
      <xdr:row>78</xdr:row>
      <xdr:rowOff>47208</xdr:rowOff>
    </xdr:to>
    <xdr:cxnSp macro="">
      <xdr:nvCxnSpPr>
        <xdr:cNvPr id="399" name="直線コネクタ 398"/>
        <xdr:cNvCxnSpPr/>
      </xdr:nvCxnSpPr>
      <xdr:spPr>
        <a:xfrm flipV="1">
          <a:off x="9639300" y="13366038"/>
          <a:ext cx="838200" cy="54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3604</xdr:rowOff>
    </xdr:from>
    <xdr:ext cx="534377" cy="259045"/>
    <xdr:sp macro="" textlink="">
      <xdr:nvSpPr>
        <xdr:cNvPr id="400" name="商工費平均値テキスト"/>
        <xdr:cNvSpPr txBox="1"/>
      </xdr:nvSpPr>
      <xdr:spPr>
        <a:xfrm>
          <a:off x="10528300" y="130338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152177</xdr:rowOff>
    </xdr:from>
    <xdr:to>
      <xdr:col>55</xdr:col>
      <xdr:colOff>50800</xdr:colOff>
      <xdr:row>77</xdr:row>
      <xdr:rowOff>82327</xdr:rowOff>
    </xdr:to>
    <xdr:sp macro="" textlink="">
      <xdr:nvSpPr>
        <xdr:cNvPr id="401" name="フローチャート: 判断 400"/>
        <xdr:cNvSpPr/>
      </xdr:nvSpPr>
      <xdr:spPr>
        <a:xfrm>
          <a:off x="10426700" y="131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33173</xdr:rowOff>
    </xdr:from>
    <xdr:to>
      <xdr:col>50</xdr:col>
      <xdr:colOff>114300</xdr:colOff>
      <xdr:row>78</xdr:row>
      <xdr:rowOff>47208</xdr:rowOff>
    </xdr:to>
    <xdr:cxnSp macro="">
      <xdr:nvCxnSpPr>
        <xdr:cNvPr id="402" name="直線コネクタ 401"/>
        <xdr:cNvCxnSpPr/>
      </xdr:nvCxnSpPr>
      <xdr:spPr>
        <a:xfrm>
          <a:off x="8750300" y="13406273"/>
          <a:ext cx="889000" cy="14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167287</xdr:rowOff>
    </xdr:from>
    <xdr:to>
      <xdr:col>50</xdr:col>
      <xdr:colOff>165100</xdr:colOff>
      <xdr:row>77</xdr:row>
      <xdr:rowOff>97437</xdr:rowOff>
    </xdr:to>
    <xdr:sp macro="" textlink="">
      <xdr:nvSpPr>
        <xdr:cNvPr id="403" name="フローチャート: 判断 402"/>
        <xdr:cNvSpPr/>
      </xdr:nvSpPr>
      <xdr:spPr>
        <a:xfrm>
          <a:off x="9588500" y="13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113964</xdr:rowOff>
    </xdr:from>
    <xdr:ext cx="534377" cy="259045"/>
    <xdr:sp macro="" textlink="">
      <xdr:nvSpPr>
        <xdr:cNvPr id="404" name="テキスト ボックス 403"/>
        <xdr:cNvSpPr txBox="1"/>
      </xdr:nvSpPr>
      <xdr:spPr>
        <a:xfrm>
          <a:off x="9372111" y="1297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33173</xdr:rowOff>
    </xdr:from>
    <xdr:to>
      <xdr:col>45</xdr:col>
      <xdr:colOff>177800</xdr:colOff>
      <xdr:row>78</xdr:row>
      <xdr:rowOff>48991</xdr:rowOff>
    </xdr:to>
    <xdr:cxnSp macro="">
      <xdr:nvCxnSpPr>
        <xdr:cNvPr id="405" name="直線コネクタ 404"/>
        <xdr:cNvCxnSpPr/>
      </xdr:nvCxnSpPr>
      <xdr:spPr>
        <a:xfrm flipV="1">
          <a:off x="7861300" y="13406273"/>
          <a:ext cx="889000" cy="15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156063</xdr:rowOff>
    </xdr:from>
    <xdr:to>
      <xdr:col>46</xdr:col>
      <xdr:colOff>38100</xdr:colOff>
      <xdr:row>77</xdr:row>
      <xdr:rowOff>86213</xdr:rowOff>
    </xdr:to>
    <xdr:sp macro="" textlink="">
      <xdr:nvSpPr>
        <xdr:cNvPr id="406" name="フローチャート: 判断 405"/>
        <xdr:cNvSpPr/>
      </xdr:nvSpPr>
      <xdr:spPr>
        <a:xfrm>
          <a:off x="8699500" y="1318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102740</xdr:rowOff>
    </xdr:from>
    <xdr:ext cx="534377" cy="259045"/>
    <xdr:sp macro="" textlink="">
      <xdr:nvSpPr>
        <xdr:cNvPr id="407" name="テキスト ボックス 406"/>
        <xdr:cNvSpPr txBox="1"/>
      </xdr:nvSpPr>
      <xdr:spPr>
        <a:xfrm>
          <a:off x="8483111" y="1296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17216</xdr:rowOff>
    </xdr:from>
    <xdr:to>
      <xdr:col>41</xdr:col>
      <xdr:colOff>50800</xdr:colOff>
      <xdr:row>78</xdr:row>
      <xdr:rowOff>48991</xdr:rowOff>
    </xdr:to>
    <xdr:cxnSp macro="">
      <xdr:nvCxnSpPr>
        <xdr:cNvPr id="408" name="直線コネクタ 407"/>
        <xdr:cNvCxnSpPr/>
      </xdr:nvCxnSpPr>
      <xdr:spPr>
        <a:xfrm>
          <a:off x="6972300" y="13390316"/>
          <a:ext cx="889000" cy="31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137020</xdr:rowOff>
    </xdr:from>
    <xdr:to>
      <xdr:col>41</xdr:col>
      <xdr:colOff>101600</xdr:colOff>
      <xdr:row>77</xdr:row>
      <xdr:rowOff>67170</xdr:rowOff>
    </xdr:to>
    <xdr:sp macro="" textlink="">
      <xdr:nvSpPr>
        <xdr:cNvPr id="409" name="フローチャート: 判断 408"/>
        <xdr:cNvSpPr/>
      </xdr:nvSpPr>
      <xdr:spPr>
        <a:xfrm>
          <a:off x="7810500" y="1316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83697</xdr:rowOff>
    </xdr:from>
    <xdr:ext cx="534377" cy="259045"/>
    <xdr:sp macro="" textlink="">
      <xdr:nvSpPr>
        <xdr:cNvPr id="410" name="テキスト ボックス 409"/>
        <xdr:cNvSpPr txBox="1"/>
      </xdr:nvSpPr>
      <xdr:spPr>
        <a:xfrm>
          <a:off x="7594111" y="12942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129454</xdr:rowOff>
    </xdr:from>
    <xdr:to>
      <xdr:col>36</xdr:col>
      <xdr:colOff>165100</xdr:colOff>
      <xdr:row>77</xdr:row>
      <xdr:rowOff>59604</xdr:rowOff>
    </xdr:to>
    <xdr:sp macro="" textlink="">
      <xdr:nvSpPr>
        <xdr:cNvPr id="411" name="フローチャート: 判断 410"/>
        <xdr:cNvSpPr/>
      </xdr:nvSpPr>
      <xdr:spPr>
        <a:xfrm>
          <a:off x="6921500" y="1315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76130</xdr:rowOff>
    </xdr:from>
    <xdr:ext cx="534377" cy="259045"/>
    <xdr:sp macro="" textlink="">
      <xdr:nvSpPr>
        <xdr:cNvPr id="412" name="テキスト ボックス 411"/>
        <xdr:cNvSpPr txBox="1"/>
      </xdr:nvSpPr>
      <xdr:spPr>
        <a:xfrm>
          <a:off x="6705111" y="12934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113588</xdr:rowOff>
    </xdr:from>
    <xdr:to>
      <xdr:col>55</xdr:col>
      <xdr:colOff>50800</xdr:colOff>
      <xdr:row>78</xdr:row>
      <xdr:rowOff>43738</xdr:rowOff>
    </xdr:to>
    <xdr:sp macro="" textlink="">
      <xdr:nvSpPr>
        <xdr:cNvPr id="418" name="楕円 417"/>
        <xdr:cNvSpPr/>
      </xdr:nvSpPr>
      <xdr:spPr>
        <a:xfrm>
          <a:off x="10426700" y="13315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28515</xdr:rowOff>
    </xdr:from>
    <xdr:ext cx="469744" cy="259045"/>
    <xdr:sp macro="" textlink="">
      <xdr:nvSpPr>
        <xdr:cNvPr id="419" name="商工費該当値テキスト"/>
        <xdr:cNvSpPr txBox="1"/>
      </xdr:nvSpPr>
      <xdr:spPr>
        <a:xfrm>
          <a:off x="10528300" y="13230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167858</xdr:rowOff>
    </xdr:from>
    <xdr:to>
      <xdr:col>50</xdr:col>
      <xdr:colOff>165100</xdr:colOff>
      <xdr:row>78</xdr:row>
      <xdr:rowOff>98008</xdr:rowOff>
    </xdr:to>
    <xdr:sp macro="" textlink="">
      <xdr:nvSpPr>
        <xdr:cNvPr id="420" name="楕円 419"/>
        <xdr:cNvSpPr/>
      </xdr:nvSpPr>
      <xdr:spPr>
        <a:xfrm>
          <a:off x="9588500" y="13369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89135</xdr:rowOff>
    </xdr:from>
    <xdr:ext cx="469744" cy="259045"/>
    <xdr:sp macro="" textlink="">
      <xdr:nvSpPr>
        <xdr:cNvPr id="421" name="テキスト ボックス 420"/>
        <xdr:cNvSpPr txBox="1"/>
      </xdr:nvSpPr>
      <xdr:spPr>
        <a:xfrm>
          <a:off x="9404428" y="13462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153823</xdr:rowOff>
    </xdr:from>
    <xdr:to>
      <xdr:col>46</xdr:col>
      <xdr:colOff>38100</xdr:colOff>
      <xdr:row>78</xdr:row>
      <xdr:rowOff>83973</xdr:rowOff>
    </xdr:to>
    <xdr:sp macro="" textlink="">
      <xdr:nvSpPr>
        <xdr:cNvPr id="422" name="楕円 421"/>
        <xdr:cNvSpPr/>
      </xdr:nvSpPr>
      <xdr:spPr>
        <a:xfrm>
          <a:off x="8699500" y="13355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75100</xdr:rowOff>
    </xdr:from>
    <xdr:ext cx="469744" cy="259045"/>
    <xdr:sp macro="" textlink="">
      <xdr:nvSpPr>
        <xdr:cNvPr id="423" name="テキスト ボックス 422"/>
        <xdr:cNvSpPr txBox="1"/>
      </xdr:nvSpPr>
      <xdr:spPr>
        <a:xfrm>
          <a:off x="8515428" y="13448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169641</xdr:rowOff>
    </xdr:from>
    <xdr:to>
      <xdr:col>41</xdr:col>
      <xdr:colOff>101600</xdr:colOff>
      <xdr:row>78</xdr:row>
      <xdr:rowOff>99791</xdr:rowOff>
    </xdr:to>
    <xdr:sp macro="" textlink="">
      <xdr:nvSpPr>
        <xdr:cNvPr id="424" name="楕円 423"/>
        <xdr:cNvSpPr/>
      </xdr:nvSpPr>
      <xdr:spPr>
        <a:xfrm>
          <a:off x="7810500" y="13371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90918</xdr:rowOff>
    </xdr:from>
    <xdr:ext cx="469744" cy="259045"/>
    <xdr:sp macro="" textlink="">
      <xdr:nvSpPr>
        <xdr:cNvPr id="425" name="テキスト ボックス 424"/>
        <xdr:cNvSpPr txBox="1"/>
      </xdr:nvSpPr>
      <xdr:spPr>
        <a:xfrm>
          <a:off x="7626428" y="13464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137866</xdr:rowOff>
    </xdr:from>
    <xdr:to>
      <xdr:col>36</xdr:col>
      <xdr:colOff>165100</xdr:colOff>
      <xdr:row>78</xdr:row>
      <xdr:rowOff>68016</xdr:rowOff>
    </xdr:to>
    <xdr:sp macro="" textlink="">
      <xdr:nvSpPr>
        <xdr:cNvPr id="426" name="楕円 425"/>
        <xdr:cNvSpPr/>
      </xdr:nvSpPr>
      <xdr:spPr>
        <a:xfrm>
          <a:off x="6921500" y="13339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59143</xdr:rowOff>
    </xdr:from>
    <xdr:ext cx="469744" cy="259045"/>
    <xdr:sp macro="" textlink="">
      <xdr:nvSpPr>
        <xdr:cNvPr id="427" name="テキスト ボックス 426"/>
        <xdr:cNvSpPr txBox="1"/>
      </xdr:nvSpPr>
      <xdr:spPr>
        <a:xfrm>
          <a:off x="6737428" y="13432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9" name="テキスト ボックス 43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1" name="テキスト ボックス 440"/>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3" name="テキスト ボックス 442"/>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5" name="テキスト ボックス 444"/>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7" name="テキスト ボックス 44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35485</xdr:rowOff>
    </xdr:from>
    <xdr:to>
      <xdr:col>54</xdr:col>
      <xdr:colOff>189865</xdr:colOff>
      <xdr:row>98</xdr:row>
      <xdr:rowOff>142246</xdr:rowOff>
    </xdr:to>
    <xdr:cxnSp macro="">
      <xdr:nvCxnSpPr>
        <xdr:cNvPr id="451" name="直線コネクタ 450"/>
        <xdr:cNvCxnSpPr/>
      </xdr:nvCxnSpPr>
      <xdr:spPr>
        <a:xfrm flipV="1">
          <a:off x="10475595" y="15637435"/>
          <a:ext cx="1270" cy="1306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146073</xdr:rowOff>
    </xdr:from>
    <xdr:ext cx="534377" cy="259045"/>
    <xdr:sp macro="" textlink="">
      <xdr:nvSpPr>
        <xdr:cNvPr id="452" name="土木費最小値テキスト"/>
        <xdr:cNvSpPr txBox="1"/>
      </xdr:nvSpPr>
      <xdr:spPr>
        <a:xfrm>
          <a:off x="10528300" y="16948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142246</xdr:rowOff>
    </xdr:from>
    <xdr:to>
      <xdr:col>55</xdr:col>
      <xdr:colOff>88900</xdr:colOff>
      <xdr:row>98</xdr:row>
      <xdr:rowOff>142246</xdr:rowOff>
    </xdr:to>
    <xdr:cxnSp macro="">
      <xdr:nvCxnSpPr>
        <xdr:cNvPr id="453" name="直線コネクタ 452"/>
        <xdr:cNvCxnSpPr/>
      </xdr:nvCxnSpPr>
      <xdr:spPr>
        <a:xfrm>
          <a:off x="10388600" y="16944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153612</xdr:rowOff>
    </xdr:from>
    <xdr:ext cx="599010" cy="259045"/>
    <xdr:sp macro="" textlink="">
      <xdr:nvSpPr>
        <xdr:cNvPr id="454" name="土木費最大値テキスト"/>
        <xdr:cNvSpPr txBox="1"/>
      </xdr:nvSpPr>
      <xdr:spPr>
        <a:xfrm>
          <a:off x="10528300" y="15412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362,353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35485</xdr:rowOff>
    </xdr:from>
    <xdr:to>
      <xdr:col>55</xdr:col>
      <xdr:colOff>88900</xdr:colOff>
      <xdr:row>91</xdr:row>
      <xdr:rowOff>35485</xdr:rowOff>
    </xdr:to>
    <xdr:cxnSp macro="">
      <xdr:nvCxnSpPr>
        <xdr:cNvPr id="455" name="直線コネクタ 454"/>
        <xdr:cNvCxnSpPr/>
      </xdr:nvCxnSpPr>
      <xdr:spPr>
        <a:xfrm>
          <a:off x="10388600" y="15637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128884</xdr:rowOff>
    </xdr:from>
    <xdr:to>
      <xdr:col>55</xdr:col>
      <xdr:colOff>0</xdr:colOff>
      <xdr:row>98</xdr:row>
      <xdr:rowOff>142246</xdr:rowOff>
    </xdr:to>
    <xdr:cxnSp macro="">
      <xdr:nvCxnSpPr>
        <xdr:cNvPr id="456" name="直線コネクタ 455"/>
        <xdr:cNvCxnSpPr/>
      </xdr:nvCxnSpPr>
      <xdr:spPr>
        <a:xfrm>
          <a:off x="9639300" y="16930984"/>
          <a:ext cx="838200" cy="13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20379</xdr:rowOff>
    </xdr:from>
    <xdr:ext cx="534377" cy="259045"/>
    <xdr:sp macro="" textlink="">
      <xdr:nvSpPr>
        <xdr:cNvPr id="457" name="土木費平均値テキスト"/>
        <xdr:cNvSpPr txBox="1"/>
      </xdr:nvSpPr>
      <xdr:spPr>
        <a:xfrm>
          <a:off x="10528300" y="16651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168952</xdr:rowOff>
    </xdr:from>
    <xdr:to>
      <xdr:col>55</xdr:col>
      <xdr:colOff>50800</xdr:colOff>
      <xdr:row>98</xdr:row>
      <xdr:rowOff>99102</xdr:rowOff>
    </xdr:to>
    <xdr:sp macro="" textlink="">
      <xdr:nvSpPr>
        <xdr:cNvPr id="458" name="フローチャート: 判断 457"/>
        <xdr:cNvSpPr/>
      </xdr:nvSpPr>
      <xdr:spPr>
        <a:xfrm>
          <a:off x="10426700" y="1679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122963</xdr:rowOff>
    </xdr:from>
    <xdr:to>
      <xdr:col>50</xdr:col>
      <xdr:colOff>114300</xdr:colOff>
      <xdr:row>98</xdr:row>
      <xdr:rowOff>128884</xdr:rowOff>
    </xdr:to>
    <xdr:cxnSp macro="">
      <xdr:nvCxnSpPr>
        <xdr:cNvPr id="459" name="直線コネクタ 458"/>
        <xdr:cNvCxnSpPr/>
      </xdr:nvCxnSpPr>
      <xdr:spPr>
        <a:xfrm>
          <a:off x="8750300" y="16925063"/>
          <a:ext cx="889000" cy="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170590</xdr:rowOff>
    </xdr:from>
    <xdr:to>
      <xdr:col>50</xdr:col>
      <xdr:colOff>165100</xdr:colOff>
      <xdr:row>98</xdr:row>
      <xdr:rowOff>100740</xdr:rowOff>
    </xdr:to>
    <xdr:sp macro="" textlink="">
      <xdr:nvSpPr>
        <xdr:cNvPr id="460" name="フローチャート: 判断 459"/>
        <xdr:cNvSpPr/>
      </xdr:nvSpPr>
      <xdr:spPr>
        <a:xfrm>
          <a:off x="9588500" y="1680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117267</xdr:rowOff>
    </xdr:from>
    <xdr:ext cx="534377" cy="259045"/>
    <xdr:sp macro="" textlink="">
      <xdr:nvSpPr>
        <xdr:cNvPr id="461" name="テキスト ボックス 460"/>
        <xdr:cNvSpPr txBox="1"/>
      </xdr:nvSpPr>
      <xdr:spPr>
        <a:xfrm>
          <a:off x="9372111" y="16576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117704</xdr:rowOff>
    </xdr:from>
    <xdr:to>
      <xdr:col>45</xdr:col>
      <xdr:colOff>177800</xdr:colOff>
      <xdr:row>98</xdr:row>
      <xdr:rowOff>122963</xdr:rowOff>
    </xdr:to>
    <xdr:cxnSp macro="">
      <xdr:nvCxnSpPr>
        <xdr:cNvPr id="462" name="直線コネクタ 461"/>
        <xdr:cNvCxnSpPr/>
      </xdr:nvCxnSpPr>
      <xdr:spPr>
        <a:xfrm>
          <a:off x="7861300" y="16919804"/>
          <a:ext cx="889000" cy="5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166002</xdr:rowOff>
    </xdr:from>
    <xdr:to>
      <xdr:col>46</xdr:col>
      <xdr:colOff>38100</xdr:colOff>
      <xdr:row>98</xdr:row>
      <xdr:rowOff>96152</xdr:rowOff>
    </xdr:to>
    <xdr:sp macro="" textlink="">
      <xdr:nvSpPr>
        <xdr:cNvPr id="463" name="フローチャート: 判断 462"/>
        <xdr:cNvSpPr/>
      </xdr:nvSpPr>
      <xdr:spPr>
        <a:xfrm>
          <a:off x="8699500" y="1679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112679</xdr:rowOff>
    </xdr:from>
    <xdr:ext cx="534377" cy="259045"/>
    <xdr:sp macro="" textlink="">
      <xdr:nvSpPr>
        <xdr:cNvPr id="464" name="テキスト ボックス 463"/>
        <xdr:cNvSpPr txBox="1"/>
      </xdr:nvSpPr>
      <xdr:spPr>
        <a:xfrm>
          <a:off x="8483111" y="1657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117704</xdr:rowOff>
    </xdr:from>
    <xdr:to>
      <xdr:col>41</xdr:col>
      <xdr:colOff>50800</xdr:colOff>
      <xdr:row>98</xdr:row>
      <xdr:rowOff>131505</xdr:rowOff>
    </xdr:to>
    <xdr:cxnSp macro="">
      <xdr:nvCxnSpPr>
        <xdr:cNvPr id="465" name="直線コネクタ 464"/>
        <xdr:cNvCxnSpPr/>
      </xdr:nvCxnSpPr>
      <xdr:spPr>
        <a:xfrm flipV="1">
          <a:off x="6972300" y="16919804"/>
          <a:ext cx="889000" cy="13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166334</xdr:rowOff>
    </xdr:from>
    <xdr:to>
      <xdr:col>41</xdr:col>
      <xdr:colOff>101600</xdr:colOff>
      <xdr:row>98</xdr:row>
      <xdr:rowOff>96484</xdr:rowOff>
    </xdr:to>
    <xdr:sp macro="" textlink="">
      <xdr:nvSpPr>
        <xdr:cNvPr id="466" name="フローチャート: 判断 465"/>
        <xdr:cNvSpPr/>
      </xdr:nvSpPr>
      <xdr:spPr>
        <a:xfrm>
          <a:off x="7810500" y="1679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113011</xdr:rowOff>
    </xdr:from>
    <xdr:ext cx="534377" cy="259045"/>
    <xdr:sp macro="" textlink="">
      <xdr:nvSpPr>
        <xdr:cNvPr id="467" name="テキスト ボックス 466"/>
        <xdr:cNvSpPr txBox="1"/>
      </xdr:nvSpPr>
      <xdr:spPr>
        <a:xfrm>
          <a:off x="7594111" y="1657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1178</xdr:rowOff>
    </xdr:from>
    <xdr:to>
      <xdr:col>36</xdr:col>
      <xdr:colOff>165100</xdr:colOff>
      <xdr:row>98</xdr:row>
      <xdr:rowOff>102778</xdr:rowOff>
    </xdr:to>
    <xdr:sp macro="" textlink="">
      <xdr:nvSpPr>
        <xdr:cNvPr id="468" name="フローチャート: 判断 467"/>
        <xdr:cNvSpPr/>
      </xdr:nvSpPr>
      <xdr:spPr>
        <a:xfrm>
          <a:off x="6921500" y="16803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119305</xdr:rowOff>
    </xdr:from>
    <xdr:ext cx="534377" cy="259045"/>
    <xdr:sp macro="" textlink="">
      <xdr:nvSpPr>
        <xdr:cNvPr id="469" name="テキスト ボックス 468"/>
        <xdr:cNvSpPr txBox="1"/>
      </xdr:nvSpPr>
      <xdr:spPr>
        <a:xfrm>
          <a:off x="6705111" y="16578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91446</xdr:rowOff>
    </xdr:from>
    <xdr:to>
      <xdr:col>55</xdr:col>
      <xdr:colOff>50800</xdr:colOff>
      <xdr:row>99</xdr:row>
      <xdr:rowOff>21596</xdr:rowOff>
    </xdr:to>
    <xdr:sp macro="" textlink="">
      <xdr:nvSpPr>
        <xdr:cNvPr id="475" name="楕円 474"/>
        <xdr:cNvSpPr/>
      </xdr:nvSpPr>
      <xdr:spPr>
        <a:xfrm>
          <a:off x="10426700" y="16893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6373</xdr:rowOff>
    </xdr:from>
    <xdr:ext cx="534377" cy="259045"/>
    <xdr:sp macro="" textlink="">
      <xdr:nvSpPr>
        <xdr:cNvPr id="476" name="土木費該当値テキスト"/>
        <xdr:cNvSpPr txBox="1"/>
      </xdr:nvSpPr>
      <xdr:spPr>
        <a:xfrm>
          <a:off x="10528300" y="16808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78084</xdr:rowOff>
    </xdr:from>
    <xdr:to>
      <xdr:col>50</xdr:col>
      <xdr:colOff>165100</xdr:colOff>
      <xdr:row>99</xdr:row>
      <xdr:rowOff>8234</xdr:rowOff>
    </xdr:to>
    <xdr:sp macro="" textlink="">
      <xdr:nvSpPr>
        <xdr:cNvPr id="477" name="楕円 476"/>
        <xdr:cNvSpPr/>
      </xdr:nvSpPr>
      <xdr:spPr>
        <a:xfrm>
          <a:off x="9588500" y="16880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170811</xdr:rowOff>
    </xdr:from>
    <xdr:ext cx="534377" cy="259045"/>
    <xdr:sp macro="" textlink="">
      <xdr:nvSpPr>
        <xdr:cNvPr id="478" name="テキスト ボックス 477"/>
        <xdr:cNvSpPr txBox="1"/>
      </xdr:nvSpPr>
      <xdr:spPr>
        <a:xfrm>
          <a:off x="9372111" y="16972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72163</xdr:rowOff>
    </xdr:from>
    <xdr:to>
      <xdr:col>46</xdr:col>
      <xdr:colOff>38100</xdr:colOff>
      <xdr:row>99</xdr:row>
      <xdr:rowOff>2313</xdr:rowOff>
    </xdr:to>
    <xdr:sp macro="" textlink="">
      <xdr:nvSpPr>
        <xdr:cNvPr id="479" name="楕円 478"/>
        <xdr:cNvSpPr/>
      </xdr:nvSpPr>
      <xdr:spPr>
        <a:xfrm>
          <a:off x="8699500" y="16874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164890</xdr:rowOff>
    </xdr:from>
    <xdr:ext cx="534377" cy="259045"/>
    <xdr:sp macro="" textlink="">
      <xdr:nvSpPr>
        <xdr:cNvPr id="480" name="テキスト ボックス 479"/>
        <xdr:cNvSpPr txBox="1"/>
      </xdr:nvSpPr>
      <xdr:spPr>
        <a:xfrm>
          <a:off x="8483111" y="16966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66904</xdr:rowOff>
    </xdr:from>
    <xdr:to>
      <xdr:col>41</xdr:col>
      <xdr:colOff>101600</xdr:colOff>
      <xdr:row>98</xdr:row>
      <xdr:rowOff>168504</xdr:rowOff>
    </xdr:to>
    <xdr:sp macro="" textlink="">
      <xdr:nvSpPr>
        <xdr:cNvPr id="481" name="楕円 480"/>
        <xdr:cNvSpPr/>
      </xdr:nvSpPr>
      <xdr:spPr>
        <a:xfrm>
          <a:off x="7810500" y="1686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159631</xdr:rowOff>
    </xdr:from>
    <xdr:ext cx="534377" cy="259045"/>
    <xdr:sp macro="" textlink="">
      <xdr:nvSpPr>
        <xdr:cNvPr id="482" name="テキスト ボックス 481"/>
        <xdr:cNvSpPr txBox="1"/>
      </xdr:nvSpPr>
      <xdr:spPr>
        <a:xfrm>
          <a:off x="7594111" y="16961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80705</xdr:rowOff>
    </xdr:from>
    <xdr:to>
      <xdr:col>36</xdr:col>
      <xdr:colOff>165100</xdr:colOff>
      <xdr:row>99</xdr:row>
      <xdr:rowOff>10855</xdr:rowOff>
    </xdr:to>
    <xdr:sp macro="" textlink="">
      <xdr:nvSpPr>
        <xdr:cNvPr id="483" name="楕円 482"/>
        <xdr:cNvSpPr/>
      </xdr:nvSpPr>
      <xdr:spPr>
        <a:xfrm>
          <a:off x="6921500" y="16882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1982</xdr:rowOff>
    </xdr:from>
    <xdr:ext cx="534377" cy="259045"/>
    <xdr:sp macro="" textlink="">
      <xdr:nvSpPr>
        <xdr:cNvPr id="484" name="テキスト ボックス 483"/>
        <xdr:cNvSpPr txBox="1"/>
      </xdr:nvSpPr>
      <xdr:spPr>
        <a:xfrm>
          <a:off x="6705111" y="16975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5" name="テキスト ボックス 494"/>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7" name="テキスト ボックス 496"/>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9" name="テキスト ボックス 498"/>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1" name="テキスト ボックス 500"/>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3" name="テキスト ボックス 502"/>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5" name="テキスト ボックス 50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49540</xdr:rowOff>
    </xdr:from>
    <xdr:to>
      <xdr:col>85</xdr:col>
      <xdr:colOff>126364</xdr:colOff>
      <xdr:row>38</xdr:row>
      <xdr:rowOff>162651</xdr:rowOff>
    </xdr:to>
    <xdr:cxnSp macro="">
      <xdr:nvCxnSpPr>
        <xdr:cNvPr id="507" name="直線コネクタ 506"/>
        <xdr:cNvCxnSpPr/>
      </xdr:nvCxnSpPr>
      <xdr:spPr>
        <a:xfrm flipV="1">
          <a:off x="16317595" y="5364490"/>
          <a:ext cx="1269" cy="1313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166478</xdr:rowOff>
    </xdr:from>
    <xdr:ext cx="469744" cy="259045"/>
    <xdr:sp macro="" textlink="">
      <xdr:nvSpPr>
        <xdr:cNvPr id="508" name="消防費最小値テキスト"/>
        <xdr:cNvSpPr txBox="1"/>
      </xdr:nvSpPr>
      <xdr:spPr>
        <a:xfrm>
          <a:off x="16370300" y="668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162651</xdr:rowOff>
    </xdr:from>
    <xdr:to>
      <xdr:col>86</xdr:col>
      <xdr:colOff>25400</xdr:colOff>
      <xdr:row>38</xdr:row>
      <xdr:rowOff>162651</xdr:rowOff>
    </xdr:to>
    <xdr:cxnSp macro="">
      <xdr:nvCxnSpPr>
        <xdr:cNvPr id="509" name="直線コネクタ 508"/>
        <xdr:cNvCxnSpPr/>
      </xdr:nvCxnSpPr>
      <xdr:spPr>
        <a:xfrm>
          <a:off x="16230600" y="6677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167667</xdr:rowOff>
    </xdr:from>
    <xdr:ext cx="534377" cy="259045"/>
    <xdr:sp macro="" textlink="">
      <xdr:nvSpPr>
        <xdr:cNvPr id="510" name="消防費最大値テキスト"/>
        <xdr:cNvSpPr txBox="1"/>
      </xdr:nvSpPr>
      <xdr:spPr>
        <a:xfrm>
          <a:off x="16370300" y="5139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49540</xdr:rowOff>
    </xdr:from>
    <xdr:to>
      <xdr:col>86</xdr:col>
      <xdr:colOff>25400</xdr:colOff>
      <xdr:row>31</xdr:row>
      <xdr:rowOff>49540</xdr:rowOff>
    </xdr:to>
    <xdr:cxnSp macro="">
      <xdr:nvCxnSpPr>
        <xdr:cNvPr id="511" name="直線コネクタ 510"/>
        <xdr:cNvCxnSpPr/>
      </xdr:nvCxnSpPr>
      <xdr:spPr>
        <a:xfrm>
          <a:off x="16230600" y="5364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143175</xdr:rowOff>
    </xdr:from>
    <xdr:to>
      <xdr:col>85</xdr:col>
      <xdr:colOff>127000</xdr:colOff>
      <xdr:row>38</xdr:row>
      <xdr:rowOff>11090</xdr:rowOff>
    </xdr:to>
    <xdr:cxnSp macro="">
      <xdr:nvCxnSpPr>
        <xdr:cNvPr id="512" name="直線コネクタ 511"/>
        <xdr:cNvCxnSpPr/>
      </xdr:nvCxnSpPr>
      <xdr:spPr>
        <a:xfrm>
          <a:off x="15481300" y="6486825"/>
          <a:ext cx="838200" cy="39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149130</xdr:rowOff>
    </xdr:from>
    <xdr:ext cx="534377" cy="259045"/>
    <xdr:sp macro="" textlink="">
      <xdr:nvSpPr>
        <xdr:cNvPr id="513" name="消防費平均値テキスト"/>
        <xdr:cNvSpPr txBox="1"/>
      </xdr:nvSpPr>
      <xdr:spPr>
        <a:xfrm>
          <a:off x="16370300" y="61498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126253</xdr:rowOff>
    </xdr:from>
    <xdr:to>
      <xdr:col>85</xdr:col>
      <xdr:colOff>177800</xdr:colOff>
      <xdr:row>37</xdr:row>
      <xdr:rowOff>56403</xdr:rowOff>
    </xdr:to>
    <xdr:sp macro="" textlink="">
      <xdr:nvSpPr>
        <xdr:cNvPr id="514" name="フローチャート: 判断 513"/>
        <xdr:cNvSpPr/>
      </xdr:nvSpPr>
      <xdr:spPr>
        <a:xfrm>
          <a:off x="16268700" y="629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143175</xdr:rowOff>
    </xdr:from>
    <xdr:to>
      <xdr:col>81</xdr:col>
      <xdr:colOff>50800</xdr:colOff>
      <xdr:row>38</xdr:row>
      <xdr:rowOff>67783</xdr:rowOff>
    </xdr:to>
    <xdr:cxnSp macro="">
      <xdr:nvCxnSpPr>
        <xdr:cNvPr id="515" name="直線コネクタ 514"/>
        <xdr:cNvCxnSpPr/>
      </xdr:nvCxnSpPr>
      <xdr:spPr>
        <a:xfrm flipV="1">
          <a:off x="14592300" y="6486825"/>
          <a:ext cx="889000" cy="96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158349</xdr:rowOff>
    </xdr:from>
    <xdr:to>
      <xdr:col>81</xdr:col>
      <xdr:colOff>101600</xdr:colOff>
      <xdr:row>37</xdr:row>
      <xdr:rowOff>88499</xdr:rowOff>
    </xdr:to>
    <xdr:sp macro="" textlink="">
      <xdr:nvSpPr>
        <xdr:cNvPr id="516" name="フローチャート: 判断 515"/>
        <xdr:cNvSpPr/>
      </xdr:nvSpPr>
      <xdr:spPr>
        <a:xfrm>
          <a:off x="154305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105026</xdr:rowOff>
    </xdr:from>
    <xdr:ext cx="534377" cy="259045"/>
    <xdr:sp macro="" textlink="">
      <xdr:nvSpPr>
        <xdr:cNvPr id="517" name="テキスト ボックス 516"/>
        <xdr:cNvSpPr txBox="1"/>
      </xdr:nvSpPr>
      <xdr:spPr>
        <a:xfrm>
          <a:off x="15214111" y="610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67783</xdr:rowOff>
    </xdr:from>
    <xdr:to>
      <xdr:col>76</xdr:col>
      <xdr:colOff>114300</xdr:colOff>
      <xdr:row>38</xdr:row>
      <xdr:rowOff>73863</xdr:rowOff>
    </xdr:to>
    <xdr:cxnSp macro="">
      <xdr:nvCxnSpPr>
        <xdr:cNvPr id="518" name="直線コネクタ 517"/>
        <xdr:cNvCxnSpPr/>
      </xdr:nvCxnSpPr>
      <xdr:spPr>
        <a:xfrm flipV="1">
          <a:off x="13703300" y="6582883"/>
          <a:ext cx="889000" cy="6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158669</xdr:rowOff>
    </xdr:from>
    <xdr:to>
      <xdr:col>76</xdr:col>
      <xdr:colOff>165100</xdr:colOff>
      <xdr:row>37</xdr:row>
      <xdr:rowOff>88819</xdr:rowOff>
    </xdr:to>
    <xdr:sp macro="" textlink="">
      <xdr:nvSpPr>
        <xdr:cNvPr id="519" name="フローチャート: 判断 518"/>
        <xdr:cNvSpPr/>
      </xdr:nvSpPr>
      <xdr:spPr>
        <a:xfrm>
          <a:off x="14541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105346</xdr:rowOff>
    </xdr:from>
    <xdr:ext cx="534377" cy="259045"/>
    <xdr:sp macro="" textlink="">
      <xdr:nvSpPr>
        <xdr:cNvPr id="520" name="テキスト ボックス 519"/>
        <xdr:cNvSpPr txBox="1"/>
      </xdr:nvSpPr>
      <xdr:spPr>
        <a:xfrm>
          <a:off x="14325111" y="6106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152456</xdr:rowOff>
    </xdr:from>
    <xdr:to>
      <xdr:col>71</xdr:col>
      <xdr:colOff>177800</xdr:colOff>
      <xdr:row>38</xdr:row>
      <xdr:rowOff>73863</xdr:rowOff>
    </xdr:to>
    <xdr:cxnSp macro="">
      <xdr:nvCxnSpPr>
        <xdr:cNvPr id="521" name="直線コネクタ 520"/>
        <xdr:cNvCxnSpPr/>
      </xdr:nvCxnSpPr>
      <xdr:spPr>
        <a:xfrm>
          <a:off x="12814300" y="6496106"/>
          <a:ext cx="889000" cy="9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166898</xdr:rowOff>
    </xdr:from>
    <xdr:to>
      <xdr:col>72</xdr:col>
      <xdr:colOff>38100</xdr:colOff>
      <xdr:row>37</xdr:row>
      <xdr:rowOff>97048</xdr:rowOff>
    </xdr:to>
    <xdr:sp macro="" textlink="">
      <xdr:nvSpPr>
        <xdr:cNvPr id="522" name="フローチャート: 判断 521"/>
        <xdr:cNvSpPr/>
      </xdr:nvSpPr>
      <xdr:spPr>
        <a:xfrm>
          <a:off x="13652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113575</xdr:rowOff>
    </xdr:from>
    <xdr:ext cx="534377" cy="259045"/>
    <xdr:sp macro="" textlink="">
      <xdr:nvSpPr>
        <xdr:cNvPr id="523" name="テキスト ボックス 522"/>
        <xdr:cNvSpPr txBox="1"/>
      </xdr:nvSpPr>
      <xdr:spPr>
        <a:xfrm>
          <a:off x="13436111" y="611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149525</xdr:rowOff>
    </xdr:from>
    <xdr:to>
      <xdr:col>67</xdr:col>
      <xdr:colOff>101600</xdr:colOff>
      <xdr:row>37</xdr:row>
      <xdr:rowOff>79675</xdr:rowOff>
    </xdr:to>
    <xdr:sp macro="" textlink="">
      <xdr:nvSpPr>
        <xdr:cNvPr id="524" name="フローチャート: 判断 523"/>
        <xdr:cNvSpPr/>
      </xdr:nvSpPr>
      <xdr:spPr>
        <a:xfrm>
          <a:off x="12763500" y="632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96202</xdr:rowOff>
    </xdr:from>
    <xdr:ext cx="534377" cy="259045"/>
    <xdr:sp macro="" textlink="">
      <xdr:nvSpPr>
        <xdr:cNvPr id="525" name="テキスト ボックス 524"/>
        <xdr:cNvSpPr txBox="1"/>
      </xdr:nvSpPr>
      <xdr:spPr>
        <a:xfrm>
          <a:off x="12547111" y="609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131740</xdr:rowOff>
    </xdr:from>
    <xdr:to>
      <xdr:col>85</xdr:col>
      <xdr:colOff>177800</xdr:colOff>
      <xdr:row>38</xdr:row>
      <xdr:rowOff>61889</xdr:rowOff>
    </xdr:to>
    <xdr:sp macro="" textlink="">
      <xdr:nvSpPr>
        <xdr:cNvPr id="531" name="楕円 530"/>
        <xdr:cNvSpPr/>
      </xdr:nvSpPr>
      <xdr:spPr>
        <a:xfrm>
          <a:off x="16268700" y="64753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110167</xdr:rowOff>
    </xdr:from>
    <xdr:ext cx="534377" cy="259045"/>
    <xdr:sp macro="" textlink="">
      <xdr:nvSpPr>
        <xdr:cNvPr id="532" name="消防費該当値テキスト"/>
        <xdr:cNvSpPr txBox="1"/>
      </xdr:nvSpPr>
      <xdr:spPr>
        <a:xfrm>
          <a:off x="16370300" y="6453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92375</xdr:rowOff>
    </xdr:from>
    <xdr:to>
      <xdr:col>81</xdr:col>
      <xdr:colOff>101600</xdr:colOff>
      <xdr:row>38</xdr:row>
      <xdr:rowOff>22524</xdr:rowOff>
    </xdr:to>
    <xdr:sp macro="" textlink="">
      <xdr:nvSpPr>
        <xdr:cNvPr id="533" name="楕円 532"/>
        <xdr:cNvSpPr/>
      </xdr:nvSpPr>
      <xdr:spPr>
        <a:xfrm>
          <a:off x="15430500" y="643602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13652</xdr:rowOff>
    </xdr:from>
    <xdr:ext cx="534377" cy="259045"/>
    <xdr:sp macro="" textlink="">
      <xdr:nvSpPr>
        <xdr:cNvPr id="534" name="テキスト ボックス 533"/>
        <xdr:cNvSpPr txBox="1"/>
      </xdr:nvSpPr>
      <xdr:spPr>
        <a:xfrm>
          <a:off x="15214111" y="6528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16983</xdr:rowOff>
    </xdr:from>
    <xdr:to>
      <xdr:col>76</xdr:col>
      <xdr:colOff>165100</xdr:colOff>
      <xdr:row>38</xdr:row>
      <xdr:rowOff>118583</xdr:rowOff>
    </xdr:to>
    <xdr:sp macro="" textlink="">
      <xdr:nvSpPr>
        <xdr:cNvPr id="535" name="楕円 534"/>
        <xdr:cNvSpPr/>
      </xdr:nvSpPr>
      <xdr:spPr>
        <a:xfrm>
          <a:off x="14541500" y="6532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109710</xdr:rowOff>
    </xdr:from>
    <xdr:ext cx="534377" cy="259045"/>
    <xdr:sp macro="" textlink="">
      <xdr:nvSpPr>
        <xdr:cNvPr id="536" name="テキスト ボックス 535"/>
        <xdr:cNvSpPr txBox="1"/>
      </xdr:nvSpPr>
      <xdr:spPr>
        <a:xfrm>
          <a:off x="14325111" y="6624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23063</xdr:rowOff>
    </xdr:from>
    <xdr:to>
      <xdr:col>72</xdr:col>
      <xdr:colOff>38100</xdr:colOff>
      <xdr:row>38</xdr:row>
      <xdr:rowOff>124663</xdr:rowOff>
    </xdr:to>
    <xdr:sp macro="" textlink="">
      <xdr:nvSpPr>
        <xdr:cNvPr id="537" name="楕円 536"/>
        <xdr:cNvSpPr/>
      </xdr:nvSpPr>
      <xdr:spPr>
        <a:xfrm>
          <a:off x="13652500" y="6538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115790</xdr:rowOff>
    </xdr:from>
    <xdr:ext cx="534377" cy="259045"/>
    <xdr:sp macro="" textlink="">
      <xdr:nvSpPr>
        <xdr:cNvPr id="538" name="テキスト ボックス 537"/>
        <xdr:cNvSpPr txBox="1"/>
      </xdr:nvSpPr>
      <xdr:spPr>
        <a:xfrm>
          <a:off x="13436111" y="6630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101656</xdr:rowOff>
    </xdr:from>
    <xdr:to>
      <xdr:col>67</xdr:col>
      <xdr:colOff>101600</xdr:colOff>
      <xdr:row>38</xdr:row>
      <xdr:rowOff>31806</xdr:rowOff>
    </xdr:to>
    <xdr:sp macro="" textlink="">
      <xdr:nvSpPr>
        <xdr:cNvPr id="539" name="楕円 538"/>
        <xdr:cNvSpPr/>
      </xdr:nvSpPr>
      <xdr:spPr>
        <a:xfrm>
          <a:off x="12763500" y="6445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22933</xdr:rowOff>
    </xdr:from>
    <xdr:ext cx="534377" cy="259045"/>
    <xdr:sp macro="" textlink="">
      <xdr:nvSpPr>
        <xdr:cNvPr id="540" name="テキスト ボックス 539"/>
        <xdr:cNvSpPr txBox="1"/>
      </xdr:nvSpPr>
      <xdr:spPr>
        <a:xfrm>
          <a:off x="12547111" y="6538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1" name="テキスト ボックス 55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2" name="直線コネクタ 55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3" name="テキスト ボックス 552"/>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4" name="直線コネクタ 55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5" name="テキスト ボックス 55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6" name="直線コネクタ 55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57" name="テキスト ボックス 556"/>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8" name="直線コネクタ 55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59" name="テキスト ボックス 558"/>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0" name="直線コネクタ 55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1" name="テキスト ボックス 56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2" name="直線コネクタ 56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3" name="テキスト ボックス 56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2556</xdr:rowOff>
    </xdr:from>
    <xdr:to>
      <xdr:col>85</xdr:col>
      <xdr:colOff>126364</xdr:colOff>
      <xdr:row>58</xdr:row>
      <xdr:rowOff>113476</xdr:rowOff>
    </xdr:to>
    <xdr:cxnSp macro="">
      <xdr:nvCxnSpPr>
        <xdr:cNvPr id="567" name="直線コネクタ 566"/>
        <xdr:cNvCxnSpPr/>
      </xdr:nvCxnSpPr>
      <xdr:spPr>
        <a:xfrm flipV="1">
          <a:off x="16317595" y="8746506"/>
          <a:ext cx="1269" cy="1311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117303</xdr:rowOff>
    </xdr:from>
    <xdr:ext cx="534377" cy="259045"/>
    <xdr:sp macro="" textlink="">
      <xdr:nvSpPr>
        <xdr:cNvPr id="568" name="教育費最小値テキスト"/>
        <xdr:cNvSpPr txBox="1"/>
      </xdr:nvSpPr>
      <xdr:spPr>
        <a:xfrm>
          <a:off x="16370300" y="10061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113476</xdr:rowOff>
    </xdr:from>
    <xdr:to>
      <xdr:col>86</xdr:col>
      <xdr:colOff>25400</xdr:colOff>
      <xdr:row>58</xdr:row>
      <xdr:rowOff>113476</xdr:rowOff>
    </xdr:to>
    <xdr:cxnSp macro="">
      <xdr:nvCxnSpPr>
        <xdr:cNvPr id="569" name="直線コネクタ 568"/>
        <xdr:cNvCxnSpPr/>
      </xdr:nvCxnSpPr>
      <xdr:spPr>
        <a:xfrm>
          <a:off x="16230600" y="10057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120683</xdr:rowOff>
    </xdr:from>
    <xdr:ext cx="599010" cy="259045"/>
    <xdr:sp macro="" textlink="">
      <xdr:nvSpPr>
        <xdr:cNvPr id="570" name="教育費最大値テキスト"/>
        <xdr:cNvSpPr txBox="1"/>
      </xdr:nvSpPr>
      <xdr:spPr>
        <a:xfrm>
          <a:off x="16370300" y="8521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109,899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2556</xdr:rowOff>
    </xdr:from>
    <xdr:to>
      <xdr:col>86</xdr:col>
      <xdr:colOff>25400</xdr:colOff>
      <xdr:row>51</xdr:row>
      <xdr:rowOff>2556</xdr:rowOff>
    </xdr:to>
    <xdr:cxnSp macro="">
      <xdr:nvCxnSpPr>
        <xdr:cNvPr id="571" name="直線コネクタ 570"/>
        <xdr:cNvCxnSpPr/>
      </xdr:nvCxnSpPr>
      <xdr:spPr>
        <a:xfrm>
          <a:off x="16230600" y="8746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94159</xdr:rowOff>
    </xdr:from>
    <xdr:to>
      <xdr:col>85</xdr:col>
      <xdr:colOff>127000</xdr:colOff>
      <xdr:row>58</xdr:row>
      <xdr:rowOff>135128</xdr:rowOff>
    </xdr:to>
    <xdr:cxnSp macro="">
      <xdr:nvCxnSpPr>
        <xdr:cNvPr id="572" name="直線コネクタ 571"/>
        <xdr:cNvCxnSpPr/>
      </xdr:nvCxnSpPr>
      <xdr:spPr>
        <a:xfrm flipV="1">
          <a:off x="15481300" y="9866809"/>
          <a:ext cx="838200" cy="212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37809</xdr:rowOff>
    </xdr:from>
    <xdr:ext cx="534377" cy="259045"/>
    <xdr:sp macro="" textlink="">
      <xdr:nvSpPr>
        <xdr:cNvPr id="573" name="教育費平均値テキスト"/>
        <xdr:cNvSpPr txBox="1"/>
      </xdr:nvSpPr>
      <xdr:spPr>
        <a:xfrm>
          <a:off x="16370300" y="94675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14932</xdr:rowOff>
    </xdr:from>
    <xdr:to>
      <xdr:col>85</xdr:col>
      <xdr:colOff>177800</xdr:colOff>
      <xdr:row>56</xdr:row>
      <xdr:rowOff>116532</xdr:rowOff>
    </xdr:to>
    <xdr:sp macro="" textlink="">
      <xdr:nvSpPr>
        <xdr:cNvPr id="574" name="フローチャート: 判断 573"/>
        <xdr:cNvSpPr/>
      </xdr:nvSpPr>
      <xdr:spPr>
        <a:xfrm>
          <a:off x="16268700" y="961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135128</xdr:rowOff>
    </xdr:from>
    <xdr:to>
      <xdr:col>81</xdr:col>
      <xdr:colOff>50800</xdr:colOff>
      <xdr:row>58</xdr:row>
      <xdr:rowOff>151179</xdr:rowOff>
    </xdr:to>
    <xdr:cxnSp macro="">
      <xdr:nvCxnSpPr>
        <xdr:cNvPr id="575" name="直線コネクタ 574"/>
        <xdr:cNvCxnSpPr/>
      </xdr:nvCxnSpPr>
      <xdr:spPr>
        <a:xfrm flipV="1">
          <a:off x="14592300" y="10079228"/>
          <a:ext cx="889000" cy="16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113833</xdr:rowOff>
    </xdr:from>
    <xdr:to>
      <xdr:col>81</xdr:col>
      <xdr:colOff>101600</xdr:colOff>
      <xdr:row>57</xdr:row>
      <xdr:rowOff>43983</xdr:rowOff>
    </xdr:to>
    <xdr:sp macro="" textlink="">
      <xdr:nvSpPr>
        <xdr:cNvPr id="576" name="フローチャート: 判断 575"/>
        <xdr:cNvSpPr/>
      </xdr:nvSpPr>
      <xdr:spPr>
        <a:xfrm>
          <a:off x="15430500" y="971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60510</xdr:rowOff>
    </xdr:from>
    <xdr:ext cx="534377" cy="259045"/>
    <xdr:sp macro="" textlink="">
      <xdr:nvSpPr>
        <xdr:cNvPr id="577" name="テキスト ボックス 576"/>
        <xdr:cNvSpPr txBox="1"/>
      </xdr:nvSpPr>
      <xdr:spPr>
        <a:xfrm>
          <a:off x="15214111" y="9490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151179</xdr:rowOff>
    </xdr:from>
    <xdr:to>
      <xdr:col>76</xdr:col>
      <xdr:colOff>114300</xdr:colOff>
      <xdr:row>58</xdr:row>
      <xdr:rowOff>156666</xdr:rowOff>
    </xdr:to>
    <xdr:cxnSp macro="">
      <xdr:nvCxnSpPr>
        <xdr:cNvPr id="578" name="直線コネクタ 577"/>
        <xdr:cNvCxnSpPr/>
      </xdr:nvCxnSpPr>
      <xdr:spPr>
        <a:xfrm flipV="1">
          <a:off x="13703300" y="10095279"/>
          <a:ext cx="8890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131665</xdr:rowOff>
    </xdr:from>
    <xdr:to>
      <xdr:col>76</xdr:col>
      <xdr:colOff>165100</xdr:colOff>
      <xdr:row>57</xdr:row>
      <xdr:rowOff>61815</xdr:rowOff>
    </xdr:to>
    <xdr:sp macro="" textlink="">
      <xdr:nvSpPr>
        <xdr:cNvPr id="579" name="フローチャート: 判断 578"/>
        <xdr:cNvSpPr/>
      </xdr:nvSpPr>
      <xdr:spPr>
        <a:xfrm>
          <a:off x="14541500" y="973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78342</xdr:rowOff>
    </xdr:from>
    <xdr:ext cx="534377" cy="259045"/>
    <xdr:sp macro="" textlink="">
      <xdr:nvSpPr>
        <xdr:cNvPr id="580" name="テキスト ボックス 579"/>
        <xdr:cNvSpPr txBox="1"/>
      </xdr:nvSpPr>
      <xdr:spPr>
        <a:xfrm>
          <a:off x="14325111" y="9508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113002</xdr:rowOff>
    </xdr:from>
    <xdr:to>
      <xdr:col>71</xdr:col>
      <xdr:colOff>177800</xdr:colOff>
      <xdr:row>58</xdr:row>
      <xdr:rowOff>156666</xdr:rowOff>
    </xdr:to>
    <xdr:cxnSp macro="">
      <xdr:nvCxnSpPr>
        <xdr:cNvPr id="581" name="直線コネクタ 580"/>
        <xdr:cNvCxnSpPr/>
      </xdr:nvCxnSpPr>
      <xdr:spPr>
        <a:xfrm>
          <a:off x="12814300" y="10057102"/>
          <a:ext cx="889000" cy="43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146850</xdr:rowOff>
    </xdr:from>
    <xdr:to>
      <xdr:col>72</xdr:col>
      <xdr:colOff>38100</xdr:colOff>
      <xdr:row>57</xdr:row>
      <xdr:rowOff>77000</xdr:rowOff>
    </xdr:to>
    <xdr:sp macro="" textlink="">
      <xdr:nvSpPr>
        <xdr:cNvPr id="582" name="フローチャート: 判断 581"/>
        <xdr:cNvSpPr/>
      </xdr:nvSpPr>
      <xdr:spPr>
        <a:xfrm>
          <a:off x="13652500" y="974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93527</xdr:rowOff>
    </xdr:from>
    <xdr:ext cx="534377" cy="259045"/>
    <xdr:sp macro="" textlink="">
      <xdr:nvSpPr>
        <xdr:cNvPr id="583" name="テキスト ボックス 582"/>
        <xdr:cNvSpPr txBox="1"/>
      </xdr:nvSpPr>
      <xdr:spPr>
        <a:xfrm>
          <a:off x="13436111" y="9523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120757</xdr:rowOff>
    </xdr:from>
    <xdr:to>
      <xdr:col>67</xdr:col>
      <xdr:colOff>101600</xdr:colOff>
      <xdr:row>57</xdr:row>
      <xdr:rowOff>50907</xdr:rowOff>
    </xdr:to>
    <xdr:sp macro="" textlink="">
      <xdr:nvSpPr>
        <xdr:cNvPr id="584" name="フローチャート: 判断 583"/>
        <xdr:cNvSpPr/>
      </xdr:nvSpPr>
      <xdr:spPr>
        <a:xfrm>
          <a:off x="12763500" y="972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67434</xdr:rowOff>
    </xdr:from>
    <xdr:ext cx="534377" cy="259045"/>
    <xdr:sp macro="" textlink="">
      <xdr:nvSpPr>
        <xdr:cNvPr id="585" name="テキスト ボックス 584"/>
        <xdr:cNvSpPr txBox="1"/>
      </xdr:nvSpPr>
      <xdr:spPr>
        <a:xfrm>
          <a:off x="12547111" y="9497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43359</xdr:rowOff>
    </xdr:from>
    <xdr:to>
      <xdr:col>85</xdr:col>
      <xdr:colOff>177800</xdr:colOff>
      <xdr:row>57</xdr:row>
      <xdr:rowOff>144959</xdr:rowOff>
    </xdr:to>
    <xdr:sp macro="" textlink="">
      <xdr:nvSpPr>
        <xdr:cNvPr id="591" name="楕円 590"/>
        <xdr:cNvSpPr/>
      </xdr:nvSpPr>
      <xdr:spPr>
        <a:xfrm>
          <a:off x="16268700" y="9816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21786</xdr:rowOff>
    </xdr:from>
    <xdr:ext cx="534377" cy="259045"/>
    <xdr:sp macro="" textlink="">
      <xdr:nvSpPr>
        <xdr:cNvPr id="592" name="教育費該当値テキスト"/>
        <xdr:cNvSpPr txBox="1"/>
      </xdr:nvSpPr>
      <xdr:spPr>
        <a:xfrm>
          <a:off x="16370300" y="9794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84328</xdr:rowOff>
    </xdr:from>
    <xdr:to>
      <xdr:col>81</xdr:col>
      <xdr:colOff>101600</xdr:colOff>
      <xdr:row>59</xdr:row>
      <xdr:rowOff>14478</xdr:rowOff>
    </xdr:to>
    <xdr:sp macro="" textlink="">
      <xdr:nvSpPr>
        <xdr:cNvPr id="593" name="楕円 592"/>
        <xdr:cNvSpPr/>
      </xdr:nvSpPr>
      <xdr:spPr>
        <a:xfrm>
          <a:off x="15430500" y="1002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5605</xdr:rowOff>
    </xdr:from>
    <xdr:ext cx="534377" cy="259045"/>
    <xdr:sp macro="" textlink="">
      <xdr:nvSpPr>
        <xdr:cNvPr id="594" name="テキスト ボックス 593"/>
        <xdr:cNvSpPr txBox="1"/>
      </xdr:nvSpPr>
      <xdr:spPr>
        <a:xfrm>
          <a:off x="15214111" y="10121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100379</xdr:rowOff>
    </xdr:from>
    <xdr:to>
      <xdr:col>76</xdr:col>
      <xdr:colOff>165100</xdr:colOff>
      <xdr:row>59</xdr:row>
      <xdr:rowOff>30529</xdr:rowOff>
    </xdr:to>
    <xdr:sp macro="" textlink="">
      <xdr:nvSpPr>
        <xdr:cNvPr id="595" name="楕円 594"/>
        <xdr:cNvSpPr/>
      </xdr:nvSpPr>
      <xdr:spPr>
        <a:xfrm>
          <a:off x="14541500" y="10044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21656</xdr:rowOff>
    </xdr:from>
    <xdr:ext cx="534377" cy="259045"/>
    <xdr:sp macro="" textlink="">
      <xdr:nvSpPr>
        <xdr:cNvPr id="596" name="テキスト ボックス 595"/>
        <xdr:cNvSpPr txBox="1"/>
      </xdr:nvSpPr>
      <xdr:spPr>
        <a:xfrm>
          <a:off x="14325111" y="10137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105866</xdr:rowOff>
    </xdr:from>
    <xdr:to>
      <xdr:col>72</xdr:col>
      <xdr:colOff>38100</xdr:colOff>
      <xdr:row>59</xdr:row>
      <xdr:rowOff>36016</xdr:rowOff>
    </xdr:to>
    <xdr:sp macro="" textlink="">
      <xdr:nvSpPr>
        <xdr:cNvPr id="597" name="楕円 596"/>
        <xdr:cNvSpPr/>
      </xdr:nvSpPr>
      <xdr:spPr>
        <a:xfrm>
          <a:off x="13652500" y="10049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27143</xdr:rowOff>
    </xdr:from>
    <xdr:ext cx="534377" cy="259045"/>
    <xdr:sp macro="" textlink="">
      <xdr:nvSpPr>
        <xdr:cNvPr id="598" name="テキスト ボックス 597"/>
        <xdr:cNvSpPr txBox="1"/>
      </xdr:nvSpPr>
      <xdr:spPr>
        <a:xfrm>
          <a:off x="13436111" y="10142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62202</xdr:rowOff>
    </xdr:from>
    <xdr:to>
      <xdr:col>67</xdr:col>
      <xdr:colOff>101600</xdr:colOff>
      <xdr:row>58</xdr:row>
      <xdr:rowOff>163802</xdr:rowOff>
    </xdr:to>
    <xdr:sp macro="" textlink="">
      <xdr:nvSpPr>
        <xdr:cNvPr id="599" name="楕円 598"/>
        <xdr:cNvSpPr/>
      </xdr:nvSpPr>
      <xdr:spPr>
        <a:xfrm>
          <a:off x="12763500" y="10006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154929</xdr:rowOff>
    </xdr:from>
    <xdr:ext cx="534377" cy="259045"/>
    <xdr:sp macro="" textlink="">
      <xdr:nvSpPr>
        <xdr:cNvPr id="600" name="テキスト ボックス 599"/>
        <xdr:cNvSpPr txBox="1"/>
      </xdr:nvSpPr>
      <xdr:spPr>
        <a:xfrm>
          <a:off x="12547111" y="10099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1" name="直線コネクタ 61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2" name="テキスト ボックス 61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3" name="直線コネクタ 61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4" name="テキスト ボックス 61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6" name="テキスト ボックス 61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7" name="直線コネクタ 61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8" name="テキスト ボックス 61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9" name="直線コネクタ 61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0" name="テキスト ボックス 619"/>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124854</xdr:rowOff>
    </xdr:from>
    <xdr:to>
      <xdr:col>85</xdr:col>
      <xdr:colOff>126364</xdr:colOff>
      <xdr:row>79</xdr:row>
      <xdr:rowOff>44450</xdr:rowOff>
    </xdr:to>
    <xdr:cxnSp macro="">
      <xdr:nvCxnSpPr>
        <xdr:cNvPr id="624" name="直線コネクタ 623"/>
        <xdr:cNvCxnSpPr/>
      </xdr:nvCxnSpPr>
      <xdr:spPr>
        <a:xfrm flipV="1">
          <a:off x="16317595" y="11954904"/>
          <a:ext cx="1269" cy="1634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56735</xdr:rowOff>
    </xdr:from>
    <xdr:ext cx="249299" cy="259045"/>
    <xdr:sp macro="" textlink="">
      <xdr:nvSpPr>
        <xdr:cNvPr id="625" name="災害復旧費最小値テキスト"/>
        <xdr:cNvSpPr txBox="1"/>
      </xdr:nvSpPr>
      <xdr:spPr>
        <a:xfrm>
          <a:off x="16370300" y="136012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6" name="直線コネクタ 625"/>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71531</xdr:rowOff>
    </xdr:from>
    <xdr:ext cx="599010" cy="259045"/>
    <xdr:sp macro="" textlink="">
      <xdr:nvSpPr>
        <xdr:cNvPr id="627" name="災害復旧費最大値テキスト"/>
        <xdr:cNvSpPr txBox="1"/>
      </xdr:nvSpPr>
      <xdr:spPr>
        <a:xfrm>
          <a:off x="16370300" y="11730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128,669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124854</xdr:rowOff>
    </xdr:from>
    <xdr:to>
      <xdr:col>86</xdr:col>
      <xdr:colOff>25400</xdr:colOff>
      <xdr:row>69</xdr:row>
      <xdr:rowOff>124854</xdr:rowOff>
    </xdr:to>
    <xdr:cxnSp macro="">
      <xdr:nvCxnSpPr>
        <xdr:cNvPr id="628" name="直線コネクタ 627"/>
        <xdr:cNvCxnSpPr/>
      </xdr:nvCxnSpPr>
      <xdr:spPr>
        <a:xfrm>
          <a:off x="16230600" y="11954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29" name="直線コネクタ 628"/>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145635</xdr:rowOff>
    </xdr:from>
    <xdr:ext cx="469744" cy="259045"/>
    <xdr:sp macro="" textlink="">
      <xdr:nvSpPr>
        <xdr:cNvPr id="630" name="災害復旧費平均値テキスト"/>
        <xdr:cNvSpPr txBox="1"/>
      </xdr:nvSpPr>
      <xdr:spPr>
        <a:xfrm>
          <a:off x="16370300" y="133472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122758</xdr:rowOff>
    </xdr:from>
    <xdr:to>
      <xdr:col>85</xdr:col>
      <xdr:colOff>177800</xdr:colOff>
      <xdr:row>79</xdr:row>
      <xdr:rowOff>52908</xdr:rowOff>
    </xdr:to>
    <xdr:sp macro="" textlink="">
      <xdr:nvSpPr>
        <xdr:cNvPr id="631" name="フローチャート: 判断 630"/>
        <xdr:cNvSpPr/>
      </xdr:nvSpPr>
      <xdr:spPr>
        <a:xfrm>
          <a:off x="16268700" y="13495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2" name="直線コネクタ 631"/>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137452</xdr:rowOff>
    </xdr:from>
    <xdr:to>
      <xdr:col>81</xdr:col>
      <xdr:colOff>101600</xdr:colOff>
      <xdr:row>79</xdr:row>
      <xdr:rowOff>67602</xdr:rowOff>
    </xdr:to>
    <xdr:sp macro="" textlink="">
      <xdr:nvSpPr>
        <xdr:cNvPr id="633" name="フローチャート: 判断 632"/>
        <xdr:cNvSpPr/>
      </xdr:nvSpPr>
      <xdr:spPr>
        <a:xfrm>
          <a:off x="15430500" y="1351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84129</xdr:rowOff>
    </xdr:from>
    <xdr:ext cx="469744" cy="259045"/>
    <xdr:sp macro="" textlink="">
      <xdr:nvSpPr>
        <xdr:cNvPr id="634" name="テキスト ボックス 633"/>
        <xdr:cNvSpPr txBox="1"/>
      </xdr:nvSpPr>
      <xdr:spPr>
        <a:xfrm>
          <a:off x="15246428" y="13285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5" name="直線コネクタ 634"/>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148489</xdr:rowOff>
    </xdr:from>
    <xdr:to>
      <xdr:col>76</xdr:col>
      <xdr:colOff>165100</xdr:colOff>
      <xdr:row>79</xdr:row>
      <xdr:rowOff>78639</xdr:rowOff>
    </xdr:to>
    <xdr:sp macro="" textlink="">
      <xdr:nvSpPr>
        <xdr:cNvPr id="636" name="フローチャート: 判断 635"/>
        <xdr:cNvSpPr/>
      </xdr:nvSpPr>
      <xdr:spPr>
        <a:xfrm>
          <a:off x="14541500" y="13521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95166</xdr:rowOff>
    </xdr:from>
    <xdr:ext cx="469744" cy="259045"/>
    <xdr:sp macro="" textlink="">
      <xdr:nvSpPr>
        <xdr:cNvPr id="637" name="テキスト ボックス 636"/>
        <xdr:cNvSpPr txBox="1"/>
      </xdr:nvSpPr>
      <xdr:spPr>
        <a:xfrm>
          <a:off x="14357428" y="13296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8" name="直線コネクタ 637"/>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135725</xdr:rowOff>
    </xdr:from>
    <xdr:to>
      <xdr:col>72</xdr:col>
      <xdr:colOff>38100</xdr:colOff>
      <xdr:row>79</xdr:row>
      <xdr:rowOff>65875</xdr:rowOff>
    </xdr:to>
    <xdr:sp macro="" textlink="">
      <xdr:nvSpPr>
        <xdr:cNvPr id="639" name="フローチャート: 判断 638"/>
        <xdr:cNvSpPr/>
      </xdr:nvSpPr>
      <xdr:spPr>
        <a:xfrm>
          <a:off x="13652500" y="135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82402</xdr:rowOff>
    </xdr:from>
    <xdr:ext cx="469744" cy="259045"/>
    <xdr:sp macro="" textlink="">
      <xdr:nvSpPr>
        <xdr:cNvPr id="640" name="テキスト ボックス 639"/>
        <xdr:cNvSpPr txBox="1"/>
      </xdr:nvSpPr>
      <xdr:spPr>
        <a:xfrm>
          <a:off x="13468428" y="132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146774</xdr:rowOff>
    </xdr:from>
    <xdr:to>
      <xdr:col>67</xdr:col>
      <xdr:colOff>101600</xdr:colOff>
      <xdr:row>79</xdr:row>
      <xdr:rowOff>76924</xdr:rowOff>
    </xdr:to>
    <xdr:sp macro="" textlink="">
      <xdr:nvSpPr>
        <xdr:cNvPr id="641" name="フローチャート: 判断 640"/>
        <xdr:cNvSpPr/>
      </xdr:nvSpPr>
      <xdr:spPr>
        <a:xfrm>
          <a:off x="12763500" y="1351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93451</xdr:rowOff>
    </xdr:from>
    <xdr:ext cx="469744" cy="259045"/>
    <xdr:sp macro="" textlink="">
      <xdr:nvSpPr>
        <xdr:cNvPr id="642" name="テキスト ボックス 641"/>
        <xdr:cNvSpPr txBox="1"/>
      </xdr:nvSpPr>
      <xdr:spPr>
        <a:xfrm>
          <a:off x="12579428" y="13295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8" name="楕円 647"/>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101185</xdr:rowOff>
    </xdr:from>
    <xdr:ext cx="249299" cy="259045"/>
    <xdr:sp macro="" textlink="">
      <xdr:nvSpPr>
        <xdr:cNvPr id="649" name="災害復旧費該当値テキスト"/>
        <xdr:cNvSpPr txBox="1"/>
      </xdr:nvSpPr>
      <xdr:spPr>
        <a:xfrm>
          <a:off x="16370300" y="134742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0" name="楕円 649"/>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1" name="テキスト ボックス 650"/>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2" name="楕円 651"/>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3" name="テキスト ボックス 652"/>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4" name="楕円 653"/>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5" name="テキスト ボックス 654"/>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6" name="楕円 655"/>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7" name="テキスト ボックス 656"/>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8" name="直線コネクタ 66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9" name="テキスト ボックス 66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0" name="直線コネクタ 66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1" name="テキスト ボックス 67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2" name="直線コネクタ 67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3" name="テキスト ボックス 67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4" name="直線コネクタ 67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5" name="テキスト ボックス 67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6" name="直線コネクタ 67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7" name="テキスト ボックス 676"/>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8" name="直線コネクタ 67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9" name="テキスト ボックス 67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129674</xdr:rowOff>
    </xdr:from>
    <xdr:to>
      <xdr:col>85</xdr:col>
      <xdr:colOff>126364</xdr:colOff>
      <xdr:row>98</xdr:row>
      <xdr:rowOff>110717</xdr:rowOff>
    </xdr:to>
    <xdr:cxnSp macro="">
      <xdr:nvCxnSpPr>
        <xdr:cNvPr id="683" name="直線コネクタ 682"/>
        <xdr:cNvCxnSpPr/>
      </xdr:nvCxnSpPr>
      <xdr:spPr>
        <a:xfrm flipV="1">
          <a:off x="16317595" y="15560174"/>
          <a:ext cx="1269" cy="1352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114544</xdr:rowOff>
    </xdr:from>
    <xdr:ext cx="469744" cy="259045"/>
    <xdr:sp macro="" textlink="">
      <xdr:nvSpPr>
        <xdr:cNvPr id="684" name="公債費最小値テキスト"/>
        <xdr:cNvSpPr txBox="1"/>
      </xdr:nvSpPr>
      <xdr:spPr>
        <a:xfrm>
          <a:off x="16370300" y="16916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110717</xdr:rowOff>
    </xdr:from>
    <xdr:to>
      <xdr:col>86</xdr:col>
      <xdr:colOff>25400</xdr:colOff>
      <xdr:row>98</xdr:row>
      <xdr:rowOff>110717</xdr:rowOff>
    </xdr:to>
    <xdr:cxnSp macro="">
      <xdr:nvCxnSpPr>
        <xdr:cNvPr id="685" name="直線コネクタ 684"/>
        <xdr:cNvCxnSpPr/>
      </xdr:nvCxnSpPr>
      <xdr:spPr>
        <a:xfrm>
          <a:off x="16230600" y="16912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76351</xdr:rowOff>
    </xdr:from>
    <xdr:ext cx="534377" cy="259045"/>
    <xdr:sp macro="" textlink="">
      <xdr:nvSpPr>
        <xdr:cNvPr id="686" name="公債費最大値テキスト"/>
        <xdr:cNvSpPr txBox="1"/>
      </xdr:nvSpPr>
      <xdr:spPr>
        <a:xfrm>
          <a:off x="16370300" y="15335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92,614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129674</xdr:rowOff>
    </xdr:from>
    <xdr:to>
      <xdr:col>86</xdr:col>
      <xdr:colOff>25400</xdr:colOff>
      <xdr:row>90</xdr:row>
      <xdr:rowOff>129674</xdr:rowOff>
    </xdr:to>
    <xdr:cxnSp macro="">
      <xdr:nvCxnSpPr>
        <xdr:cNvPr id="687" name="直線コネクタ 686"/>
        <xdr:cNvCxnSpPr/>
      </xdr:nvCxnSpPr>
      <xdr:spPr>
        <a:xfrm>
          <a:off x="16230600" y="15560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53012</xdr:rowOff>
    </xdr:from>
    <xdr:to>
      <xdr:col>85</xdr:col>
      <xdr:colOff>127000</xdr:colOff>
      <xdr:row>97</xdr:row>
      <xdr:rowOff>58286</xdr:rowOff>
    </xdr:to>
    <xdr:cxnSp macro="">
      <xdr:nvCxnSpPr>
        <xdr:cNvPr id="688" name="直線コネクタ 687"/>
        <xdr:cNvCxnSpPr/>
      </xdr:nvCxnSpPr>
      <xdr:spPr>
        <a:xfrm>
          <a:off x="15481300" y="16683662"/>
          <a:ext cx="838200" cy="5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97767</xdr:rowOff>
    </xdr:from>
    <xdr:ext cx="534377" cy="259045"/>
    <xdr:sp macro="" textlink="">
      <xdr:nvSpPr>
        <xdr:cNvPr id="689" name="公債費平均値テキスト"/>
        <xdr:cNvSpPr txBox="1"/>
      </xdr:nvSpPr>
      <xdr:spPr>
        <a:xfrm>
          <a:off x="16370300" y="162140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74890</xdr:rowOff>
    </xdr:from>
    <xdr:to>
      <xdr:col>85</xdr:col>
      <xdr:colOff>177800</xdr:colOff>
      <xdr:row>96</xdr:row>
      <xdr:rowOff>5040</xdr:rowOff>
    </xdr:to>
    <xdr:sp macro="" textlink="">
      <xdr:nvSpPr>
        <xdr:cNvPr id="690" name="フローチャート: 判断 689"/>
        <xdr:cNvSpPr/>
      </xdr:nvSpPr>
      <xdr:spPr>
        <a:xfrm>
          <a:off x="16268700" y="1636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24405</xdr:rowOff>
    </xdr:from>
    <xdr:to>
      <xdr:col>81</xdr:col>
      <xdr:colOff>50800</xdr:colOff>
      <xdr:row>97</xdr:row>
      <xdr:rowOff>53012</xdr:rowOff>
    </xdr:to>
    <xdr:cxnSp macro="">
      <xdr:nvCxnSpPr>
        <xdr:cNvPr id="691" name="直線コネクタ 690"/>
        <xdr:cNvCxnSpPr/>
      </xdr:nvCxnSpPr>
      <xdr:spPr>
        <a:xfrm>
          <a:off x="14592300" y="16655055"/>
          <a:ext cx="889000" cy="28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65094</xdr:rowOff>
    </xdr:from>
    <xdr:to>
      <xdr:col>81</xdr:col>
      <xdr:colOff>101600</xdr:colOff>
      <xdr:row>95</xdr:row>
      <xdr:rowOff>166694</xdr:rowOff>
    </xdr:to>
    <xdr:sp macro="" textlink="">
      <xdr:nvSpPr>
        <xdr:cNvPr id="692" name="フローチャート: 判断 691"/>
        <xdr:cNvSpPr/>
      </xdr:nvSpPr>
      <xdr:spPr>
        <a:xfrm>
          <a:off x="15430500" y="1635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11771</xdr:rowOff>
    </xdr:from>
    <xdr:ext cx="534377" cy="259045"/>
    <xdr:sp macro="" textlink="">
      <xdr:nvSpPr>
        <xdr:cNvPr id="693" name="テキスト ボックス 692"/>
        <xdr:cNvSpPr txBox="1"/>
      </xdr:nvSpPr>
      <xdr:spPr>
        <a:xfrm>
          <a:off x="15214111" y="1612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11162</xdr:rowOff>
    </xdr:from>
    <xdr:to>
      <xdr:col>76</xdr:col>
      <xdr:colOff>114300</xdr:colOff>
      <xdr:row>97</xdr:row>
      <xdr:rowOff>24405</xdr:rowOff>
    </xdr:to>
    <xdr:cxnSp macro="">
      <xdr:nvCxnSpPr>
        <xdr:cNvPr id="694" name="直線コネクタ 693"/>
        <xdr:cNvCxnSpPr/>
      </xdr:nvCxnSpPr>
      <xdr:spPr>
        <a:xfrm>
          <a:off x="13703300" y="16641812"/>
          <a:ext cx="889000" cy="13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67869</xdr:rowOff>
    </xdr:from>
    <xdr:to>
      <xdr:col>76</xdr:col>
      <xdr:colOff>165100</xdr:colOff>
      <xdr:row>95</xdr:row>
      <xdr:rowOff>169469</xdr:rowOff>
    </xdr:to>
    <xdr:sp macro="" textlink="">
      <xdr:nvSpPr>
        <xdr:cNvPr id="695" name="フローチャート: 判断 694"/>
        <xdr:cNvSpPr/>
      </xdr:nvSpPr>
      <xdr:spPr>
        <a:xfrm>
          <a:off x="14541500" y="16355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14546</xdr:rowOff>
    </xdr:from>
    <xdr:ext cx="534377" cy="259045"/>
    <xdr:sp macro="" textlink="">
      <xdr:nvSpPr>
        <xdr:cNvPr id="696" name="テキスト ボックス 695"/>
        <xdr:cNvSpPr txBox="1"/>
      </xdr:nvSpPr>
      <xdr:spPr>
        <a:xfrm>
          <a:off x="14325111" y="16130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11162</xdr:rowOff>
    </xdr:from>
    <xdr:to>
      <xdr:col>71</xdr:col>
      <xdr:colOff>177800</xdr:colOff>
      <xdr:row>97</xdr:row>
      <xdr:rowOff>49876</xdr:rowOff>
    </xdr:to>
    <xdr:cxnSp macro="">
      <xdr:nvCxnSpPr>
        <xdr:cNvPr id="697" name="直線コネクタ 696"/>
        <xdr:cNvCxnSpPr/>
      </xdr:nvCxnSpPr>
      <xdr:spPr>
        <a:xfrm flipV="1">
          <a:off x="12814300" y="16641812"/>
          <a:ext cx="889000" cy="38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68049</xdr:rowOff>
    </xdr:from>
    <xdr:to>
      <xdr:col>72</xdr:col>
      <xdr:colOff>38100</xdr:colOff>
      <xdr:row>95</xdr:row>
      <xdr:rowOff>169649</xdr:rowOff>
    </xdr:to>
    <xdr:sp macro="" textlink="">
      <xdr:nvSpPr>
        <xdr:cNvPr id="698" name="フローチャート: 判断 697"/>
        <xdr:cNvSpPr/>
      </xdr:nvSpPr>
      <xdr:spPr>
        <a:xfrm>
          <a:off x="13652500" y="1635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14726</xdr:rowOff>
    </xdr:from>
    <xdr:ext cx="534377" cy="259045"/>
    <xdr:sp macro="" textlink="">
      <xdr:nvSpPr>
        <xdr:cNvPr id="699" name="テキスト ボックス 698"/>
        <xdr:cNvSpPr txBox="1"/>
      </xdr:nvSpPr>
      <xdr:spPr>
        <a:xfrm>
          <a:off x="13436111" y="16131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62202</xdr:rowOff>
    </xdr:from>
    <xdr:to>
      <xdr:col>67</xdr:col>
      <xdr:colOff>101600</xdr:colOff>
      <xdr:row>95</xdr:row>
      <xdr:rowOff>163802</xdr:rowOff>
    </xdr:to>
    <xdr:sp macro="" textlink="">
      <xdr:nvSpPr>
        <xdr:cNvPr id="700" name="フローチャート: 判断 699"/>
        <xdr:cNvSpPr/>
      </xdr:nvSpPr>
      <xdr:spPr>
        <a:xfrm>
          <a:off x="12763500" y="1634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8879</xdr:rowOff>
    </xdr:from>
    <xdr:ext cx="534377" cy="259045"/>
    <xdr:sp macro="" textlink="">
      <xdr:nvSpPr>
        <xdr:cNvPr id="701" name="テキスト ボックス 700"/>
        <xdr:cNvSpPr txBox="1"/>
      </xdr:nvSpPr>
      <xdr:spPr>
        <a:xfrm>
          <a:off x="12547111" y="16125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7486</xdr:rowOff>
    </xdr:from>
    <xdr:to>
      <xdr:col>85</xdr:col>
      <xdr:colOff>177800</xdr:colOff>
      <xdr:row>97</xdr:row>
      <xdr:rowOff>109086</xdr:rowOff>
    </xdr:to>
    <xdr:sp macro="" textlink="">
      <xdr:nvSpPr>
        <xdr:cNvPr id="707" name="楕円 706"/>
        <xdr:cNvSpPr/>
      </xdr:nvSpPr>
      <xdr:spPr>
        <a:xfrm>
          <a:off x="16268700" y="16638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157363</xdr:rowOff>
    </xdr:from>
    <xdr:ext cx="534377" cy="259045"/>
    <xdr:sp macro="" textlink="">
      <xdr:nvSpPr>
        <xdr:cNvPr id="708" name="公債費該当値テキスト"/>
        <xdr:cNvSpPr txBox="1"/>
      </xdr:nvSpPr>
      <xdr:spPr>
        <a:xfrm>
          <a:off x="16370300" y="16616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2212</xdr:rowOff>
    </xdr:from>
    <xdr:to>
      <xdr:col>81</xdr:col>
      <xdr:colOff>101600</xdr:colOff>
      <xdr:row>97</xdr:row>
      <xdr:rowOff>103812</xdr:rowOff>
    </xdr:to>
    <xdr:sp macro="" textlink="">
      <xdr:nvSpPr>
        <xdr:cNvPr id="709" name="楕円 708"/>
        <xdr:cNvSpPr/>
      </xdr:nvSpPr>
      <xdr:spPr>
        <a:xfrm>
          <a:off x="15430500" y="16632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94939</xdr:rowOff>
    </xdr:from>
    <xdr:ext cx="534377" cy="259045"/>
    <xdr:sp macro="" textlink="">
      <xdr:nvSpPr>
        <xdr:cNvPr id="710" name="テキスト ボックス 709"/>
        <xdr:cNvSpPr txBox="1"/>
      </xdr:nvSpPr>
      <xdr:spPr>
        <a:xfrm>
          <a:off x="15214111" y="1672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145055</xdr:rowOff>
    </xdr:from>
    <xdr:to>
      <xdr:col>76</xdr:col>
      <xdr:colOff>165100</xdr:colOff>
      <xdr:row>97</xdr:row>
      <xdr:rowOff>75205</xdr:rowOff>
    </xdr:to>
    <xdr:sp macro="" textlink="">
      <xdr:nvSpPr>
        <xdr:cNvPr id="711" name="楕円 710"/>
        <xdr:cNvSpPr/>
      </xdr:nvSpPr>
      <xdr:spPr>
        <a:xfrm>
          <a:off x="14541500" y="16604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66332</xdr:rowOff>
    </xdr:from>
    <xdr:ext cx="534377" cy="259045"/>
    <xdr:sp macro="" textlink="">
      <xdr:nvSpPr>
        <xdr:cNvPr id="712" name="テキスト ボックス 711"/>
        <xdr:cNvSpPr txBox="1"/>
      </xdr:nvSpPr>
      <xdr:spPr>
        <a:xfrm>
          <a:off x="14325111" y="16696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131812</xdr:rowOff>
    </xdr:from>
    <xdr:to>
      <xdr:col>72</xdr:col>
      <xdr:colOff>38100</xdr:colOff>
      <xdr:row>97</xdr:row>
      <xdr:rowOff>61962</xdr:rowOff>
    </xdr:to>
    <xdr:sp macro="" textlink="">
      <xdr:nvSpPr>
        <xdr:cNvPr id="713" name="楕円 712"/>
        <xdr:cNvSpPr/>
      </xdr:nvSpPr>
      <xdr:spPr>
        <a:xfrm>
          <a:off x="13652500" y="16591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53089</xdr:rowOff>
    </xdr:from>
    <xdr:ext cx="534377" cy="259045"/>
    <xdr:sp macro="" textlink="">
      <xdr:nvSpPr>
        <xdr:cNvPr id="714" name="テキスト ボックス 713"/>
        <xdr:cNvSpPr txBox="1"/>
      </xdr:nvSpPr>
      <xdr:spPr>
        <a:xfrm>
          <a:off x="13436111" y="1668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170526</xdr:rowOff>
    </xdr:from>
    <xdr:to>
      <xdr:col>67</xdr:col>
      <xdr:colOff>101600</xdr:colOff>
      <xdr:row>97</xdr:row>
      <xdr:rowOff>100676</xdr:rowOff>
    </xdr:to>
    <xdr:sp macro="" textlink="">
      <xdr:nvSpPr>
        <xdr:cNvPr id="715" name="楕円 714"/>
        <xdr:cNvSpPr/>
      </xdr:nvSpPr>
      <xdr:spPr>
        <a:xfrm>
          <a:off x="12763500" y="16629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91803</xdr:rowOff>
    </xdr:from>
    <xdr:ext cx="534377" cy="259045"/>
    <xdr:sp macro="" textlink="">
      <xdr:nvSpPr>
        <xdr:cNvPr id="716" name="テキスト ボックス 715"/>
        <xdr:cNvSpPr txBox="1"/>
      </xdr:nvSpPr>
      <xdr:spPr>
        <a:xfrm>
          <a:off x="12547111" y="1672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8" name="テキスト ボックス 72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0" name="テキスト ボックス 729"/>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2" name="テキスト ボックス 731"/>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4" name="テキスト ボックス 733"/>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6" name="テキスト ボックス 73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12598</xdr:rowOff>
    </xdr:from>
    <xdr:to>
      <xdr:col>116</xdr:col>
      <xdr:colOff>62864</xdr:colOff>
      <xdr:row>38</xdr:row>
      <xdr:rowOff>139700</xdr:rowOff>
    </xdr:to>
    <xdr:cxnSp macro="">
      <xdr:nvCxnSpPr>
        <xdr:cNvPr id="738" name="直線コネクタ 737"/>
        <xdr:cNvCxnSpPr/>
      </xdr:nvCxnSpPr>
      <xdr:spPr>
        <a:xfrm flipV="1">
          <a:off x="22159595" y="5156098"/>
          <a:ext cx="1269" cy="1498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2532</xdr:rowOff>
    </xdr:from>
    <xdr:ext cx="249299" cy="259045"/>
    <xdr:sp macro="" textlink="">
      <xdr:nvSpPr>
        <xdr:cNvPr id="739" name="諸支出金最小値テキスト"/>
        <xdr:cNvSpPr txBox="1"/>
      </xdr:nvSpPr>
      <xdr:spPr>
        <a:xfrm>
          <a:off x="22212300" y="6689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130725</xdr:rowOff>
    </xdr:from>
    <xdr:ext cx="469744" cy="259045"/>
    <xdr:sp macro="" textlink="">
      <xdr:nvSpPr>
        <xdr:cNvPr id="741" name="諸支出金最大値テキスト"/>
        <xdr:cNvSpPr txBox="1"/>
      </xdr:nvSpPr>
      <xdr:spPr>
        <a:xfrm>
          <a:off x="22212300" y="4931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6,556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12598</xdr:rowOff>
    </xdr:from>
    <xdr:to>
      <xdr:col>116</xdr:col>
      <xdr:colOff>152400</xdr:colOff>
      <xdr:row>30</xdr:row>
      <xdr:rowOff>12598</xdr:rowOff>
    </xdr:to>
    <xdr:cxnSp macro="">
      <xdr:nvCxnSpPr>
        <xdr:cNvPr id="742" name="直線コネクタ 741"/>
        <xdr:cNvCxnSpPr/>
      </xdr:nvCxnSpPr>
      <xdr:spPr>
        <a:xfrm>
          <a:off x="22072600" y="5156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3" name="直線コネクタ 742"/>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91432</xdr:rowOff>
    </xdr:from>
    <xdr:ext cx="313932" cy="259045"/>
    <xdr:sp macro="" textlink="">
      <xdr:nvSpPr>
        <xdr:cNvPr id="744" name="諸支出金平均値テキスト"/>
        <xdr:cNvSpPr txBox="1"/>
      </xdr:nvSpPr>
      <xdr:spPr>
        <a:xfrm>
          <a:off x="22212300" y="643508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68555</xdr:rowOff>
    </xdr:from>
    <xdr:to>
      <xdr:col>116</xdr:col>
      <xdr:colOff>114300</xdr:colOff>
      <xdr:row>38</xdr:row>
      <xdr:rowOff>170155</xdr:rowOff>
    </xdr:to>
    <xdr:sp macro="" textlink="">
      <xdr:nvSpPr>
        <xdr:cNvPr id="745" name="フローチャート: 判断 744"/>
        <xdr:cNvSpPr/>
      </xdr:nvSpPr>
      <xdr:spPr>
        <a:xfrm>
          <a:off x="221107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6" name="直線コネクタ 745"/>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68555</xdr:rowOff>
    </xdr:from>
    <xdr:to>
      <xdr:col>112</xdr:col>
      <xdr:colOff>38100</xdr:colOff>
      <xdr:row>38</xdr:row>
      <xdr:rowOff>170155</xdr:rowOff>
    </xdr:to>
    <xdr:sp macro="" textlink="">
      <xdr:nvSpPr>
        <xdr:cNvPr id="747" name="フローチャート: 判断 746"/>
        <xdr:cNvSpPr/>
      </xdr:nvSpPr>
      <xdr:spPr>
        <a:xfrm>
          <a:off x="212725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15232</xdr:rowOff>
    </xdr:from>
    <xdr:ext cx="313932" cy="259045"/>
    <xdr:sp macro="" textlink="">
      <xdr:nvSpPr>
        <xdr:cNvPr id="748" name="テキスト ボックス 747"/>
        <xdr:cNvSpPr txBox="1"/>
      </xdr:nvSpPr>
      <xdr:spPr>
        <a:xfrm>
          <a:off x="21166333" y="63588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9" name="直線コネクタ 748"/>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37236</xdr:rowOff>
    </xdr:from>
    <xdr:to>
      <xdr:col>107</xdr:col>
      <xdr:colOff>101600</xdr:colOff>
      <xdr:row>38</xdr:row>
      <xdr:rowOff>138836</xdr:rowOff>
    </xdr:to>
    <xdr:sp macro="" textlink="">
      <xdr:nvSpPr>
        <xdr:cNvPr id="750" name="フローチャート: 判断 749"/>
        <xdr:cNvSpPr/>
      </xdr:nvSpPr>
      <xdr:spPr>
        <a:xfrm>
          <a:off x="20383500" y="65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155363</xdr:rowOff>
    </xdr:from>
    <xdr:ext cx="378565" cy="259045"/>
    <xdr:sp macro="" textlink="">
      <xdr:nvSpPr>
        <xdr:cNvPr id="751" name="テキスト ボックス 750"/>
        <xdr:cNvSpPr txBox="1"/>
      </xdr:nvSpPr>
      <xdr:spPr>
        <a:xfrm>
          <a:off x="20245017" y="6327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2" name="直線コネクタ 751"/>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27178</xdr:rowOff>
    </xdr:from>
    <xdr:to>
      <xdr:col>102</xdr:col>
      <xdr:colOff>165100</xdr:colOff>
      <xdr:row>38</xdr:row>
      <xdr:rowOff>128778</xdr:rowOff>
    </xdr:to>
    <xdr:sp macro="" textlink="">
      <xdr:nvSpPr>
        <xdr:cNvPr id="753" name="フローチャート: 判断 752"/>
        <xdr:cNvSpPr/>
      </xdr:nvSpPr>
      <xdr:spPr>
        <a:xfrm>
          <a:off x="19494500" y="654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145305</xdr:rowOff>
    </xdr:from>
    <xdr:ext cx="378565" cy="259045"/>
    <xdr:sp macro="" textlink="">
      <xdr:nvSpPr>
        <xdr:cNvPr id="754" name="テキスト ボックス 753"/>
        <xdr:cNvSpPr txBox="1"/>
      </xdr:nvSpPr>
      <xdr:spPr>
        <a:xfrm>
          <a:off x="19356017" y="6317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37008</xdr:rowOff>
    </xdr:from>
    <xdr:to>
      <xdr:col>98</xdr:col>
      <xdr:colOff>38100</xdr:colOff>
      <xdr:row>38</xdr:row>
      <xdr:rowOff>138608</xdr:rowOff>
    </xdr:to>
    <xdr:sp macro="" textlink="">
      <xdr:nvSpPr>
        <xdr:cNvPr id="755" name="フローチャート: 判断 754"/>
        <xdr:cNvSpPr/>
      </xdr:nvSpPr>
      <xdr:spPr>
        <a:xfrm>
          <a:off x="18605500" y="6552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155135</xdr:rowOff>
    </xdr:from>
    <xdr:ext cx="378565" cy="259045"/>
    <xdr:sp macro="" textlink="">
      <xdr:nvSpPr>
        <xdr:cNvPr id="756" name="テキスト ボックス 755"/>
        <xdr:cNvSpPr txBox="1"/>
      </xdr:nvSpPr>
      <xdr:spPr>
        <a:xfrm>
          <a:off x="18467017" y="6327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2" name="楕円 761"/>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46982</xdr:rowOff>
    </xdr:from>
    <xdr:ext cx="249299" cy="259045"/>
    <xdr:sp macro="" textlink="">
      <xdr:nvSpPr>
        <xdr:cNvPr id="763" name="諸支出金該当値テキスト"/>
        <xdr:cNvSpPr txBox="1"/>
      </xdr:nvSpPr>
      <xdr:spPr>
        <a:xfrm>
          <a:off x="22212300" y="6562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4" name="楕円 763"/>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5" name="テキスト ボックス 764"/>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6" name="楕円 765"/>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7" name="テキスト ボックス 766"/>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8" name="楕円 767"/>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9" name="テキスト ボックス 768"/>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0" name="楕円 769"/>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1" name="テキスト ボックス 770"/>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住民一人あたりのコストでは議会費・衛生費の２費目が類似団体と比較して上回っていた。</a:t>
          </a:r>
        </a:p>
        <a:p>
          <a:r>
            <a:rPr kumimoji="1" lang="ja-JP" altLang="en-US" sz="1300">
              <a:latin typeface="ＭＳ Ｐゴシック" panose="020B0600070205080204" pitchFamily="50" charset="-128"/>
              <a:ea typeface="ＭＳ Ｐゴシック" panose="020B0600070205080204" pitchFamily="50" charset="-128"/>
            </a:rPr>
            <a:t>議会費が上回っている要因としては、他団体と比較して議員に対する報酬等が高い水準にあるためである。平成</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年４月に行われた津島市議会議員選挙にて定員が</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名⇒</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名となったため若干改善された。</a:t>
          </a:r>
        </a:p>
        <a:p>
          <a:r>
            <a:rPr kumimoji="1" lang="ja-JP" altLang="en-US" sz="1300">
              <a:latin typeface="ＭＳ Ｐゴシック" panose="020B0600070205080204" pitchFamily="50" charset="-128"/>
              <a:ea typeface="ＭＳ Ｐゴシック" panose="020B0600070205080204" pitchFamily="50" charset="-128"/>
            </a:rPr>
            <a:t>衛生費が上回っている要因としては、市民病院事業会計に支出している繰出金が高い水準にあるためであり、類似団体と比較して補助費等が増となる要因の一つとなっている。市民病院事業会計の繰出金が前年度と比較して約</a:t>
          </a:r>
          <a:r>
            <a:rPr kumimoji="1" lang="en-US" altLang="ja-JP" sz="1300">
              <a:latin typeface="ＭＳ Ｐゴシック" panose="020B0600070205080204" pitchFamily="50" charset="-128"/>
              <a:ea typeface="ＭＳ Ｐゴシック" panose="020B0600070205080204" pitchFamily="50" charset="-128"/>
            </a:rPr>
            <a:t>75,000</a:t>
          </a:r>
          <a:r>
            <a:rPr kumimoji="1" lang="ja-JP" altLang="en-US" sz="1300">
              <a:latin typeface="ＭＳ Ｐゴシック" panose="020B0600070205080204" pitchFamily="50" charset="-128"/>
              <a:ea typeface="ＭＳ Ｐゴシック" panose="020B0600070205080204" pitchFamily="50" charset="-128"/>
            </a:rPr>
            <a:t>千円減となった影響もあり、衛生費は若干減少している。津島市では、市民病院の資金不足等の解消を市の最重要課題と捉え、市本体と病院が一体となって取組を進めていくこととしている。今後も、病院への支援は、厳しい財政状況に対応しながら、出来る限り行っていく必要があると考えており、病院の資金不足等解消計画において内容を精査している。</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愛知県津島市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歳入総額及び歳出総額ともに、病院事業出資金に係る出資金、財政調整基金繰入金の減により、実質単年度収支が上昇した。</a:t>
          </a:r>
        </a:p>
        <a:p>
          <a:r>
            <a:rPr kumimoji="1" lang="ja-JP" altLang="en-US" sz="1200">
              <a:latin typeface="ＭＳ ゴシック" pitchFamily="49" charset="-128"/>
              <a:ea typeface="ＭＳ ゴシック" pitchFamily="49" charset="-128"/>
            </a:rPr>
            <a:t>　近年、実質収支比率が高くなってしまっているため、市民サービスの充実や財政調整基金に積み立てるなど、効率的な財政運営に取り組んでいく必要がある。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愛知県津島市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決算に続き、全会計で黒字となった。しかし、依然として市民病院には一時借入金残高があり、その解消を進めていく必要がある。今後も、市本体と病院が一体となり取組を進めていき、病院への支援をできる限り行っていく考えである。具体的には、一時借入金を解消するまでの間、病院増改築時の多額の企業債償還に係る病院負担分等について、基準外繰出し（１～２億円）として市が支援することを考えている。繰出金は年間１５億円程度を想定しており、一時借入金は１０年程度で解消することを計画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また、一般会計において、実質黒字比率が高めになってきているので、基金に積み立てたり、必要な施策に財源を投入する等して、効率的な財政運営を心がける。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39" t="s">
        <v>80</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0" t="s">
        <v>82</v>
      </c>
      <c r="C3" s="441"/>
      <c r="D3" s="441"/>
      <c r="E3" s="442"/>
      <c r="F3" s="442"/>
      <c r="G3" s="442"/>
      <c r="H3" s="442"/>
      <c r="I3" s="442"/>
      <c r="J3" s="442"/>
      <c r="K3" s="442"/>
      <c r="L3" s="442" t="s">
        <v>83</v>
      </c>
      <c r="M3" s="442"/>
      <c r="N3" s="442"/>
      <c r="O3" s="442"/>
      <c r="P3" s="442"/>
      <c r="Q3" s="442"/>
      <c r="R3" s="449"/>
      <c r="S3" s="449"/>
      <c r="T3" s="449"/>
      <c r="U3" s="449"/>
      <c r="V3" s="450"/>
      <c r="W3" s="424" t="s">
        <v>84</v>
      </c>
      <c r="X3" s="425"/>
      <c r="Y3" s="425"/>
      <c r="Z3" s="425"/>
      <c r="AA3" s="425"/>
      <c r="AB3" s="441"/>
      <c r="AC3" s="449" t="s">
        <v>85</v>
      </c>
      <c r="AD3" s="425"/>
      <c r="AE3" s="425"/>
      <c r="AF3" s="425"/>
      <c r="AG3" s="425"/>
      <c r="AH3" s="425"/>
      <c r="AI3" s="425"/>
      <c r="AJ3" s="425"/>
      <c r="AK3" s="425"/>
      <c r="AL3" s="426"/>
      <c r="AM3" s="424" t="s">
        <v>86</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87</v>
      </c>
      <c r="BO3" s="425"/>
      <c r="BP3" s="425"/>
      <c r="BQ3" s="425"/>
      <c r="BR3" s="425"/>
      <c r="BS3" s="425"/>
      <c r="BT3" s="425"/>
      <c r="BU3" s="426"/>
      <c r="BV3" s="424" t="s">
        <v>88</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89</v>
      </c>
      <c r="CU3" s="425"/>
      <c r="CV3" s="425"/>
      <c r="CW3" s="425"/>
      <c r="CX3" s="425"/>
      <c r="CY3" s="425"/>
      <c r="CZ3" s="425"/>
      <c r="DA3" s="426"/>
      <c r="DB3" s="424" t="s">
        <v>90</v>
      </c>
      <c r="DC3" s="425"/>
      <c r="DD3" s="425"/>
      <c r="DE3" s="425"/>
      <c r="DF3" s="425"/>
      <c r="DG3" s="425"/>
      <c r="DH3" s="425"/>
      <c r="DI3" s="426"/>
      <c r="DJ3" s="186"/>
      <c r="DK3" s="186"/>
      <c r="DL3" s="186"/>
      <c r="DM3" s="186"/>
      <c r="DN3" s="186"/>
      <c r="DO3" s="186"/>
    </row>
    <row r="4" spans="1:119" ht="18.75" customHeight="1" x14ac:dyDescent="0.15">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91</v>
      </c>
      <c r="AZ4" s="428"/>
      <c r="BA4" s="428"/>
      <c r="BB4" s="428"/>
      <c r="BC4" s="428"/>
      <c r="BD4" s="428"/>
      <c r="BE4" s="428"/>
      <c r="BF4" s="428"/>
      <c r="BG4" s="428"/>
      <c r="BH4" s="428"/>
      <c r="BI4" s="428"/>
      <c r="BJ4" s="428"/>
      <c r="BK4" s="428"/>
      <c r="BL4" s="428"/>
      <c r="BM4" s="429"/>
      <c r="BN4" s="430">
        <v>22076426</v>
      </c>
      <c r="BO4" s="431"/>
      <c r="BP4" s="431"/>
      <c r="BQ4" s="431"/>
      <c r="BR4" s="431"/>
      <c r="BS4" s="431"/>
      <c r="BT4" s="431"/>
      <c r="BU4" s="432"/>
      <c r="BV4" s="430">
        <v>20634609</v>
      </c>
      <c r="BW4" s="431"/>
      <c r="BX4" s="431"/>
      <c r="BY4" s="431"/>
      <c r="BZ4" s="431"/>
      <c r="CA4" s="431"/>
      <c r="CB4" s="431"/>
      <c r="CC4" s="432"/>
      <c r="CD4" s="433" t="s">
        <v>92</v>
      </c>
      <c r="CE4" s="434"/>
      <c r="CF4" s="434"/>
      <c r="CG4" s="434"/>
      <c r="CH4" s="434"/>
      <c r="CI4" s="434"/>
      <c r="CJ4" s="434"/>
      <c r="CK4" s="434"/>
      <c r="CL4" s="434"/>
      <c r="CM4" s="434"/>
      <c r="CN4" s="434"/>
      <c r="CO4" s="434"/>
      <c r="CP4" s="434"/>
      <c r="CQ4" s="434"/>
      <c r="CR4" s="434"/>
      <c r="CS4" s="435"/>
      <c r="CT4" s="436">
        <v>7.9</v>
      </c>
      <c r="CU4" s="437"/>
      <c r="CV4" s="437"/>
      <c r="CW4" s="437"/>
      <c r="CX4" s="437"/>
      <c r="CY4" s="437"/>
      <c r="CZ4" s="437"/>
      <c r="DA4" s="438"/>
      <c r="DB4" s="436">
        <v>7.8</v>
      </c>
      <c r="DC4" s="437"/>
      <c r="DD4" s="437"/>
      <c r="DE4" s="437"/>
      <c r="DF4" s="437"/>
      <c r="DG4" s="437"/>
      <c r="DH4" s="437"/>
      <c r="DI4" s="438"/>
      <c r="DJ4" s="186"/>
      <c r="DK4" s="186"/>
      <c r="DL4" s="186"/>
      <c r="DM4" s="186"/>
      <c r="DN4" s="186"/>
      <c r="DO4" s="186"/>
    </row>
    <row r="5" spans="1:119" ht="18.75" customHeight="1" x14ac:dyDescent="0.15">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93</v>
      </c>
      <c r="AN5" s="497"/>
      <c r="AO5" s="497"/>
      <c r="AP5" s="497"/>
      <c r="AQ5" s="497"/>
      <c r="AR5" s="497"/>
      <c r="AS5" s="497"/>
      <c r="AT5" s="498"/>
      <c r="AU5" s="499" t="s">
        <v>94</v>
      </c>
      <c r="AV5" s="500"/>
      <c r="AW5" s="500"/>
      <c r="AX5" s="500"/>
      <c r="AY5" s="501" t="s">
        <v>95</v>
      </c>
      <c r="AZ5" s="502"/>
      <c r="BA5" s="502"/>
      <c r="BB5" s="502"/>
      <c r="BC5" s="502"/>
      <c r="BD5" s="502"/>
      <c r="BE5" s="502"/>
      <c r="BF5" s="502"/>
      <c r="BG5" s="502"/>
      <c r="BH5" s="502"/>
      <c r="BI5" s="502"/>
      <c r="BJ5" s="502"/>
      <c r="BK5" s="502"/>
      <c r="BL5" s="502"/>
      <c r="BM5" s="503"/>
      <c r="BN5" s="467">
        <v>21055465</v>
      </c>
      <c r="BO5" s="468"/>
      <c r="BP5" s="468"/>
      <c r="BQ5" s="468"/>
      <c r="BR5" s="468"/>
      <c r="BS5" s="468"/>
      <c r="BT5" s="468"/>
      <c r="BU5" s="469"/>
      <c r="BV5" s="467">
        <v>19646937</v>
      </c>
      <c r="BW5" s="468"/>
      <c r="BX5" s="468"/>
      <c r="BY5" s="468"/>
      <c r="BZ5" s="468"/>
      <c r="CA5" s="468"/>
      <c r="CB5" s="468"/>
      <c r="CC5" s="469"/>
      <c r="CD5" s="470" t="s">
        <v>96</v>
      </c>
      <c r="CE5" s="471"/>
      <c r="CF5" s="471"/>
      <c r="CG5" s="471"/>
      <c r="CH5" s="471"/>
      <c r="CI5" s="471"/>
      <c r="CJ5" s="471"/>
      <c r="CK5" s="471"/>
      <c r="CL5" s="471"/>
      <c r="CM5" s="471"/>
      <c r="CN5" s="471"/>
      <c r="CO5" s="471"/>
      <c r="CP5" s="471"/>
      <c r="CQ5" s="471"/>
      <c r="CR5" s="471"/>
      <c r="CS5" s="472"/>
      <c r="CT5" s="464">
        <v>89.6</v>
      </c>
      <c r="CU5" s="465"/>
      <c r="CV5" s="465"/>
      <c r="CW5" s="465"/>
      <c r="CX5" s="465"/>
      <c r="CY5" s="465"/>
      <c r="CZ5" s="465"/>
      <c r="DA5" s="466"/>
      <c r="DB5" s="464">
        <v>92.5</v>
      </c>
      <c r="DC5" s="465"/>
      <c r="DD5" s="465"/>
      <c r="DE5" s="465"/>
      <c r="DF5" s="465"/>
      <c r="DG5" s="465"/>
      <c r="DH5" s="465"/>
      <c r="DI5" s="466"/>
      <c r="DJ5" s="186"/>
      <c r="DK5" s="186"/>
      <c r="DL5" s="186"/>
      <c r="DM5" s="186"/>
      <c r="DN5" s="186"/>
      <c r="DO5" s="186"/>
    </row>
    <row r="6" spans="1:119" ht="18.75" customHeight="1" x14ac:dyDescent="0.15">
      <c r="A6" s="187"/>
      <c r="B6" s="473" t="s">
        <v>97</v>
      </c>
      <c r="C6" s="474"/>
      <c r="D6" s="474"/>
      <c r="E6" s="475"/>
      <c r="F6" s="475"/>
      <c r="G6" s="475"/>
      <c r="H6" s="475"/>
      <c r="I6" s="475"/>
      <c r="J6" s="475"/>
      <c r="K6" s="475"/>
      <c r="L6" s="475" t="s">
        <v>98</v>
      </c>
      <c r="M6" s="475"/>
      <c r="N6" s="475"/>
      <c r="O6" s="475"/>
      <c r="P6" s="475"/>
      <c r="Q6" s="475"/>
      <c r="R6" s="479"/>
      <c r="S6" s="479"/>
      <c r="T6" s="479"/>
      <c r="U6" s="479"/>
      <c r="V6" s="480"/>
      <c r="W6" s="483" t="s">
        <v>99</v>
      </c>
      <c r="X6" s="484"/>
      <c r="Y6" s="484"/>
      <c r="Z6" s="484"/>
      <c r="AA6" s="484"/>
      <c r="AB6" s="474"/>
      <c r="AC6" s="487" t="s">
        <v>100</v>
      </c>
      <c r="AD6" s="488"/>
      <c r="AE6" s="488"/>
      <c r="AF6" s="488"/>
      <c r="AG6" s="488"/>
      <c r="AH6" s="488"/>
      <c r="AI6" s="488"/>
      <c r="AJ6" s="488"/>
      <c r="AK6" s="488"/>
      <c r="AL6" s="489"/>
      <c r="AM6" s="496" t="s">
        <v>101</v>
      </c>
      <c r="AN6" s="497"/>
      <c r="AO6" s="497"/>
      <c r="AP6" s="497"/>
      <c r="AQ6" s="497"/>
      <c r="AR6" s="497"/>
      <c r="AS6" s="497"/>
      <c r="AT6" s="498"/>
      <c r="AU6" s="499" t="s">
        <v>94</v>
      </c>
      <c r="AV6" s="500"/>
      <c r="AW6" s="500"/>
      <c r="AX6" s="500"/>
      <c r="AY6" s="501" t="s">
        <v>102</v>
      </c>
      <c r="AZ6" s="502"/>
      <c r="BA6" s="502"/>
      <c r="BB6" s="502"/>
      <c r="BC6" s="502"/>
      <c r="BD6" s="502"/>
      <c r="BE6" s="502"/>
      <c r="BF6" s="502"/>
      <c r="BG6" s="502"/>
      <c r="BH6" s="502"/>
      <c r="BI6" s="502"/>
      <c r="BJ6" s="502"/>
      <c r="BK6" s="502"/>
      <c r="BL6" s="502"/>
      <c r="BM6" s="503"/>
      <c r="BN6" s="467">
        <v>1020961</v>
      </c>
      <c r="BO6" s="468"/>
      <c r="BP6" s="468"/>
      <c r="BQ6" s="468"/>
      <c r="BR6" s="468"/>
      <c r="BS6" s="468"/>
      <c r="BT6" s="468"/>
      <c r="BU6" s="469"/>
      <c r="BV6" s="467">
        <v>987672</v>
      </c>
      <c r="BW6" s="468"/>
      <c r="BX6" s="468"/>
      <c r="BY6" s="468"/>
      <c r="BZ6" s="468"/>
      <c r="CA6" s="468"/>
      <c r="CB6" s="468"/>
      <c r="CC6" s="469"/>
      <c r="CD6" s="470" t="s">
        <v>103</v>
      </c>
      <c r="CE6" s="471"/>
      <c r="CF6" s="471"/>
      <c r="CG6" s="471"/>
      <c r="CH6" s="471"/>
      <c r="CI6" s="471"/>
      <c r="CJ6" s="471"/>
      <c r="CK6" s="471"/>
      <c r="CL6" s="471"/>
      <c r="CM6" s="471"/>
      <c r="CN6" s="471"/>
      <c r="CO6" s="471"/>
      <c r="CP6" s="471"/>
      <c r="CQ6" s="471"/>
      <c r="CR6" s="471"/>
      <c r="CS6" s="472"/>
      <c r="CT6" s="504">
        <v>95.4</v>
      </c>
      <c r="CU6" s="505"/>
      <c r="CV6" s="505"/>
      <c r="CW6" s="505"/>
      <c r="CX6" s="505"/>
      <c r="CY6" s="505"/>
      <c r="CZ6" s="505"/>
      <c r="DA6" s="506"/>
      <c r="DB6" s="504">
        <v>99.7</v>
      </c>
      <c r="DC6" s="505"/>
      <c r="DD6" s="505"/>
      <c r="DE6" s="505"/>
      <c r="DF6" s="505"/>
      <c r="DG6" s="505"/>
      <c r="DH6" s="505"/>
      <c r="DI6" s="506"/>
      <c r="DJ6" s="186"/>
      <c r="DK6" s="186"/>
      <c r="DL6" s="186"/>
      <c r="DM6" s="186"/>
      <c r="DN6" s="186"/>
      <c r="DO6" s="186"/>
    </row>
    <row r="7" spans="1:119" ht="18.75" customHeight="1" x14ac:dyDescent="0.15">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104</v>
      </c>
      <c r="AN7" s="497"/>
      <c r="AO7" s="497"/>
      <c r="AP7" s="497"/>
      <c r="AQ7" s="497"/>
      <c r="AR7" s="497"/>
      <c r="AS7" s="497"/>
      <c r="AT7" s="498"/>
      <c r="AU7" s="499" t="s">
        <v>94</v>
      </c>
      <c r="AV7" s="500"/>
      <c r="AW7" s="500"/>
      <c r="AX7" s="500"/>
      <c r="AY7" s="501" t="s">
        <v>105</v>
      </c>
      <c r="AZ7" s="502"/>
      <c r="BA7" s="502"/>
      <c r="BB7" s="502"/>
      <c r="BC7" s="502"/>
      <c r="BD7" s="502"/>
      <c r="BE7" s="502"/>
      <c r="BF7" s="502"/>
      <c r="BG7" s="502"/>
      <c r="BH7" s="502"/>
      <c r="BI7" s="502"/>
      <c r="BJ7" s="502"/>
      <c r="BK7" s="502"/>
      <c r="BL7" s="502"/>
      <c r="BM7" s="503"/>
      <c r="BN7" s="467">
        <v>588</v>
      </c>
      <c r="BO7" s="468"/>
      <c r="BP7" s="468"/>
      <c r="BQ7" s="468"/>
      <c r="BR7" s="468"/>
      <c r="BS7" s="468"/>
      <c r="BT7" s="468"/>
      <c r="BU7" s="469"/>
      <c r="BV7" s="467">
        <v>2463</v>
      </c>
      <c r="BW7" s="468"/>
      <c r="BX7" s="468"/>
      <c r="BY7" s="468"/>
      <c r="BZ7" s="468"/>
      <c r="CA7" s="468"/>
      <c r="CB7" s="468"/>
      <c r="CC7" s="469"/>
      <c r="CD7" s="470" t="s">
        <v>106</v>
      </c>
      <c r="CE7" s="471"/>
      <c r="CF7" s="471"/>
      <c r="CG7" s="471"/>
      <c r="CH7" s="471"/>
      <c r="CI7" s="471"/>
      <c r="CJ7" s="471"/>
      <c r="CK7" s="471"/>
      <c r="CL7" s="471"/>
      <c r="CM7" s="471"/>
      <c r="CN7" s="471"/>
      <c r="CO7" s="471"/>
      <c r="CP7" s="471"/>
      <c r="CQ7" s="471"/>
      <c r="CR7" s="471"/>
      <c r="CS7" s="472"/>
      <c r="CT7" s="467">
        <v>12967684</v>
      </c>
      <c r="CU7" s="468"/>
      <c r="CV7" s="468"/>
      <c r="CW7" s="468"/>
      <c r="CX7" s="468"/>
      <c r="CY7" s="468"/>
      <c r="CZ7" s="468"/>
      <c r="DA7" s="469"/>
      <c r="DB7" s="467">
        <v>12637407</v>
      </c>
      <c r="DC7" s="468"/>
      <c r="DD7" s="468"/>
      <c r="DE7" s="468"/>
      <c r="DF7" s="468"/>
      <c r="DG7" s="468"/>
      <c r="DH7" s="468"/>
      <c r="DI7" s="469"/>
      <c r="DJ7" s="186"/>
      <c r="DK7" s="186"/>
      <c r="DL7" s="186"/>
      <c r="DM7" s="186"/>
      <c r="DN7" s="186"/>
      <c r="DO7" s="186"/>
    </row>
    <row r="8" spans="1:119" ht="18.75" customHeight="1" thickBot="1" x14ac:dyDescent="0.2">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107</v>
      </c>
      <c r="AN8" s="497"/>
      <c r="AO8" s="497"/>
      <c r="AP8" s="497"/>
      <c r="AQ8" s="497"/>
      <c r="AR8" s="497"/>
      <c r="AS8" s="497"/>
      <c r="AT8" s="498"/>
      <c r="AU8" s="499" t="s">
        <v>108</v>
      </c>
      <c r="AV8" s="500"/>
      <c r="AW8" s="500"/>
      <c r="AX8" s="500"/>
      <c r="AY8" s="501" t="s">
        <v>109</v>
      </c>
      <c r="AZ8" s="502"/>
      <c r="BA8" s="502"/>
      <c r="BB8" s="502"/>
      <c r="BC8" s="502"/>
      <c r="BD8" s="502"/>
      <c r="BE8" s="502"/>
      <c r="BF8" s="502"/>
      <c r="BG8" s="502"/>
      <c r="BH8" s="502"/>
      <c r="BI8" s="502"/>
      <c r="BJ8" s="502"/>
      <c r="BK8" s="502"/>
      <c r="BL8" s="502"/>
      <c r="BM8" s="503"/>
      <c r="BN8" s="467">
        <v>1020373</v>
      </c>
      <c r="BO8" s="468"/>
      <c r="BP8" s="468"/>
      <c r="BQ8" s="468"/>
      <c r="BR8" s="468"/>
      <c r="BS8" s="468"/>
      <c r="BT8" s="468"/>
      <c r="BU8" s="469"/>
      <c r="BV8" s="467">
        <v>985209</v>
      </c>
      <c r="BW8" s="468"/>
      <c r="BX8" s="468"/>
      <c r="BY8" s="468"/>
      <c r="BZ8" s="468"/>
      <c r="CA8" s="468"/>
      <c r="CB8" s="468"/>
      <c r="CC8" s="469"/>
      <c r="CD8" s="470" t="s">
        <v>110</v>
      </c>
      <c r="CE8" s="471"/>
      <c r="CF8" s="471"/>
      <c r="CG8" s="471"/>
      <c r="CH8" s="471"/>
      <c r="CI8" s="471"/>
      <c r="CJ8" s="471"/>
      <c r="CK8" s="471"/>
      <c r="CL8" s="471"/>
      <c r="CM8" s="471"/>
      <c r="CN8" s="471"/>
      <c r="CO8" s="471"/>
      <c r="CP8" s="471"/>
      <c r="CQ8" s="471"/>
      <c r="CR8" s="471"/>
      <c r="CS8" s="472"/>
      <c r="CT8" s="507">
        <v>0.77</v>
      </c>
      <c r="CU8" s="508"/>
      <c r="CV8" s="508"/>
      <c r="CW8" s="508"/>
      <c r="CX8" s="508"/>
      <c r="CY8" s="508"/>
      <c r="CZ8" s="508"/>
      <c r="DA8" s="509"/>
      <c r="DB8" s="507">
        <v>0.77</v>
      </c>
      <c r="DC8" s="508"/>
      <c r="DD8" s="508"/>
      <c r="DE8" s="508"/>
      <c r="DF8" s="508"/>
      <c r="DG8" s="508"/>
      <c r="DH8" s="508"/>
      <c r="DI8" s="509"/>
      <c r="DJ8" s="186"/>
      <c r="DK8" s="186"/>
      <c r="DL8" s="186"/>
      <c r="DM8" s="186"/>
      <c r="DN8" s="186"/>
      <c r="DO8" s="186"/>
    </row>
    <row r="9" spans="1:119" ht="18.75" customHeight="1" thickBot="1" x14ac:dyDescent="0.2">
      <c r="A9" s="187"/>
      <c r="B9" s="461" t="s">
        <v>111</v>
      </c>
      <c r="C9" s="462"/>
      <c r="D9" s="462"/>
      <c r="E9" s="462"/>
      <c r="F9" s="462"/>
      <c r="G9" s="462"/>
      <c r="H9" s="462"/>
      <c r="I9" s="462"/>
      <c r="J9" s="462"/>
      <c r="K9" s="510"/>
      <c r="L9" s="511" t="s">
        <v>112</v>
      </c>
      <c r="M9" s="512"/>
      <c r="N9" s="512"/>
      <c r="O9" s="512"/>
      <c r="P9" s="512"/>
      <c r="Q9" s="513"/>
      <c r="R9" s="514">
        <v>63431</v>
      </c>
      <c r="S9" s="515"/>
      <c r="T9" s="515"/>
      <c r="U9" s="515"/>
      <c r="V9" s="516"/>
      <c r="W9" s="424" t="s">
        <v>113</v>
      </c>
      <c r="X9" s="425"/>
      <c r="Y9" s="425"/>
      <c r="Z9" s="425"/>
      <c r="AA9" s="425"/>
      <c r="AB9" s="425"/>
      <c r="AC9" s="425"/>
      <c r="AD9" s="425"/>
      <c r="AE9" s="425"/>
      <c r="AF9" s="425"/>
      <c r="AG9" s="425"/>
      <c r="AH9" s="425"/>
      <c r="AI9" s="425"/>
      <c r="AJ9" s="425"/>
      <c r="AK9" s="425"/>
      <c r="AL9" s="426"/>
      <c r="AM9" s="496" t="s">
        <v>114</v>
      </c>
      <c r="AN9" s="497"/>
      <c r="AO9" s="497"/>
      <c r="AP9" s="497"/>
      <c r="AQ9" s="497"/>
      <c r="AR9" s="497"/>
      <c r="AS9" s="497"/>
      <c r="AT9" s="498"/>
      <c r="AU9" s="499" t="s">
        <v>115</v>
      </c>
      <c r="AV9" s="500"/>
      <c r="AW9" s="500"/>
      <c r="AX9" s="500"/>
      <c r="AY9" s="501" t="s">
        <v>116</v>
      </c>
      <c r="AZ9" s="502"/>
      <c r="BA9" s="502"/>
      <c r="BB9" s="502"/>
      <c r="BC9" s="502"/>
      <c r="BD9" s="502"/>
      <c r="BE9" s="502"/>
      <c r="BF9" s="502"/>
      <c r="BG9" s="502"/>
      <c r="BH9" s="502"/>
      <c r="BI9" s="502"/>
      <c r="BJ9" s="502"/>
      <c r="BK9" s="502"/>
      <c r="BL9" s="502"/>
      <c r="BM9" s="503"/>
      <c r="BN9" s="467">
        <v>35164</v>
      </c>
      <c r="BO9" s="468"/>
      <c r="BP9" s="468"/>
      <c r="BQ9" s="468"/>
      <c r="BR9" s="468"/>
      <c r="BS9" s="468"/>
      <c r="BT9" s="468"/>
      <c r="BU9" s="469"/>
      <c r="BV9" s="467">
        <v>61883</v>
      </c>
      <c r="BW9" s="468"/>
      <c r="BX9" s="468"/>
      <c r="BY9" s="468"/>
      <c r="BZ9" s="468"/>
      <c r="CA9" s="468"/>
      <c r="CB9" s="468"/>
      <c r="CC9" s="469"/>
      <c r="CD9" s="470" t="s">
        <v>117</v>
      </c>
      <c r="CE9" s="471"/>
      <c r="CF9" s="471"/>
      <c r="CG9" s="471"/>
      <c r="CH9" s="471"/>
      <c r="CI9" s="471"/>
      <c r="CJ9" s="471"/>
      <c r="CK9" s="471"/>
      <c r="CL9" s="471"/>
      <c r="CM9" s="471"/>
      <c r="CN9" s="471"/>
      <c r="CO9" s="471"/>
      <c r="CP9" s="471"/>
      <c r="CQ9" s="471"/>
      <c r="CR9" s="471"/>
      <c r="CS9" s="472"/>
      <c r="CT9" s="464">
        <v>9.6</v>
      </c>
      <c r="CU9" s="465"/>
      <c r="CV9" s="465"/>
      <c r="CW9" s="465"/>
      <c r="CX9" s="465"/>
      <c r="CY9" s="465"/>
      <c r="CZ9" s="465"/>
      <c r="DA9" s="466"/>
      <c r="DB9" s="464">
        <v>9.9</v>
      </c>
      <c r="DC9" s="465"/>
      <c r="DD9" s="465"/>
      <c r="DE9" s="465"/>
      <c r="DF9" s="465"/>
      <c r="DG9" s="465"/>
      <c r="DH9" s="465"/>
      <c r="DI9" s="466"/>
      <c r="DJ9" s="186"/>
      <c r="DK9" s="186"/>
      <c r="DL9" s="186"/>
      <c r="DM9" s="186"/>
      <c r="DN9" s="186"/>
      <c r="DO9" s="186"/>
    </row>
    <row r="10" spans="1:119" ht="18.75" customHeight="1" thickBot="1" x14ac:dyDescent="0.2">
      <c r="A10" s="187"/>
      <c r="B10" s="461"/>
      <c r="C10" s="462"/>
      <c r="D10" s="462"/>
      <c r="E10" s="462"/>
      <c r="F10" s="462"/>
      <c r="G10" s="462"/>
      <c r="H10" s="462"/>
      <c r="I10" s="462"/>
      <c r="J10" s="462"/>
      <c r="K10" s="510"/>
      <c r="L10" s="517" t="s">
        <v>118</v>
      </c>
      <c r="M10" s="497"/>
      <c r="N10" s="497"/>
      <c r="O10" s="497"/>
      <c r="P10" s="497"/>
      <c r="Q10" s="498"/>
      <c r="R10" s="518">
        <v>65258</v>
      </c>
      <c r="S10" s="519"/>
      <c r="T10" s="519"/>
      <c r="U10" s="519"/>
      <c r="V10" s="520"/>
      <c r="W10" s="455"/>
      <c r="X10" s="456"/>
      <c r="Y10" s="456"/>
      <c r="Z10" s="456"/>
      <c r="AA10" s="456"/>
      <c r="AB10" s="456"/>
      <c r="AC10" s="456"/>
      <c r="AD10" s="456"/>
      <c r="AE10" s="456"/>
      <c r="AF10" s="456"/>
      <c r="AG10" s="456"/>
      <c r="AH10" s="456"/>
      <c r="AI10" s="456"/>
      <c r="AJ10" s="456"/>
      <c r="AK10" s="456"/>
      <c r="AL10" s="459"/>
      <c r="AM10" s="496" t="s">
        <v>119</v>
      </c>
      <c r="AN10" s="497"/>
      <c r="AO10" s="497"/>
      <c r="AP10" s="497"/>
      <c r="AQ10" s="497"/>
      <c r="AR10" s="497"/>
      <c r="AS10" s="497"/>
      <c r="AT10" s="498"/>
      <c r="AU10" s="499" t="s">
        <v>120</v>
      </c>
      <c r="AV10" s="500"/>
      <c r="AW10" s="500"/>
      <c r="AX10" s="500"/>
      <c r="AY10" s="501" t="s">
        <v>121</v>
      </c>
      <c r="AZ10" s="502"/>
      <c r="BA10" s="502"/>
      <c r="BB10" s="502"/>
      <c r="BC10" s="502"/>
      <c r="BD10" s="502"/>
      <c r="BE10" s="502"/>
      <c r="BF10" s="502"/>
      <c r="BG10" s="502"/>
      <c r="BH10" s="502"/>
      <c r="BI10" s="502"/>
      <c r="BJ10" s="502"/>
      <c r="BK10" s="502"/>
      <c r="BL10" s="502"/>
      <c r="BM10" s="503"/>
      <c r="BN10" s="467">
        <v>638063</v>
      </c>
      <c r="BO10" s="468"/>
      <c r="BP10" s="468"/>
      <c r="BQ10" s="468"/>
      <c r="BR10" s="468"/>
      <c r="BS10" s="468"/>
      <c r="BT10" s="468"/>
      <c r="BU10" s="469"/>
      <c r="BV10" s="467">
        <v>117060</v>
      </c>
      <c r="BW10" s="468"/>
      <c r="BX10" s="468"/>
      <c r="BY10" s="468"/>
      <c r="BZ10" s="468"/>
      <c r="CA10" s="468"/>
      <c r="CB10" s="468"/>
      <c r="CC10" s="469"/>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1"/>
      <c r="C11" s="462"/>
      <c r="D11" s="462"/>
      <c r="E11" s="462"/>
      <c r="F11" s="462"/>
      <c r="G11" s="462"/>
      <c r="H11" s="462"/>
      <c r="I11" s="462"/>
      <c r="J11" s="462"/>
      <c r="K11" s="510"/>
      <c r="L11" s="521" t="s">
        <v>123</v>
      </c>
      <c r="M11" s="522"/>
      <c r="N11" s="522"/>
      <c r="O11" s="522"/>
      <c r="P11" s="522"/>
      <c r="Q11" s="523"/>
      <c r="R11" s="524" t="s">
        <v>124</v>
      </c>
      <c r="S11" s="525"/>
      <c r="T11" s="525"/>
      <c r="U11" s="525"/>
      <c r="V11" s="526"/>
      <c r="W11" s="455"/>
      <c r="X11" s="456"/>
      <c r="Y11" s="456"/>
      <c r="Z11" s="456"/>
      <c r="AA11" s="456"/>
      <c r="AB11" s="456"/>
      <c r="AC11" s="456"/>
      <c r="AD11" s="456"/>
      <c r="AE11" s="456"/>
      <c r="AF11" s="456"/>
      <c r="AG11" s="456"/>
      <c r="AH11" s="456"/>
      <c r="AI11" s="456"/>
      <c r="AJ11" s="456"/>
      <c r="AK11" s="456"/>
      <c r="AL11" s="459"/>
      <c r="AM11" s="496" t="s">
        <v>125</v>
      </c>
      <c r="AN11" s="497"/>
      <c r="AO11" s="497"/>
      <c r="AP11" s="497"/>
      <c r="AQ11" s="497"/>
      <c r="AR11" s="497"/>
      <c r="AS11" s="497"/>
      <c r="AT11" s="498"/>
      <c r="AU11" s="499" t="s">
        <v>126</v>
      </c>
      <c r="AV11" s="500"/>
      <c r="AW11" s="500"/>
      <c r="AX11" s="500"/>
      <c r="AY11" s="501" t="s">
        <v>127</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128</v>
      </c>
      <c r="CE11" s="471"/>
      <c r="CF11" s="471"/>
      <c r="CG11" s="471"/>
      <c r="CH11" s="471"/>
      <c r="CI11" s="471"/>
      <c r="CJ11" s="471"/>
      <c r="CK11" s="471"/>
      <c r="CL11" s="471"/>
      <c r="CM11" s="471"/>
      <c r="CN11" s="471"/>
      <c r="CO11" s="471"/>
      <c r="CP11" s="471"/>
      <c r="CQ11" s="471"/>
      <c r="CR11" s="471"/>
      <c r="CS11" s="472"/>
      <c r="CT11" s="507" t="s">
        <v>129</v>
      </c>
      <c r="CU11" s="508"/>
      <c r="CV11" s="508"/>
      <c r="CW11" s="508"/>
      <c r="CX11" s="508"/>
      <c r="CY11" s="508"/>
      <c r="CZ11" s="508"/>
      <c r="DA11" s="509"/>
      <c r="DB11" s="507" t="s">
        <v>130</v>
      </c>
      <c r="DC11" s="508"/>
      <c r="DD11" s="508"/>
      <c r="DE11" s="508"/>
      <c r="DF11" s="508"/>
      <c r="DG11" s="508"/>
      <c r="DH11" s="508"/>
      <c r="DI11" s="509"/>
      <c r="DJ11" s="186"/>
      <c r="DK11" s="186"/>
      <c r="DL11" s="186"/>
      <c r="DM11" s="186"/>
      <c r="DN11" s="186"/>
      <c r="DO11" s="186"/>
    </row>
    <row r="12" spans="1:119" ht="18.75" customHeight="1" x14ac:dyDescent="0.15">
      <c r="A12" s="187"/>
      <c r="B12" s="527" t="s">
        <v>131</v>
      </c>
      <c r="C12" s="528"/>
      <c r="D12" s="528"/>
      <c r="E12" s="528"/>
      <c r="F12" s="528"/>
      <c r="G12" s="528"/>
      <c r="H12" s="528"/>
      <c r="I12" s="528"/>
      <c r="J12" s="528"/>
      <c r="K12" s="529"/>
      <c r="L12" s="536" t="s">
        <v>132</v>
      </c>
      <c r="M12" s="537"/>
      <c r="N12" s="537"/>
      <c r="O12" s="537"/>
      <c r="P12" s="537"/>
      <c r="Q12" s="538"/>
      <c r="R12" s="539">
        <v>62346</v>
      </c>
      <c r="S12" s="540"/>
      <c r="T12" s="540"/>
      <c r="U12" s="540"/>
      <c r="V12" s="541"/>
      <c r="W12" s="542" t="s">
        <v>1</v>
      </c>
      <c r="X12" s="500"/>
      <c r="Y12" s="500"/>
      <c r="Z12" s="500"/>
      <c r="AA12" s="500"/>
      <c r="AB12" s="543"/>
      <c r="AC12" s="544" t="s">
        <v>133</v>
      </c>
      <c r="AD12" s="545"/>
      <c r="AE12" s="545"/>
      <c r="AF12" s="545"/>
      <c r="AG12" s="546"/>
      <c r="AH12" s="544" t="s">
        <v>134</v>
      </c>
      <c r="AI12" s="545"/>
      <c r="AJ12" s="545"/>
      <c r="AK12" s="545"/>
      <c r="AL12" s="547"/>
      <c r="AM12" s="496" t="s">
        <v>135</v>
      </c>
      <c r="AN12" s="497"/>
      <c r="AO12" s="497"/>
      <c r="AP12" s="497"/>
      <c r="AQ12" s="497"/>
      <c r="AR12" s="497"/>
      <c r="AS12" s="497"/>
      <c r="AT12" s="498"/>
      <c r="AU12" s="499" t="s">
        <v>136</v>
      </c>
      <c r="AV12" s="500"/>
      <c r="AW12" s="500"/>
      <c r="AX12" s="500"/>
      <c r="AY12" s="501" t="s">
        <v>137</v>
      </c>
      <c r="AZ12" s="502"/>
      <c r="BA12" s="502"/>
      <c r="BB12" s="502"/>
      <c r="BC12" s="502"/>
      <c r="BD12" s="502"/>
      <c r="BE12" s="502"/>
      <c r="BF12" s="502"/>
      <c r="BG12" s="502"/>
      <c r="BH12" s="502"/>
      <c r="BI12" s="502"/>
      <c r="BJ12" s="502"/>
      <c r="BK12" s="502"/>
      <c r="BL12" s="502"/>
      <c r="BM12" s="503"/>
      <c r="BN12" s="467">
        <v>6298</v>
      </c>
      <c r="BO12" s="468"/>
      <c r="BP12" s="468"/>
      <c r="BQ12" s="468"/>
      <c r="BR12" s="468"/>
      <c r="BS12" s="468"/>
      <c r="BT12" s="468"/>
      <c r="BU12" s="469"/>
      <c r="BV12" s="467">
        <v>0</v>
      </c>
      <c r="BW12" s="468"/>
      <c r="BX12" s="468"/>
      <c r="BY12" s="468"/>
      <c r="BZ12" s="468"/>
      <c r="CA12" s="468"/>
      <c r="CB12" s="468"/>
      <c r="CC12" s="469"/>
      <c r="CD12" s="470" t="s">
        <v>138</v>
      </c>
      <c r="CE12" s="471"/>
      <c r="CF12" s="471"/>
      <c r="CG12" s="471"/>
      <c r="CH12" s="471"/>
      <c r="CI12" s="471"/>
      <c r="CJ12" s="471"/>
      <c r="CK12" s="471"/>
      <c r="CL12" s="471"/>
      <c r="CM12" s="471"/>
      <c r="CN12" s="471"/>
      <c r="CO12" s="471"/>
      <c r="CP12" s="471"/>
      <c r="CQ12" s="471"/>
      <c r="CR12" s="471"/>
      <c r="CS12" s="472"/>
      <c r="CT12" s="507" t="s">
        <v>139</v>
      </c>
      <c r="CU12" s="508"/>
      <c r="CV12" s="508"/>
      <c r="CW12" s="508"/>
      <c r="CX12" s="508"/>
      <c r="CY12" s="508"/>
      <c r="CZ12" s="508"/>
      <c r="DA12" s="509"/>
      <c r="DB12" s="507" t="s">
        <v>140</v>
      </c>
      <c r="DC12" s="508"/>
      <c r="DD12" s="508"/>
      <c r="DE12" s="508"/>
      <c r="DF12" s="508"/>
      <c r="DG12" s="508"/>
      <c r="DH12" s="508"/>
      <c r="DI12" s="509"/>
      <c r="DJ12" s="186"/>
      <c r="DK12" s="186"/>
      <c r="DL12" s="186"/>
      <c r="DM12" s="186"/>
      <c r="DN12" s="186"/>
      <c r="DO12" s="186"/>
    </row>
    <row r="13" spans="1:119" ht="18.75" customHeight="1" x14ac:dyDescent="0.15">
      <c r="A13" s="187"/>
      <c r="B13" s="530"/>
      <c r="C13" s="531"/>
      <c r="D13" s="531"/>
      <c r="E13" s="531"/>
      <c r="F13" s="531"/>
      <c r="G13" s="531"/>
      <c r="H13" s="531"/>
      <c r="I13" s="531"/>
      <c r="J13" s="531"/>
      <c r="K13" s="532"/>
      <c r="L13" s="197"/>
      <c r="M13" s="558" t="s">
        <v>141</v>
      </c>
      <c r="N13" s="559"/>
      <c r="O13" s="559"/>
      <c r="P13" s="559"/>
      <c r="Q13" s="560"/>
      <c r="R13" s="551">
        <v>60740</v>
      </c>
      <c r="S13" s="552"/>
      <c r="T13" s="552"/>
      <c r="U13" s="552"/>
      <c r="V13" s="553"/>
      <c r="W13" s="483" t="s">
        <v>142</v>
      </c>
      <c r="X13" s="484"/>
      <c r="Y13" s="484"/>
      <c r="Z13" s="484"/>
      <c r="AA13" s="484"/>
      <c r="AB13" s="474"/>
      <c r="AC13" s="518">
        <v>538</v>
      </c>
      <c r="AD13" s="519"/>
      <c r="AE13" s="519"/>
      <c r="AF13" s="519"/>
      <c r="AG13" s="561"/>
      <c r="AH13" s="518">
        <v>591</v>
      </c>
      <c r="AI13" s="519"/>
      <c r="AJ13" s="519"/>
      <c r="AK13" s="519"/>
      <c r="AL13" s="520"/>
      <c r="AM13" s="496" t="s">
        <v>143</v>
      </c>
      <c r="AN13" s="497"/>
      <c r="AO13" s="497"/>
      <c r="AP13" s="497"/>
      <c r="AQ13" s="497"/>
      <c r="AR13" s="497"/>
      <c r="AS13" s="497"/>
      <c r="AT13" s="498"/>
      <c r="AU13" s="499" t="s">
        <v>144</v>
      </c>
      <c r="AV13" s="500"/>
      <c r="AW13" s="500"/>
      <c r="AX13" s="500"/>
      <c r="AY13" s="501" t="s">
        <v>145</v>
      </c>
      <c r="AZ13" s="502"/>
      <c r="BA13" s="502"/>
      <c r="BB13" s="502"/>
      <c r="BC13" s="502"/>
      <c r="BD13" s="502"/>
      <c r="BE13" s="502"/>
      <c r="BF13" s="502"/>
      <c r="BG13" s="502"/>
      <c r="BH13" s="502"/>
      <c r="BI13" s="502"/>
      <c r="BJ13" s="502"/>
      <c r="BK13" s="502"/>
      <c r="BL13" s="502"/>
      <c r="BM13" s="503"/>
      <c r="BN13" s="467">
        <v>666929</v>
      </c>
      <c r="BO13" s="468"/>
      <c r="BP13" s="468"/>
      <c r="BQ13" s="468"/>
      <c r="BR13" s="468"/>
      <c r="BS13" s="468"/>
      <c r="BT13" s="468"/>
      <c r="BU13" s="469"/>
      <c r="BV13" s="467">
        <v>178943</v>
      </c>
      <c r="BW13" s="468"/>
      <c r="BX13" s="468"/>
      <c r="BY13" s="468"/>
      <c r="BZ13" s="468"/>
      <c r="CA13" s="468"/>
      <c r="CB13" s="468"/>
      <c r="CC13" s="469"/>
      <c r="CD13" s="470" t="s">
        <v>146</v>
      </c>
      <c r="CE13" s="471"/>
      <c r="CF13" s="471"/>
      <c r="CG13" s="471"/>
      <c r="CH13" s="471"/>
      <c r="CI13" s="471"/>
      <c r="CJ13" s="471"/>
      <c r="CK13" s="471"/>
      <c r="CL13" s="471"/>
      <c r="CM13" s="471"/>
      <c r="CN13" s="471"/>
      <c r="CO13" s="471"/>
      <c r="CP13" s="471"/>
      <c r="CQ13" s="471"/>
      <c r="CR13" s="471"/>
      <c r="CS13" s="472"/>
      <c r="CT13" s="464">
        <v>4.5</v>
      </c>
      <c r="CU13" s="465"/>
      <c r="CV13" s="465"/>
      <c r="CW13" s="465"/>
      <c r="CX13" s="465"/>
      <c r="CY13" s="465"/>
      <c r="CZ13" s="465"/>
      <c r="DA13" s="466"/>
      <c r="DB13" s="464">
        <v>5</v>
      </c>
      <c r="DC13" s="465"/>
      <c r="DD13" s="465"/>
      <c r="DE13" s="465"/>
      <c r="DF13" s="465"/>
      <c r="DG13" s="465"/>
      <c r="DH13" s="465"/>
      <c r="DI13" s="466"/>
      <c r="DJ13" s="186"/>
      <c r="DK13" s="186"/>
      <c r="DL13" s="186"/>
      <c r="DM13" s="186"/>
      <c r="DN13" s="186"/>
      <c r="DO13" s="186"/>
    </row>
    <row r="14" spans="1:119" ht="18.75" customHeight="1" thickBot="1" x14ac:dyDescent="0.2">
      <c r="A14" s="187"/>
      <c r="B14" s="530"/>
      <c r="C14" s="531"/>
      <c r="D14" s="531"/>
      <c r="E14" s="531"/>
      <c r="F14" s="531"/>
      <c r="G14" s="531"/>
      <c r="H14" s="531"/>
      <c r="I14" s="531"/>
      <c r="J14" s="531"/>
      <c r="K14" s="532"/>
      <c r="L14" s="548" t="s">
        <v>147</v>
      </c>
      <c r="M14" s="549"/>
      <c r="N14" s="549"/>
      <c r="O14" s="549"/>
      <c r="P14" s="549"/>
      <c r="Q14" s="550"/>
      <c r="R14" s="551">
        <v>62734</v>
      </c>
      <c r="S14" s="552"/>
      <c r="T14" s="552"/>
      <c r="U14" s="552"/>
      <c r="V14" s="553"/>
      <c r="W14" s="457"/>
      <c r="X14" s="458"/>
      <c r="Y14" s="458"/>
      <c r="Z14" s="458"/>
      <c r="AA14" s="458"/>
      <c r="AB14" s="447"/>
      <c r="AC14" s="554">
        <v>1.8</v>
      </c>
      <c r="AD14" s="555"/>
      <c r="AE14" s="555"/>
      <c r="AF14" s="555"/>
      <c r="AG14" s="556"/>
      <c r="AH14" s="554">
        <v>2</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148</v>
      </c>
      <c r="CE14" s="563"/>
      <c r="CF14" s="563"/>
      <c r="CG14" s="563"/>
      <c r="CH14" s="563"/>
      <c r="CI14" s="563"/>
      <c r="CJ14" s="563"/>
      <c r="CK14" s="563"/>
      <c r="CL14" s="563"/>
      <c r="CM14" s="563"/>
      <c r="CN14" s="563"/>
      <c r="CO14" s="563"/>
      <c r="CP14" s="563"/>
      <c r="CQ14" s="563"/>
      <c r="CR14" s="563"/>
      <c r="CS14" s="564"/>
      <c r="CT14" s="565">
        <v>27.7</v>
      </c>
      <c r="CU14" s="566"/>
      <c r="CV14" s="566"/>
      <c r="CW14" s="566"/>
      <c r="CX14" s="566"/>
      <c r="CY14" s="566"/>
      <c r="CZ14" s="566"/>
      <c r="DA14" s="567"/>
      <c r="DB14" s="565">
        <v>31.3</v>
      </c>
      <c r="DC14" s="566"/>
      <c r="DD14" s="566"/>
      <c r="DE14" s="566"/>
      <c r="DF14" s="566"/>
      <c r="DG14" s="566"/>
      <c r="DH14" s="566"/>
      <c r="DI14" s="567"/>
      <c r="DJ14" s="186"/>
      <c r="DK14" s="186"/>
      <c r="DL14" s="186"/>
      <c r="DM14" s="186"/>
      <c r="DN14" s="186"/>
      <c r="DO14" s="186"/>
    </row>
    <row r="15" spans="1:119" ht="18.75" customHeight="1" x14ac:dyDescent="0.15">
      <c r="A15" s="187"/>
      <c r="B15" s="530"/>
      <c r="C15" s="531"/>
      <c r="D15" s="531"/>
      <c r="E15" s="531"/>
      <c r="F15" s="531"/>
      <c r="G15" s="531"/>
      <c r="H15" s="531"/>
      <c r="I15" s="531"/>
      <c r="J15" s="531"/>
      <c r="K15" s="532"/>
      <c r="L15" s="197"/>
      <c r="M15" s="558" t="s">
        <v>149</v>
      </c>
      <c r="N15" s="559"/>
      <c r="O15" s="559"/>
      <c r="P15" s="559"/>
      <c r="Q15" s="560"/>
      <c r="R15" s="551">
        <v>61373</v>
      </c>
      <c r="S15" s="552"/>
      <c r="T15" s="552"/>
      <c r="U15" s="552"/>
      <c r="V15" s="553"/>
      <c r="W15" s="483" t="s">
        <v>150</v>
      </c>
      <c r="X15" s="484"/>
      <c r="Y15" s="484"/>
      <c r="Z15" s="484"/>
      <c r="AA15" s="484"/>
      <c r="AB15" s="474"/>
      <c r="AC15" s="518">
        <v>8917</v>
      </c>
      <c r="AD15" s="519"/>
      <c r="AE15" s="519"/>
      <c r="AF15" s="519"/>
      <c r="AG15" s="561"/>
      <c r="AH15" s="518">
        <v>9021</v>
      </c>
      <c r="AI15" s="519"/>
      <c r="AJ15" s="519"/>
      <c r="AK15" s="519"/>
      <c r="AL15" s="520"/>
      <c r="AM15" s="496"/>
      <c r="AN15" s="497"/>
      <c r="AO15" s="497"/>
      <c r="AP15" s="497"/>
      <c r="AQ15" s="497"/>
      <c r="AR15" s="497"/>
      <c r="AS15" s="497"/>
      <c r="AT15" s="498"/>
      <c r="AU15" s="499"/>
      <c r="AV15" s="500"/>
      <c r="AW15" s="500"/>
      <c r="AX15" s="500"/>
      <c r="AY15" s="427" t="s">
        <v>151</v>
      </c>
      <c r="AZ15" s="428"/>
      <c r="BA15" s="428"/>
      <c r="BB15" s="428"/>
      <c r="BC15" s="428"/>
      <c r="BD15" s="428"/>
      <c r="BE15" s="428"/>
      <c r="BF15" s="428"/>
      <c r="BG15" s="428"/>
      <c r="BH15" s="428"/>
      <c r="BI15" s="428"/>
      <c r="BJ15" s="428"/>
      <c r="BK15" s="428"/>
      <c r="BL15" s="428"/>
      <c r="BM15" s="429"/>
      <c r="BN15" s="430">
        <v>7679487</v>
      </c>
      <c r="BO15" s="431"/>
      <c r="BP15" s="431"/>
      <c r="BQ15" s="431"/>
      <c r="BR15" s="431"/>
      <c r="BS15" s="431"/>
      <c r="BT15" s="431"/>
      <c r="BU15" s="432"/>
      <c r="BV15" s="430">
        <v>7634609</v>
      </c>
      <c r="BW15" s="431"/>
      <c r="BX15" s="431"/>
      <c r="BY15" s="431"/>
      <c r="BZ15" s="431"/>
      <c r="CA15" s="431"/>
      <c r="CB15" s="431"/>
      <c r="CC15" s="432"/>
      <c r="CD15" s="568" t="s">
        <v>152</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0"/>
      <c r="C16" s="531"/>
      <c r="D16" s="531"/>
      <c r="E16" s="531"/>
      <c r="F16" s="531"/>
      <c r="G16" s="531"/>
      <c r="H16" s="531"/>
      <c r="I16" s="531"/>
      <c r="J16" s="531"/>
      <c r="K16" s="532"/>
      <c r="L16" s="548" t="s">
        <v>153</v>
      </c>
      <c r="M16" s="579"/>
      <c r="N16" s="579"/>
      <c r="O16" s="579"/>
      <c r="P16" s="579"/>
      <c r="Q16" s="580"/>
      <c r="R16" s="571" t="s">
        <v>154</v>
      </c>
      <c r="S16" s="572"/>
      <c r="T16" s="572"/>
      <c r="U16" s="572"/>
      <c r="V16" s="573"/>
      <c r="W16" s="457"/>
      <c r="X16" s="458"/>
      <c r="Y16" s="458"/>
      <c r="Z16" s="458"/>
      <c r="AA16" s="458"/>
      <c r="AB16" s="447"/>
      <c r="AC16" s="554">
        <v>30.3</v>
      </c>
      <c r="AD16" s="555"/>
      <c r="AE16" s="555"/>
      <c r="AF16" s="555"/>
      <c r="AG16" s="556"/>
      <c r="AH16" s="554">
        <v>30.5</v>
      </c>
      <c r="AI16" s="555"/>
      <c r="AJ16" s="555"/>
      <c r="AK16" s="555"/>
      <c r="AL16" s="557"/>
      <c r="AM16" s="496"/>
      <c r="AN16" s="497"/>
      <c r="AO16" s="497"/>
      <c r="AP16" s="497"/>
      <c r="AQ16" s="497"/>
      <c r="AR16" s="497"/>
      <c r="AS16" s="497"/>
      <c r="AT16" s="498"/>
      <c r="AU16" s="499"/>
      <c r="AV16" s="500"/>
      <c r="AW16" s="500"/>
      <c r="AX16" s="500"/>
      <c r="AY16" s="501" t="s">
        <v>155</v>
      </c>
      <c r="AZ16" s="502"/>
      <c r="BA16" s="502"/>
      <c r="BB16" s="502"/>
      <c r="BC16" s="502"/>
      <c r="BD16" s="502"/>
      <c r="BE16" s="502"/>
      <c r="BF16" s="502"/>
      <c r="BG16" s="502"/>
      <c r="BH16" s="502"/>
      <c r="BI16" s="502"/>
      <c r="BJ16" s="502"/>
      <c r="BK16" s="502"/>
      <c r="BL16" s="502"/>
      <c r="BM16" s="503"/>
      <c r="BN16" s="467">
        <v>10044997</v>
      </c>
      <c r="BO16" s="468"/>
      <c r="BP16" s="468"/>
      <c r="BQ16" s="468"/>
      <c r="BR16" s="468"/>
      <c r="BS16" s="468"/>
      <c r="BT16" s="468"/>
      <c r="BU16" s="469"/>
      <c r="BV16" s="467">
        <v>9881356</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
      <c r="A17" s="187"/>
      <c r="B17" s="533"/>
      <c r="C17" s="534"/>
      <c r="D17" s="534"/>
      <c r="E17" s="534"/>
      <c r="F17" s="534"/>
      <c r="G17" s="534"/>
      <c r="H17" s="534"/>
      <c r="I17" s="534"/>
      <c r="J17" s="534"/>
      <c r="K17" s="535"/>
      <c r="L17" s="202"/>
      <c r="M17" s="574" t="s">
        <v>156</v>
      </c>
      <c r="N17" s="575"/>
      <c r="O17" s="575"/>
      <c r="P17" s="575"/>
      <c r="Q17" s="576"/>
      <c r="R17" s="571" t="s">
        <v>157</v>
      </c>
      <c r="S17" s="572"/>
      <c r="T17" s="572"/>
      <c r="U17" s="572"/>
      <c r="V17" s="573"/>
      <c r="W17" s="483" t="s">
        <v>158</v>
      </c>
      <c r="X17" s="484"/>
      <c r="Y17" s="484"/>
      <c r="Z17" s="484"/>
      <c r="AA17" s="484"/>
      <c r="AB17" s="474"/>
      <c r="AC17" s="518">
        <v>20012</v>
      </c>
      <c r="AD17" s="519"/>
      <c r="AE17" s="519"/>
      <c r="AF17" s="519"/>
      <c r="AG17" s="561"/>
      <c r="AH17" s="518">
        <v>19962</v>
      </c>
      <c r="AI17" s="519"/>
      <c r="AJ17" s="519"/>
      <c r="AK17" s="519"/>
      <c r="AL17" s="520"/>
      <c r="AM17" s="496"/>
      <c r="AN17" s="497"/>
      <c r="AO17" s="497"/>
      <c r="AP17" s="497"/>
      <c r="AQ17" s="497"/>
      <c r="AR17" s="497"/>
      <c r="AS17" s="497"/>
      <c r="AT17" s="498"/>
      <c r="AU17" s="499"/>
      <c r="AV17" s="500"/>
      <c r="AW17" s="500"/>
      <c r="AX17" s="500"/>
      <c r="AY17" s="501" t="s">
        <v>159</v>
      </c>
      <c r="AZ17" s="502"/>
      <c r="BA17" s="502"/>
      <c r="BB17" s="502"/>
      <c r="BC17" s="502"/>
      <c r="BD17" s="502"/>
      <c r="BE17" s="502"/>
      <c r="BF17" s="502"/>
      <c r="BG17" s="502"/>
      <c r="BH17" s="502"/>
      <c r="BI17" s="502"/>
      <c r="BJ17" s="502"/>
      <c r="BK17" s="502"/>
      <c r="BL17" s="502"/>
      <c r="BM17" s="503"/>
      <c r="BN17" s="467">
        <v>9814421</v>
      </c>
      <c r="BO17" s="468"/>
      <c r="BP17" s="468"/>
      <c r="BQ17" s="468"/>
      <c r="BR17" s="468"/>
      <c r="BS17" s="468"/>
      <c r="BT17" s="468"/>
      <c r="BU17" s="469"/>
      <c r="BV17" s="467">
        <v>9756902</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
      <c r="A18" s="187"/>
      <c r="B18" s="581" t="s">
        <v>160</v>
      </c>
      <c r="C18" s="510"/>
      <c r="D18" s="510"/>
      <c r="E18" s="582"/>
      <c r="F18" s="582"/>
      <c r="G18" s="582"/>
      <c r="H18" s="582"/>
      <c r="I18" s="582"/>
      <c r="J18" s="582"/>
      <c r="K18" s="582"/>
      <c r="L18" s="583">
        <v>25.09</v>
      </c>
      <c r="M18" s="583"/>
      <c r="N18" s="583"/>
      <c r="O18" s="583"/>
      <c r="P18" s="583"/>
      <c r="Q18" s="583"/>
      <c r="R18" s="584"/>
      <c r="S18" s="584"/>
      <c r="T18" s="584"/>
      <c r="U18" s="584"/>
      <c r="V18" s="585"/>
      <c r="W18" s="485"/>
      <c r="X18" s="486"/>
      <c r="Y18" s="486"/>
      <c r="Z18" s="486"/>
      <c r="AA18" s="486"/>
      <c r="AB18" s="477"/>
      <c r="AC18" s="586">
        <v>67.900000000000006</v>
      </c>
      <c r="AD18" s="587"/>
      <c r="AE18" s="587"/>
      <c r="AF18" s="587"/>
      <c r="AG18" s="588"/>
      <c r="AH18" s="586">
        <v>67.5</v>
      </c>
      <c r="AI18" s="587"/>
      <c r="AJ18" s="587"/>
      <c r="AK18" s="587"/>
      <c r="AL18" s="589"/>
      <c r="AM18" s="496"/>
      <c r="AN18" s="497"/>
      <c r="AO18" s="497"/>
      <c r="AP18" s="497"/>
      <c r="AQ18" s="497"/>
      <c r="AR18" s="497"/>
      <c r="AS18" s="497"/>
      <c r="AT18" s="498"/>
      <c r="AU18" s="499"/>
      <c r="AV18" s="500"/>
      <c r="AW18" s="500"/>
      <c r="AX18" s="500"/>
      <c r="AY18" s="501" t="s">
        <v>161</v>
      </c>
      <c r="AZ18" s="502"/>
      <c r="BA18" s="502"/>
      <c r="BB18" s="502"/>
      <c r="BC18" s="502"/>
      <c r="BD18" s="502"/>
      <c r="BE18" s="502"/>
      <c r="BF18" s="502"/>
      <c r="BG18" s="502"/>
      <c r="BH18" s="502"/>
      <c r="BI18" s="502"/>
      <c r="BJ18" s="502"/>
      <c r="BK18" s="502"/>
      <c r="BL18" s="502"/>
      <c r="BM18" s="503"/>
      <c r="BN18" s="467">
        <v>11767754</v>
      </c>
      <c r="BO18" s="468"/>
      <c r="BP18" s="468"/>
      <c r="BQ18" s="468"/>
      <c r="BR18" s="468"/>
      <c r="BS18" s="468"/>
      <c r="BT18" s="468"/>
      <c r="BU18" s="469"/>
      <c r="BV18" s="467">
        <v>11863802</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
      <c r="A19" s="187"/>
      <c r="B19" s="581" t="s">
        <v>162</v>
      </c>
      <c r="C19" s="510"/>
      <c r="D19" s="510"/>
      <c r="E19" s="582"/>
      <c r="F19" s="582"/>
      <c r="G19" s="582"/>
      <c r="H19" s="582"/>
      <c r="I19" s="582"/>
      <c r="J19" s="582"/>
      <c r="K19" s="582"/>
      <c r="L19" s="590">
        <v>2528</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163</v>
      </c>
      <c r="AZ19" s="502"/>
      <c r="BA19" s="502"/>
      <c r="BB19" s="502"/>
      <c r="BC19" s="502"/>
      <c r="BD19" s="502"/>
      <c r="BE19" s="502"/>
      <c r="BF19" s="502"/>
      <c r="BG19" s="502"/>
      <c r="BH19" s="502"/>
      <c r="BI19" s="502"/>
      <c r="BJ19" s="502"/>
      <c r="BK19" s="502"/>
      <c r="BL19" s="502"/>
      <c r="BM19" s="503"/>
      <c r="BN19" s="467">
        <v>15205016</v>
      </c>
      <c r="BO19" s="468"/>
      <c r="BP19" s="468"/>
      <c r="BQ19" s="468"/>
      <c r="BR19" s="468"/>
      <c r="BS19" s="468"/>
      <c r="BT19" s="468"/>
      <c r="BU19" s="469"/>
      <c r="BV19" s="467">
        <v>14774212</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
      <c r="A20" s="187"/>
      <c r="B20" s="581" t="s">
        <v>164</v>
      </c>
      <c r="C20" s="510"/>
      <c r="D20" s="510"/>
      <c r="E20" s="582"/>
      <c r="F20" s="582"/>
      <c r="G20" s="582"/>
      <c r="H20" s="582"/>
      <c r="I20" s="582"/>
      <c r="J20" s="582"/>
      <c r="K20" s="582"/>
      <c r="L20" s="590">
        <v>23833</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15">
      <c r="A21" s="187"/>
      <c r="B21" s="601" t="s">
        <v>165</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
      <c r="A22" s="187"/>
      <c r="B22" s="604" t="s">
        <v>166</v>
      </c>
      <c r="C22" s="605"/>
      <c r="D22" s="606"/>
      <c r="E22" s="479" t="s">
        <v>1</v>
      </c>
      <c r="F22" s="484"/>
      <c r="G22" s="484"/>
      <c r="H22" s="484"/>
      <c r="I22" s="484"/>
      <c r="J22" s="484"/>
      <c r="K22" s="474"/>
      <c r="L22" s="479" t="s">
        <v>167</v>
      </c>
      <c r="M22" s="484"/>
      <c r="N22" s="484"/>
      <c r="O22" s="484"/>
      <c r="P22" s="474"/>
      <c r="Q22" s="613" t="s">
        <v>168</v>
      </c>
      <c r="R22" s="614"/>
      <c r="S22" s="614"/>
      <c r="T22" s="614"/>
      <c r="U22" s="614"/>
      <c r="V22" s="615"/>
      <c r="W22" s="619" t="s">
        <v>169</v>
      </c>
      <c r="X22" s="605"/>
      <c r="Y22" s="606"/>
      <c r="Z22" s="479" t="s">
        <v>1</v>
      </c>
      <c r="AA22" s="484"/>
      <c r="AB22" s="484"/>
      <c r="AC22" s="484"/>
      <c r="AD22" s="484"/>
      <c r="AE22" s="484"/>
      <c r="AF22" s="484"/>
      <c r="AG22" s="474"/>
      <c r="AH22" s="632" t="s">
        <v>170</v>
      </c>
      <c r="AI22" s="484"/>
      <c r="AJ22" s="484"/>
      <c r="AK22" s="484"/>
      <c r="AL22" s="474"/>
      <c r="AM22" s="632" t="s">
        <v>171</v>
      </c>
      <c r="AN22" s="633"/>
      <c r="AO22" s="633"/>
      <c r="AP22" s="633"/>
      <c r="AQ22" s="633"/>
      <c r="AR22" s="634"/>
      <c r="AS22" s="613" t="s">
        <v>168</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15">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172</v>
      </c>
      <c r="AZ23" s="428"/>
      <c r="BA23" s="428"/>
      <c r="BB23" s="428"/>
      <c r="BC23" s="428"/>
      <c r="BD23" s="428"/>
      <c r="BE23" s="428"/>
      <c r="BF23" s="428"/>
      <c r="BG23" s="428"/>
      <c r="BH23" s="428"/>
      <c r="BI23" s="428"/>
      <c r="BJ23" s="428"/>
      <c r="BK23" s="428"/>
      <c r="BL23" s="428"/>
      <c r="BM23" s="429"/>
      <c r="BN23" s="467">
        <v>16641498</v>
      </c>
      <c r="BO23" s="468"/>
      <c r="BP23" s="468"/>
      <c r="BQ23" s="468"/>
      <c r="BR23" s="468"/>
      <c r="BS23" s="468"/>
      <c r="BT23" s="468"/>
      <c r="BU23" s="469"/>
      <c r="BV23" s="467">
        <v>16239701</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
      <c r="A24" s="187"/>
      <c r="B24" s="607"/>
      <c r="C24" s="608"/>
      <c r="D24" s="609"/>
      <c r="E24" s="517" t="s">
        <v>173</v>
      </c>
      <c r="F24" s="497"/>
      <c r="G24" s="497"/>
      <c r="H24" s="497"/>
      <c r="I24" s="497"/>
      <c r="J24" s="497"/>
      <c r="K24" s="498"/>
      <c r="L24" s="518">
        <v>1</v>
      </c>
      <c r="M24" s="519"/>
      <c r="N24" s="519"/>
      <c r="O24" s="519"/>
      <c r="P24" s="561"/>
      <c r="Q24" s="518">
        <v>9060</v>
      </c>
      <c r="R24" s="519"/>
      <c r="S24" s="519"/>
      <c r="T24" s="519"/>
      <c r="U24" s="519"/>
      <c r="V24" s="561"/>
      <c r="W24" s="620"/>
      <c r="X24" s="608"/>
      <c r="Y24" s="609"/>
      <c r="Z24" s="517" t="s">
        <v>174</v>
      </c>
      <c r="AA24" s="497"/>
      <c r="AB24" s="497"/>
      <c r="AC24" s="497"/>
      <c r="AD24" s="497"/>
      <c r="AE24" s="497"/>
      <c r="AF24" s="497"/>
      <c r="AG24" s="498"/>
      <c r="AH24" s="518">
        <v>394</v>
      </c>
      <c r="AI24" s="519"/>
      <c r="AJ24" s="519"/>
      <c r="AK24" s="519"/>
      <c r="AL24" s="561"/>
      <c r="AM24" s="518">
        <v>1198942</v>
      </c>
      <c r="AN24" s="519"/>
      <c r="AO24" s="519"/>
      <c r="AP24" s="519"/>
      <c r="AQ24" s="519"/>
      <c r="AR24" s="561"/>
      <c r="AS24" s="518">
        <v>3043</v>
      </c>
      <c r="AT24" s="519"/>
      <c r="AU24" s="519"/>
      <c r="AV24" s="519"/>
      <c r="AW24" s="519"/>
      <c r="AX24" s="520"/>
      <c r="AY24" s="640" t="s">
        <v>175</v>
      </c>
      <c r="AZ24" s="641"/>
      <c r="BA24" s="641"/>
      <c r="BB24" s="641"/>
      <c r="BC24" s="641"/>
      <c r="BD24" s="641"/>
      <c r="BE24" s="641"/>
      <c r="BF24" s="641"/>
      <c r="BG24" s="641"/>
      <c r="BH24" s="641"/>
      <c r="BI24" s="641"/>
      <c r="BJ24" s="641"/>
      <c r="BK24" s="641"/>
      <c r="BL24" s="641"/>
      <c r="BM24" s="642"/>
      <c r="BN24" s="467">
        <v>12108528</v>
      </c>
      <c r="BO24" s="468"/>
      <c r="BP24" s="468"/>
      <c r="BQ24" s="468"/>
      <c r="BR24" s="468"/>
      <c r="BS24" s="468"/>
      <c r="BT24" s="468"/>
      <c r="BU24" s="469"/>
      <c r="BV24" s="467">
        <v>13127789</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15">
      <c r="A25" s="187"/>
      <c r="B25" s="607"/>
      <c r="C25" s="608"/>
      <c r="D25" s="609"/>
      <c r="E25" s="517" t="s">
        <v>176</v>
      </c>
      <c r="F25" s="497"/>
      <c r="G25" s="497"/>
      <c r="H25" s="497"/>
      <c r="I25" s="497"/>
      <c r="J25" s="497"/>
      <c r="K25" s="498"/>
      <c r="L25" s="518">
        <v>1</v>
      </c>
      <c r="M25" s="519"/>
      <c r="N25" s="519"/>
      <c r="O25" s="519"/>
      <c r="P25" s="561"/>
      <c r="Q25" s="518">
        <v>7610</v>
      </c>
      <c r="R25" s="519"/>
      <c r="S25" s="519"/>
      <c r="T25" s="519"/>
      <c r="U25" s="519"/>
      <c r="V25" s="561"/>
      <c r="W25" s="620"/>
      <c r="X25" s="608"/>
      <c r="Y25" s="609"/>
      <c r="Z25" s="517" t="s">
        <v>177</v>
      </c>
      <c r="AA25" s="497"/>
      <c r="AB25" s="497"/>
      <c r="AC25" s="497"/>
      <c r="AD25" s="497"/>
      <c r="AE25" s="497"/>
      <c r="AF25" s="497"/>
      <c r="AG25" s="498"/>
      <c r="AH25" s="518">
        <v>75</v>
      </c>
      <c r="AI25" s="519"/>
      <c r="AJ25" s="519"/>
      <c r="AK25" s="519"/>
      <c r="AL25" s="561"/>
      <c r="AM25" s="518">
        <v>222675</v>
      </c>
      <c r="AN25" s="519"/>
      <c r="AO25" s="519"/>
      <c r="AP25" s="519"/>
      <c r="AQ25" s="519"/>
      <c r="AR25" s="561"/>
      <c r="AS25" s="518">
        <v>2969</v>
      </c>
      <c r="AT25" s="519"/>
      <c r="AU25" s="519"/>
      <c r="AV25" s="519"/>
      <c r="AW25" s="519"/>
      <c r="AX25" s="520"/>
      <c r="AY25" s="427" t="s">
        <v>178</v>
      </c>
      <c r="AZ25" s="428"/>
      <c r="BA25" s="428"/>
      <c r="BB25" s="428"/>
      <c r="BC25" s="428"/>
      <c r="BD25" s="428"/>
      <c r="BE25" s="428"/>
      <c r="BF25" s="428"/>
      <c r="BG25" s="428"/>
      <c r="BH25" s="428"/>
      <c r="BI25" s="428"/>
      <c r="BJ25" s="428"/>
      <c r="BK25" s="428"/>
      <c r="BL25" s="428"/>
      <c r="BM25" s="429"/>
      <c r="BN25" s="430">
        <v>1571337</v>
      </c>
      <c r="BO25" s="431"/>
      <c r="BP25" s="431"/>
      <c r="BQ25" s="431"/>
      <c r="BR25" s="431"/>
      <c r="BS25" s="431"/>
      <c r="BT25" s="431"/>
      <c r="BU25" s="432"/>
      <c r="BV25" s="430">
        <v>1369422</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15">
      <c r="A26" s="187"/>
      <c r="B26" s="607"/>
      <c r="C26" s="608"/>
      <c r="D26" s="609"/>
      <c r="E26" s="517" t="s">
        <v>179</v>
      </c>
      <c r="F26" s="497"/>
      <c r="G26" s="497"/>
      <c r="H26" s="497"/>
      <c r="I26" s="497"/>
      <c r="J26" s="497"/>
      <c r="K26" s="498"/>
      <c r="L26" s="518">
        <v>1</v>
      </c>
      <c r="M26" s="519"/>
      <c r="N26" s="519"/>
      <c r="O26" s="519"/>
      <c r="P26" s="561"/>
      <c r="Q26" s="518">
        <v>6800</v>
      </c>
      <c r="R26" s="519"/>
      <c r="S26" s="519"/>
      <c r="T26" s="519"/>
      <c r="U26" s="519"/>
      <c r="V26" s="561"/>
      <c r="W26" s="620"/>
      <c r="X26" s="608"/>
      <c r="Y26" s="609"/>
      <c r="Z26" s="517" t="s">
        <v>180</v>
      </c>
      <c r="AA26" s="630"/>
      <c r="AB26" s="630"/>
      <c r="AC26" s="630"/>
      <c r="AD26" s="630"/>
      <c r="AE26" s="630"/>
      <c r="AF26" s="630"/>
      <c r="AG26" s="631"/>
      <c r="AH26" s="518" t="s">
        <v>130</v>
      </c>
      <c r="AI26" s="519"/>
      <c r="AJ26" s="519"/>
      <c r="AK26" s="519"/>
      <c r="AL26" s="561"/>
      <c r="AM26" s="518" t="s">
        <v>140</v>
      </c>
      <c r="AN26" s="519"/>
      <c r="AO26" s="519"/>
      <c r="AP26" s="519"/>
      <c r="AQ26" s="519"/>
      <c r="AR26" s="561"/>
      <c r="AS26" s="518" t="s">
        <v>181</v>
      </c>
      <c r="AT26" s="519"/>
      <c r="AU26" s="519"/>
      <c r="AV26" s="519"/>
      <c r="AW26" s="519"/>
      <c r="AX26" s="520"/>
      <c r="AY26" s="470" t="s">
        <v>182</v>
      </c>
      <c r="AZ26" s="471"/>
      <c r="BA26" s="471"/>
      <c r="BB26" s="471"/>
      <c r="BC26" s="471"/>
      <c r="BD26" s="471"/>
      <c r="BE26" s="471"/>
      <c r="BF26" s="471"/>
      <c r="BG26" s="471"/>
      <c r="BH26" s="471"/>
      <c r="BI26" s="471"/>
      <c r="BJ26" s="471"/>
      <c r="BK26" s="471"/>
      <c r="BL26" s="471"/>
      <c r="BM26" s="472"/>
      <c r="BN26" s="467" t="s">
        <v>139</v>
      </c>
      <c r="BO26" s="468"/>
      <c r="BP26" s="468"/>
      <c r="BQ26" s="468"/>
      <c r="BR26" s="468"/>
      <c r="BS26" s="468"/>
      <c r="BT26" s="468"/>
      <c r="BU26" s="469"/>
      <c r="BV26" s="467" t="s">
        <v>130</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87"/>
      <c r="B27" s="607"/>
      <c r="C27" s="608"/>
      <c r="D27" s="609"/>
      <c r="E27" s="517" t="s">
        <v>183</v>
      </c>
      <c r="F27" s="497"/>
      <c r="G27" s="497"/>
      <c r="H27" s="497"/>
      <c r="I27" s="497"/>
      <c r="J27" s="497"/>
      <c r="K27" s="498"/>
      <c r="L27" s="518">
        <v>1</v>
      </c>
      <c r="M27" s="519"/>
      <c r="N27" s="519"/>
      <c r="O27" s="519"/>
      <c r="P27" s="561"/>
      <c r="Q27" s="518">
        <v>4810</v>
      </c>
      <c r="R27" s="519"/>
      <c r="S27" s="519"/>
      <c r="T27" s="519"/>
      <c r="U27" s="519"/>
      <c r="V27" s="561"/>
      <c r="W27" s="620"/>
      <c r="X27" s="608"/>
      <c r="Y27" s="609"/>
      <c r="Z27" s="517" t="s">
        <v>184</v>
      </c>
      <c r="AA27" s="497"/>
      <c r="AB27" s="497"/>
      <c r="AC27" s="497"/>
      <c r="AD27" s="497"/>
      <c r="AE27" s="497"/>
      <c r="AF27" s="497"/>
      <c r="AG27" s="498"/>
      <c r="AH27" s="518">
        <v>17</v>
      </c>
      <c r="AI27" s="519"/>
      <c r="AJ27" s="519"/>
      <c r="AK27" s="519"/>
      <c r="AL27" s="561"/>
      <c r="AM27" s="518">
        <v>56562</v>
      </c>
      <c r="AN27" s="519"/>
      <c r="AO27" s="519"/>
      <c r="AP27" s="519"/>
      <c r="AQ27" s="519"/>
      <c r="AR27" s="561"/>
      <c r="AS27" s="518">
        <v>3327</v>
      </c>
      <c r="AT27" s="519"/>
      <c r="AU27" s="519"/>
      <c r="AV27" s="519"/>
      <c r="AW27" s="519"/>
      <c r="AX27" s="520"/>
      <c r="AY27" s="562" t="s">
        <v>185</v>
      </c>
      <c r="AZ27" s="563"/>
      <c r="BA27" s="563"/>
      <c r="BB27" s="563"/>
      <c r="BC27" s="563"/>
      <c r="BD27" s="563"/>
      <c r="BE27" s="563"/>
      <c r="BF27" s="563"/>
      <c r="BG27" s="563"/>
      <c r="BH27" s="563"/>
      <c r="BI27" s="563"/>
      <c r="BJ27" s="563"/>
      <c r="BK27" s="563"/>
      <c r="BL27" s="563"/>
      <c r="BM27" s="564"/>
      <c r="BN27" s="643" t="s">
        <v>129</v>
      </c>
      <c r="BO27" s="644"/>
      <c r="BP27" s="644"/>
      <c r="BQ27" s="644"/>
      <c r="BR27" s="644"/>
      <c r="BS27" s="644"/>
      <c r="BT27" s="644"/>
      <c r="BU27" s="645"/>
      <c r="BV27" s="643" t="s">
        <v>139</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15">
      <c r="A28" s="187"/>
      <c r="B28" s="607"/>
      <c r="C28" s="608"/>
      <c r="D28" s="609"/>
      <c r="E28" s="517" t="s">
        <v>186</v>
      </c>
      <c r="F28" s="497"/>
      <c r="G28" s="497"/>
      <c r="H28" s="497"/>
      <c r="I28" s="497"/>
      <c r="J28" s="497"/>
      <c r="K28" s="498"/>
      <c r="L28" s="518">
        <v>1</v>
      </c>
      <c r="M28" s="519"/>
      <c r="N28" s="519"/>
      <c r="O28" s="519"/>
      <c r="P28" s="561"/>
      <c r="Q28" s="518">
        <v>4410</v>
      </c>
      <c r="R28" s="519"/>
      <c r="S28" s="519"/>
      <c r="T28" s="519"/>
      <c r="U28" s="519"/>
      <c r="V28" s="561"/>
      <c r="W28" s="620"/>
      <c r="X28" s="608"/>
      <c r="Y28" s="609"/>
      <c r="Z28" s="517" t="s">
        <v>187</v>
      </c>
      <c r="AA28" s="497"/>
      <c r="AB28" s="497"/>
      <c r="AC28" s="497"/>
      <c r="AD28" s="497"/>
      <c r="AE28" s="497"/>
      <c r="AF28" s="497"/>
      <c r="AG28" s="498"/>
      <c r="AH28" s="518" t="s">
        <v>130</v>
      </c>
      <c r="AI28" s="519"/>
      <c r="AJ28" s="519"/>
      <c r="AK28" s="519"/>
      <c r="AL28" s="561"/>
      <c r="AM28" s="518" t="s">
        <v>140</v>
      </c>
      <c r="AN28" s="519"/>
      <c r="AO28" s="519"/>
      <c r="AP28" s="519"/>
      <c r="AQ28" s="519"/>
      <c r="AR28" s="561"/>
      <c r="AS28" s="518" t="s">
        <v>181</v>
      </c>
      <c r="AT28" s="519"/>
      <c r="AU28" s="519"/>
      <c r="AV28" s="519"/>
      <c r="AW28" s="519"/>
      <c r="AX28" s="520"/>
      <c r="AY28" s="646" t="s">
        <v>188</v>
      </c>
      <c r="AZ28" s="647"/>
      <c r="BA28" s="647"/>
      <c r="BB28" s="648"/>
      <c r="BC28" s="427" t="s">
        <v>48</v>
      </c>
      <c r="BD28" s="428"/>
      <c r="BE28" s="428"/>
      <c r="BF28" s="428"/>
      <c r="BG28" s="428"/>
      <c r="BH28" s="428"/>
      <c r="BI28" s="428"/>
      <c r="BJ28" s="428"/>
      <c r="BK28" s="428"/>
      <c r="BL28" s="428"/>
      <c r="BM28" s="429"/>
      <c r="BN28" s="430">
        <v>1681185</v>
      </c>
      <c r="BO28" s="431"/>
      <c r="BP28" s="431"/>
      <c r="BQ28" s="431"/>
      <c r="BR28" s="431"/>
      <c r="BS28" s="431"/>
      <c r="BT28" s="431"/>
      <c r="BU28" s="432"/>
      <c r="BV28" s="430">
        <v>1049420</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15">
      <c r="A29" s="187"/>
      <c r="B29" s="607"/>
      <c r="C29" s="608"/>
      <c r="D29" s="609"/>
      <c r="E29" s="517" t="s">
        <v>189</v>
      </c>
      <c r="F29" s="497"/>
      <c r="G29" s="497"/>
      <c r="H29" s="497"/>
      <c r="I29" s="497"/>
      <c r="J29" s="497"/>
      <c r="K29" s="498"/>
      <c r="L29" s="518">
        <v>16</v>
      </c>
      <c r="M29" s="519"/>
      <c r="N29" s="519"/>
      <c r="O29" s="519"/>
      <c r="P29" s="561"/>
      <c r="Q29" s="518">
        <v>4170</v>
      </c>
      <c r="R29" s="519"/>
      <c r="S29" s="519"/>
      <c r="T29" s="519"/>
      <c r="U29" s="519"/>
      <c r="V29" s="561"/>
      <c r="W29" s="621"/>
      <c r="X29" s="622"/>
      <c r="Y29" s="623"/>
      <c r="Z29" s="517" t="s">
        <v>190</v>
      </c>
      <c r="AA29" s="497"/>
      <c r="AB29" s="497"/>
      <c r="AC29" s="497"/>
      <c r="AD29" s="497"/>
      <c r="AE29" s="497"/>
      <c r="AF29" s="497"/>
      <c r="AG29" s="498"/>
      <c r="AH29" s="518">
        <v>411</v>
      </c>
      <c r="AI29" s="519"/>
      <c r="AJ29" s="519"/>
      <c r="AK29" s="519"/>
      <c r="AL29" s="561"/>
      <c r="AM29" s="518">
        <v>1255504</v>
      </c>
      <c r="AN29" s="519"/>
      <c r="AO29" s="519"/>
      <c r="AP29" s="519"/>
      <c r="AQ29" s="519"/>
      <c r="AR29" s="561"/>
      <c r="AS29" s="518">
        <v>3055</v>
      </c>
      <c r="AT29" s="519"/>
      <c r="AU29" s="519"/>
      <c r="AV29" s="519"/>
      <c r="AW29" s="519"/>
      <c r="AX29" s="520"/>
      <c r="AY29" s="649"/>
      <c r="AZ29" s="650"/>
      <c r="BA29" s="650"/>
      <c r="BB29" s="651"/>
      <c r="BC29" s="501" t="s">
        <v>191</v>
      </c>
      <c r="BD29" s="502"/>
      <c r="BE29" s="502"/>
      <c r="BF29" s="502"/>
      <c r="BG29" s="502"/>
      <c r="BH29" s="502"/>
      <c r="BI29" s="502"/>
      <c r="BJ29" s="502"/>
      <c r="BK29" s="502"/>
      <c r="BL29" s="502"/>
      <c r="BM29" s="503"/>
      <c r="BN29" s="467">
        <v>11113</v>
      </c>
      <c r="BO29" s="468"/>
      <c r="BP29" s="468"/>
      <c r="BQ29" s="468"/>
      <c r="BR29" s="468"/>
      <c r="BS29" s="468"/>
      <c r="BT29" s="468"/>
      <c r="BU29" s="469"/>
      <c r="BV29" s="467">
        <v>11110</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192</v>
      </c>
      <c r="X30" s="628"/>
      <c r="Y30" s="628"/>
      <c r="Z30" s="628"/>
      <c r="AA30" s="628"/>
      <c r="AB30" s="628"/>
      <c r="AC30" s="628"/>
      <c r="AD30" s="628"/>
      <c r="AE30" s="628"/>
      <c r="AF30" s="628"/>
      <c r="AG30" s="629"/>
      <c r="AH30" s="586">
        <v>97.1</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50</v>
      </c>
      <c r="BD30" s="641"/>
      <c r="BE30" s="641"/>
      <c r="BF30" s="641"/>
      <c r="BG30" s="641"/>
      <c r="BH30" s="641"/>
      <c r="BI30" s="641"/>
      <c r="BJ30" s="641"/>
      <c r="BK30" s="641"/>
      <c r="BL30" s="641"/>
      <c r="BM30" s="642"/>
      <c r="BN30" s="643">
        <v>374156</v>
      </c>
      <c r="BO30" s="644"/>
      <c r="BP30" s="644"/>
      <c r="BQ30" s="644"/>
      <c r="BR30" s="644"/>
      <c r="BS30" s="644"/>
      <c r="BT30" s="644"/>
      <c r="BU30" s="645"/>
      <c r="BV30" s="643">
        <v>253582</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193</v>
      </c>
      <c r="D32" s="214"/>
      <c r="E32" s="214"/>
      <c r="F32" s="211"/>
      <c r="G32" s="211"/>
      <c r="H32" s="211"/>
      <c r="I32" s="211"/>
      <c r="J32" s="211"/>
      <c r="K32" s="211"/>
      <c r="L32" s="211"/>
      <c r="M32" s="211"/>
      <c r="N32" s="211"/>
      <c r="O32" s="211"/>
      <c r="P32" s="211"/>
      <c r="Q32" s="211"/>
      <c r="R32" s="211"/>
      <c r="S32" s="211"/>
      <c r="T32" s="211"/>
      <c r="U32" s="211" t="s">
        <v>194</v>
      </c>
      <c r="V32" s="211"/>
      <c r="W32" s="211"/>
      <c r="X32" s="211"/>
      <c r="Y32" s="211"/>
      <c r="Z32" s="211"/>
      <c r="AA32" s="211"/>
      <c r="AB32" s="211"/>
      <c r="AC32" s="211"/>
      <c r="AD32" s="211"/>
      <c r="AE32" s="211"/>
      <c r="AF32" s="211"/>
      <c r="AG32" s="211"/>
      <c r="AH32" s="211"/>
      <c r="AI32" s="211"/>
      <c r="AJ32" s="211"/>
      <c r="AK32" s="211"/>
      <c r="AL32" s="211"/>
      <c r="AM32" s="215" t="s">
        <v>195</v>
      </c>
      <c r="AN32" s="211"/>
      <c r="AO32" s="211"/>
      <c r="AP32" s="211"/>
      <c r="AQ32" s="211"/>
      <c r="AR32" s="211"/>
      <c r="AS32" s="215"/>
      <c r="AT32" s="215"/>
      <c r="AU32" s="215"/>
      <c r="AV32" s="215"/>
      <c r="AW32" s="215"/>
      <c r="AX32" s="215"/>
      <c r="AY32" s="215"/>
      <c r="AZ32" s="215"/>
      <c r="BA32" s="215"/>
      <c r="BB32" s="211"/>
      <c r="BC32" s="215"/>
      <c r="BD32" s="211"/>
      <c r="BE32" s="215" t="s">
        <v>196</v>
      </c>
      <c r="BF32" s="211"/>
      <c r="BG32" s="211"/>
      <c r="BH32" s="211"/>
      <c r="BI32" s="211"/>
      <c r="BJ32" s="215"/>
      <c r="BK32" s="215"/>
      <c r="BL32" s="215"/>
      <c r="BM32" s="215"/>
      <c r="BN32" s="215"/>
      <c r="BO32" s="215"/>
      <c r="BP32" s="215"/>
      <c r="BQ32" s="215"/>
      <c r="BR32" s="211"/>
      <c r="BS32" s="211"/>
      <c r="BT32" s="211"/>
      <c r="BU32" s="211"/>
      <c r="BV32" s="211"/>
      <c r="BW32" s="211" t="s">
        <v>197</v>
      </c>
      <c r="BX32" s="211"/>
      <c r="BY32" s="211"/>
      <c r="BZ32" s="211"/>
      <c r="CA32" s="211"/>
      <c r="CB32" s="215"/>
      <c r="CC32" s="215"/>
      <c r="CD32" s="215"/>
      <c r="CE32" s="215"/>
      <c r="CF32" s="215"/>
      <c r="CG32" s="215"/>
      <c r="CH32" s="215"/>
      <c r="CI32" s="215"/>
      <c r="CJ32" s="215"/>
      <c r="CK32" s="215"/>
      <c r="CL32" s="215"/>
      <c r="CM32" s="215"/>
      <c r="CN32" s="215"/>
      <c r="CO32" s="215" t="s">
        <v>198</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1" t="s">
        <v>199</v>
      </c>
      <c r="D33" s="491"/>
      <c r="E33" s="456" t="s">
        <v>200</v>
      </c>
      <c r="F33" s="456"/>
      <c r="G33" s="456"/>
      <c r="H33" s="456"/>
      <c r="I33" s="456"/>
      <c r="J33" s="456"/>
      <c r="K33" s="456"/>
      <c r="L33" s="456"/>
      <c r="M33" s="456"/>
      <c r="N33" s="456"/>
      <c r="O33" s="456"/>
      <c r="P33" s="456"/>
      <c r="Q33" s="456"/>
      <c r="R33" s="456"/>
      <c r="S33" s="456"/>
      <c r="T33" s="216"/>
      <c r="U33" s="491" t="s">
        <v>199</v>
      </c>
      <c r="V33" s="491"/>
      <c r="W33" s="456" t="s">
        <v>200</v>
      </c>
      <c r="X33" s="456"/>
      <c r="Y33" s="456"/>
      <c r="Z33" s="456"/>
      <c r="AA33" s="456"/>
      <c r="AB33" s="456"/>
      <c r="AC33" s="456"/>
      <c r="AD33" s="456"/>
      <c r="AE33" s="456"/>
      <c r="AF33" s="456"/>
      <c r="AG33" s="456"/>
      <c r="AH33" s="456"/>
      <c r="AI33" s="456"/>
      <c r="AJ33" s="456"/>
      <c r="AK33" s="456"/>
      <c r="AL33" s="216"/>
      <c r="AM33" s="491" t="s">
        <v>201</v>
      </c>
      <c r="AN33" s="491"/>
      <c r="AO33" s="456" t="s">
        <v>202</v>
      </c>
      <c r="AP33" s="456"/>
      <c r="AQ33" s="456"/>
      <c r="AR33" s="456"/>
      <c r="AS33" s="456"/>
      <c r="AT33" s="456"/>
      <c r="AU33" s="456"/>
      <c r="AV33" s="456"/>
      <c r="AW33" s="456"/>
      <c r="AX33" s="456"/>
      <c r="AY33" s="456"/>
      <c r="AZ33" s="456"/>
      <c r="BA33" s="456"/>
      <c r="BB33" s="456"/>
      <c r="BC33" s="456"/>
      <c r="BD33" s="217"/>
      <c r="BE33" s="456" t="s">
        <v>203</v>
      </c>
      <c r="BF33" s="456"/>
      <c r="BG33" s="456" t="s">
        <v>204</v>
      </c>
      <c r="BH33" s="456"/>
      <c r="BI33" s="456"/>
      <c r="BJ33" s="456"/>
      <c r="BK33" s="456"/>
      <c r="BL33" s="456"/>
      <c r="BM33" s="456"/>
      <c r="BN33" s="456"/>
      <c r="BO33" s="456"/>
      <c r="BP33" s="456"/>
      <c r="BQ33" s="456"/>
      <c r="BR33" s="456"/>
      <c r="BS33" s="456"/>
      <c r="BT33" s="456"/>
      <c r="BU33" s="456"/>
      <c r="BV33" s="217"/>
      <c r="BW33" s="491" t="s">
        <v>203</v>
      </c>
      <c r="BX33" s="491"/>
      <c r="BY33" s="456" t="s">
        <v>205</v>
      </c>
      <c r="BZ33" s="456"/>
      <c r="CA33" s="456"/>
      <c r="CB33" s="456"/>
      <c r="CC33" s="456"/>
      <c r="CD33" s="456"/>
      <c r="CE33" s="456"/>
      <c r="CF33" s="456"/>
      <c r="CG33" s="456"/>
      <c r="CH33" s="456"/>
      <c r="CI33" s="456"/>
      <c r="CJ33" s="456"/>
      <c r="CK33" s="456"/>
      <c r="CL33" s="456"/>
      <c r="CM33" s="456"/>
      <c r="CN33" s="216"/>
      <c r="CO33" s="491" t="s">
        <v>206</v>
      </c>
      <c r="CP33" s="491"/>
      <c r="CQ33" s="456" t="s">
        <v>207</v>
      </c>
      <c r="CR33" s="456"/>
      <c r="CS33" s="456"/>
      <c r="CT33" s="456"/>
      <c r="CU33" s="456"/>
      <c r="CV33" s="456"/>
      <c r="CW33" s="456"/>
      <c r="CX33" s="456"/>
      <c r="CY33" s="456"/>
      <c r="CZ33" s="456"/>
      <c r="DA33" s="456"/>
      <c r="DB33" s="456"/>
      <c r="DC33" s="456"/>
      <c r="DD33" s="456"/>
      <c r="DE33" s="456"/>
      <c r="DF33" s="216"/>
      <c r="DG33" s="655" t="s">
        <v>208</v>
      </c>
      <c r="DH33" s="655"/>
      <c r="DI33" s="218"/>
      <c r="DJ33" s="186"/>
      <c r="DK33" s="186"/>
      <c r="DL33" s="186"/>
      <c r="DM33" s="186"/>
      <c r="DN33" s="186"/>
      <c r="DO33" s="186"/>
    </row>
    <row r="34" spans="1:119" ht="32.25" customHeight="1" x14ac:dyDescent="0.15">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4</v>
      </c>
      <c r="V34" s="656"/>
      <c r="W34" s="657" t="str">
        <f>IF('各会計、関係団体の財政状況及び健全化判断比率'!B28="","",'各会計、関係団体の財政状況及び健全化判断比率'!B28)</f>
        <v>国民健康保険特別会計</v>
      </c>
      <c r="X34" s="657"/>
      <c r="Y34" s="657"/>
      <c r="Z34" s="657"/>
      <c r="AA34" s="657"/>
      <c r="AB34" s="657"/>
      <c r="AC34" s="657"/>
      <c r="AD34" s="657"/>
      <c r="AE34" s="657"/>
      <c r="AF34" s="657"/>
      <c r="AG34" s="657"/>
      <c r="AH34" s="657"/>
      <c r="AI34" s="657"/>
      <c r="AJ34" s="657"/>
      <c r="AK34" s="657"/>
      <c r="AL34" s="214"/>
      <c r="AM34" s="656">
        <f>IF(AO34="","",MAX(C34:D43,U34:V43)+1)</f>
        <v>7</v>
      </c>
      <c r="AN34" s="656"/>
      <c r="AO34" s="657" t="str">
        <f>IF('各会計、関係団体の財政状況及び健全化判断比率'!B31="","",'各会計、関係団体の財政状況及び健全化判断比率'!B31)</f>
        <v>津島市民病院事業会計</v>
      </c>
      <c r="AP34" s="657"/>
      <c r="AQ34" s="657"/>
      <c r="AR34" s="657"/>
      <c r="AS34" s="657"/>
      <c r="AT34" s="657"/>
      <c r="AU34" s="657"/>
      <c r="AV34" s="657"/>
      <c r="AW34" s="657"/>
      <c r="AX34" s="657"/>
      <c r="AY34" s="657"/>
      <c r="AZ34" s="657"/>
      <c r="BA34" s="657"/>
      <c r="BB34" s="657"/>
      <c r="BC34" s="657"/>
      <c r="BD34" s="214"/>
      <c r="BE34" s="656" t="str">
        <f>IF(BG34="","",MAX(C34:D43,U34:V43,AM34:AN43)+1)</f>
        <v/>
      </c>
      <c r="BF34" s="656"/>
      <c r="BG34" s="657"/>
      <c r="BH34" s="657"/>
      <c r="BI34" s="657"/>
      <c r="BJ34" s="657"/>
      <c r="BK34" s="657"/>
      <c r="BL34" s="657"/>
      <c r="BM34" s="657"/>
      <c r="BN34" s="657"/>
      <c r="BO34" s="657"/>
      <c r="BP34" s="657"/>
      <c r="BQ34" s="657"/>
      <c r="BR34" s="657"/>
      <c r="BS34" s="657"/>
      <c r="BT34" s="657"/>
      <c r="BU34" s="657"/>
      <c r="BV34" s="214"/>
      <c r="BW34" s="656">
        <f>IF(BY34="","",MAX(C34:D43,U34:V43,AM34:AN43,BE34:BF43)+1)</f>
        <v>10</v>
      </c>
      <c r="BX34" s="656"/>
      <c r="BY34" s="657" t="str">
        <f>IF('各会計、関係団体の財政状況及び健全化判断比率'!B68="","",'各会計、関係団体の財政状況及び健全化判断比率'!B68)</f>
        <v>海部地区環境事務組合</v>
      </c>
      <c r="BZ34" s="657"/>
      <c r="CA34" s="657"/>
      <c r="CB34" s="657"/>
      <c r="CC34" s="657"/>
      <c r="CD34" s="657"/>
      <c r="CE34" s="657"/>
      <c r="CF34" s="657"/>
      <c r="CG34" s="657"/>
      <c r="CH34" s="657"/>
      <c r="CI34" s="657"/>
      <c r="CJ34" s="657"/>
      <c r="CK34" s="657"/>
      <c r="CL34" s="657"/>
      <c r="CM34" s="657"/>
      <c r="CN34" s="214"/>
      <c r="CO34" s="656">
        <f>IF(CQ34="","",MAX(C34:D43,U34:V43,AM34:AN43,BE34:BF43,BW34:BX43)+1)</f>
        <v>14</v>
      </c>
      <c r="CP34" s="656"/>
      <c r="CQ34" s="657" t="str">
        <f>IF('各会計、関係団体の財政状況及び健全化判断比率'!BS7="","",'各会計、関係団体の財政状況及び健全化判断比率'!BS7)</f>
        <v>名古屋西流通センター（株）</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x14ac:dyDescent="0.15">
      <c r="A35" s="187"/>
      <c r="B35" s="213"/>
      <c r="C35" s="656">
        <f>IF(E35="","",C34+1)</f>
        <v>2</v>
      </c>
      <c r="D35" s="656"/>
      <c r="E35" s="657" t="str">
        <f>IF('各会計、関係団体の財政状況及び健全化判断比率'!B8="","",'各会計、関係団体の財政状況及び健全化判断比率'!B8)</f>
        <v>住宅新築資金等貸付事業特別会計</v>
      </c>
      <c r="F35" s="657"/>
      <c r="G35" s="657"/>
      <c r="H35" s="657"/>
      <c r="I35" s="657"/>
      <c r="J35" s="657"/>
      <c r="K35" s="657"/>
      <c r="L35" s="657"/>
      <c r="M35" s="657"/>
      <c r="N35" s="657"/>
      <c r="O35" s="657"/>
      <c r="P35" s="657"/>
      <c r="Q35" s="657"/>
      <c r="R35" s="657"/>
      <c r="S35" s="657"/>
      <c r="T35" s="214"/>
      <c r="U35" s="656">
        <f>IF(W35="","",U34+1)</f>
        <v>5</v>
      </c>
      <c r="V35" s="656"/>
      <c r="W35" s="657" t="str">
        <f>IF('各会計、関係団体の財政状況及び健全化判断比率'!B29="","",'各会計、関係団体の財政状況及び健全化判断比率'!B29)</f>
        <v>介護保険特別会計</v>
      </c>
      <c r="X35" s="657"/>
      <c r="Y35" s="657"/>
      <c r="Z35" s="657"/>
      <c r="AA35" s="657"/>
      <c r="AB35" s="657"/>
      <c r="AC35" s="657"/>
      <c r="AD35" s="657"/>
      <c r="AE35" s="657"/>
      <c r="AF35" s="657"/>
      <c r="AG35" s="657"/>
      <c r="AH35" s="657"/>
      <c r="AI35" s="657"/>
      <c r="AJ35" s="657"/>
      <c r="AK35" s="657"/>
      <c r="AL35" s="214"/>
      <c r="AM35" s="656">
        <f t="shared" ref="AM35:AM43" si="0">IF(AO35="","",AM34+1)</f>
        <v>8</v>
      </c>
      <c r="AN35" s="656"/>
      <c r="AO35" s="657" t="str">
        <f>IF('各会計、関係団体の財政状況及び健全化判断比率'!B32="","",'各会計、関係団体の財政状況及び健全化判断比率'!B32)</f>
        <v>下水道事業会計</v>
      </c>
      <c r="AP35" s="657"/>
      <c r="AQ35" s="657"/>
      <c r="AR35" s="657"/>
      <c r="AS35" s="657"/>
      <c r="AT35" s="657"/>
      <c r="AU35" s="657"/>
      <c r="AV35" s="657"/>
      <c r="AW35" s="657"/>
      <c r="AX35" s="657"/>
      <c r="AY35" s="657"/>
      <c r="AZ35" s="657"/>
      <c r="BA35" s="657"/>
      <c r="BB35" s="657"/>
      <c r="BC35" s="657"/>
      <c r="BD35" s="214"/>
      <c r="BE35" s="656" t="str">
        <f t="shared" ref="BE35:BE43" si="1">IF(BG35="","",BE34+1)</f>
        <v/>
      </c>
      <c r="BF35" s="656"/>
      <c r="BG35" s="657"/>
      <c r="BH35" s="657"/>
      <c r="BI35" s="657"/>
      <c r="BJ35" s="657"/>
      <c r="BK35" s="657"/>
      <c r="BL35" s="657"/>
      <c r="BM35" s="657"/>
      <c r="BN35" s="657"/>
      <c r="BO35" s="657"/>
      <c r="BP35" s="657"/>
      <c r="BQ35" s="657"/>
      <c r="BR35" s="657"/>
      <c r="BS35" s="657"/>
      <c r="BT35" s="657"/>
      <c r="BU35" s="657"/>
      <c r="BV35" s="214"/>
      <c r="BW35" s="656">
        <f t="shared" ref="BW35:BW43" si="2">IF(BY35="","",BW34+1)</f>
        <v>11</v>
      </c>
      <c r="BX35" s="656"/>
      <c r="BY35" s="657" t="str">
        <f>IF('各会計、関係団体の財政状況及び健全化判断比率'!B69="","",'各会計、関係団体の財政状況及び健全化判断比率'!B69)</f>
        <v>海部地区水防事務組合</v>
      </c>
      <c r="BZ35" s="657"/>
      <c r="CA35" s="657"/>
      <c r="CB35" s="657"/>
      <c r="CC35" s="657"/>
      <c r="CD35" s="657"/>
      <c r="CE35" s="657"/>
      <c r="CF35" s="657"/>
      <c r="CG35" s="657"/>
      <c r="CH35" s="657"/>
      <c r="CI35" s="657"/>
      <c r="CJ35" s="657"/>
      <c r="CK35" s="657"/>
      <c r="CL35" s="657"/>
      <c r="CM35" s="657"/>
      <c r="CN35" s="214"/>
      <c r="CO35" s="656" t="str">
        <f t="shared" ref="CO35:CO43" si="3">IF(CQ35="","",CO34+1)</f>
        <v/>
      </c>
      <c r="CP35" s="656"/>
      <c r="CQ35" s="657" t="str">
        <f>IF('各会計、関係団体の財政状況及び健全化判断比率'!BS8="","",'各会計、関係団体の財政状況及び健全化判断比率'!BS8)</f>
        <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15">
      <c r="A36" s="187"/>
      <c r="B36" s="213"/>
      <c r="C36" s="656">
        <f>IF(E36="","",C35+1)</f>
        <v>3</v>
      </c>
      <c r="D36" s="656"/>
      <c r="E36" s="657" t="str">
        <f>IF('各会計、関係団体の財政状況及び健全化判断比率'!B9="","",'各会計、関係団体の財政状況及び健全化判断比率'!B9)</f>
        <v>コミュニティ・プラント事業特別会計</v>
      </c>
      <c r="F36" s="657"/>
      <c r="G36" s="657"/>
      <c r="H36" s="657"/>
      <c r="I36" s="657"/>
      <c r="J36" s="657"/>
      <c r="K36" s="657"/>
      <c r="L36" s="657"/>
      <c r="M36" s="657"/>
      <c r="N36" s="657"/>
      <c r="O36" s="657"/>
      <c r="P36" s="657"/>
      <c r="Q36" s="657"/>
      <c r="R36" s="657"/>
      <c r="S36" s="657"/>
      <c r="T36" s="214"/>
      <c r="U36" s="656">
        <f t="shared" ref="U36:U43" si="4">IF(W36="","",U35+1)</f>
        <v>6</v>
      </c>
      <c r="V36" s="656"/>
      <c r="W36" s="657" t="str">
        <f>IF('各会計、関係団体の財政状況及び健全化判断比率'!B30="","",'各会計、関係団体の財政状況及び健全化判断比率'!B30)</f>
        <v>後期高齢者医療特別会計</v>
      </c>
      <c r="X36" s="657"/>
      <c r="Y36" s="657"/>
      <c r="Z36" s="657"/>
      <c r="AA36" s="657"/>
      <c r="AB36" s="657"/>
      <c r="AC36" s="657"/>
      <c r="AD36" s="657"/>
      <c r="AE36" s="657"/>
      <c r="AF36" s="657"/>
      <c r="AG36" s="657"/>
      <c r="AH36" s="657"/>
      <c r="AI36" s="657"/>
      <c r="AJ36" s="657"/>
      <c r="AK36" s="657"/>
      <c r="AL36" s="214"/>
      <c r="AM36" s="656">
        <f t="shared" si="0"/>
        <v>9</v>
      </c>
      <c r="AN36" s="656"/>
      <c r="AO36" s="657" t="str">
        <f>IF('各会計、関係団体の財政状況及び健全化判断比率'!B33="","",'各会計、関係団体の財政状況及び健全化判断比率'!B33)</f>
        <v>上水道事業会計</v>
      </c>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f t="shared" si="2"/>
        <v>12</v>
      </c>
      <c r="BX36" s="656"/>
      <c r="BY36" s="657" t="str">
        <f>IF('各会計、関係団体の財政状況及び健全化判断比率'!B70="","",'各会計、関係団体の財政状況及び健全化判断比率'!B70)</f>
        <v>愛知県後期高齢者医療広域連合（一般会計）</v>
      </c>
      <c r="BZ36" s="657"/>
      <c r="CA36" s="657"/>
      <c r="CB36" s="657"/>
      <c r="CC36" s="657"/>
      <c r="CD36" s="657"/>
      <c r="CE36" s="657"/>
      <c r="CF36" s="657"/>
      <c r="CG36" s="657"/>
      <c r="CH36" s="657"/>
      <c r="CI36" s="657"/>
      <c r="CJ36" s="657"/>
      <c r="CK36" s="657"/>
      <c r="CL36" s="657"/>
      <c r="CM36" s="657"/>
      <c r="CN36" s="214"/>
      <c r="CO36" s="656" t="str">
        <f t="shared" si="3"/>
        <v/>
      </c>
      <c r="CP36" s="656"/>
      <c r="CQ36" s="657" t="str">
        <f>IF('各会計、関係団体の財政状況及び健全化判断比率'!BS9="","",'各会計、関係団体の財政状況及び健全化判断比率'!BS9)</f>
        <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15">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t="str">
        <f t="shared" si="4"/>
        <v/>
      </c>
      <c r="V37" s="656"/>
      <c r="W37" s="657"/>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13</v>
      </c>
      <c r="BX37" s="656"/>
      <c r="BY37" s="657" t="str">
        <f>IF('各会計、関係団体の財政状況及び健全化判断比率'!B71="","",'各会計、関係団体の財政状況及び健全化判断比率'!B71)</f>
        <v>愛知県後期高齢者医療広域連合（後期高齢者医療特別会計）</v>
      </c>
      <c r="BZ37" s="657"/>
      <c r="CA37" s="657"/>
      <c r="CB37" s="657"/>
      <c r="CC37" s="657"/>
      <c r="CD37" s="657"/>
      <c r="CE37" s="657"/>
      <c r="CF37" s="657"/>
      <c r="CG37" s="657"/>
      <c r="CH37" s="657"/>
      <c r="CI37" s="657"/>
      <c r="CJ37" s="657"/>
      <c r="CK37" s="657"/>
      <c r="CL37" s="657"/>
      <c r="CM37" s="657"/>
      <c r="CN37" s="214"/>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15">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t="str">
        <f t="shared" si="2"/>
        <v/>
      </c>
      <c r="BX38" s="656"/>
      <c r="BY38" s="657" t="str">
        <f>IF('各会計、関係団体の財政状況及び健全化判断比率'!B72="","",'各会計、関係団体の財政状況及び健全化判断比率'!B72)</f>
        <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15">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t="str">
        <f t="shared" si="2"/>
        <v/>
      </c>
      <c r="BX39" s="656"/>
      <c r="BY39" s="657" t="str">
        <f>IF('各会計、関係団体の財政状況及び健全化判断比率'!B73="","",'各会計、関係団体の財政状況及び健全化判断比率'!B73)</f>
        <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15">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t="str">
        <f t="shared" si="2"/>
        <v/>
      </c>
      <c r="BX40" s="656"/>
      <c r="BY40" s="657" t="str">
        <f>IF('各会計、関係団体の財政状況及び健全化判断比率'!B74="","",'各会計、関係団体の財政状況及び健全化判断比率'!B74)</f>
        <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15">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t="str">
        <f t="shared" si="2"/>
        <v/>
      </c>
      <c r="BX41" s="656"/>
      <c r="BY41" s="657" t="str">
        <f>IF('各会計、関係団体の財政状況及び健全化判断比率'!B75="","",'各会計、関係団体の財政状況及び健全化判断比率'!B75)</f>
        <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15">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t="str">
        <f t="shared" si="2"/>
        <v/>
      </c>
      <c r="BX42" s="656"/>
      <c r="BY42" s="657" t="str">
        <f>IF('各会計、関係団体の財政状況及び健全化判断比率'!B76="","",'各会計、関係団体の財政状況及び健全化判断比率'!B76)</f>
        <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15">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t="str">
        <f t="shared" si="2"/>
        <v/>
      </c>
      <c r="BX43" s="656"/>
      <c r="BY43" s="657" t="str">
        <f>IF('各会計、関係団体の財政状況及び健全化判断比率'!B77="","",'各会計、関係団体の財政状況及び健全化判断比率'!B77)</f>
        <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209</v>
      </c>
      <c r="C46" s="186"/>
      <c r="D46" s="186"/>
      <c r="E46" s="186" t="s">
        <v>210</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211</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212</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213</v>
      </c>
    </row>
    <row r="50" spans="5:5" x14ac:dyDescent="0.15">
      <c r="E50" s="188" t="s">
        <v>214</v>
      </c>
    </row>
    <row r="51" spans="5:5" x14ac:dyDescent="0.15">
      <c r="E51" s="188" t="s">
        <v>215</v>
      </c>
    </row>
    <row r="52" spans="5:5" x14ac:dyDescent="0.15">
      <c r="E52" s="188" t="s">
        <v>216</v>
      </c>
    </row>
    <row r="53" spans="5:5" x14ac:dyDescent="0.15"/>
    <row r="54" spans="5:5" x14ac:dyDescent="0.15"/>
    <row r="55" spans="5:5" x14ac:dyDescent="0.15"/>
    <row r="56" spans="5:5" x14ac:dyDescent="0.15"/>
  </sheetData>
  <sheetProtection algorithmName="SHA-512" hashValue="/X0Ndmpg1WT3yJyXPFDtKF6VlyLNsP8dthdIA/s8dy4jQ8+ZNRg4+sBHgAb34YBO436ZfYayu02X7RNop0+p2w==" saltValue="t2OxitNeRiVwFhh63WxtA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563</v>
      </c>
      <c r="G33" s="29" t="s">
        <v>564</v>
      </c>
      <c r="H33" s="29" t="s">
        <v>565</v>
      </c>
      <c r="I33" s="29" t="s">
        <v>566</v>
      </c>
      <c r="J33" s="30" t="s">
        <v>567</v>
      </c>
      <c r="K33" s="22"/>
      <c r="L33" s="22"/>
      <c r="M33" s="22"/>
      <c r="N33" s="22"/>
      <c r="O33" s="22"/>
      <c r="P33" s="22"/>
    </row>
    <row r="34" spans="1:16" ht="39" customHeight="1" x14ac:dyDescent="0.15">
      <c r="A34" s="22"/>
      <c r="B34" s="31"/>
      <c r="C34" s="1248" t="s">
        <v>570</v>
      </c>
      <c r="D34" s="1248"/>
      <c r="E34" s="1249"/>
      <c r="F34" s="32">
        <v>8.01</v>
      </c>
      <c r="G34" s="33">
        <v>10.47</v>
      </c>
      <c r="H34" s="33">
        <v>9.67</v>
      </c>
      <c r="I34" s="33">
        <v>10.18</v>
      </c>
      <c r="J34" s="34">
        <v>9.31</v>
      </c>
      <c r="K34" s="22"/>
      <c r="L34" s="22"/>
      <c r="M34" s="22"/>
      <c r="N34" s="22"/>
      <c r="O34" s="22"/>
      <c r="P34" s="22"/>
    </row>
    <row r="35" spans="1:16" ht="39" customHeight="1" x14ac:dyDescent="0.15">
      <c r="A35" s="22"/>
      <c r="B35" s="35"/>
      <c r="C35" s="1242" t="s">
        <v>571</v>
      </c>
      <c r="D35" s="1243"/>
      <c r="E35" s="1244"/>
      <c r="F35" s="36">
        <v>10.96</v>
      </c>
      <c r="G35" s="37">
        <v>6.67</v>
      </c>
      <c r="H35" s="37">
        <v>7.22</v>
      </c>
      <c r="I35" s="37">
        <v>7.68</v>
      </c>
      <c r="J35" s="38">
        <v>7.76</v>
      </c>
      <c r="K35" s="22"/>
      <c r="L35" s="22"/>
      <c r="M35" s="22"/>
      <c r="N35" s="22"/>
      <c r="O35" s="22"/>
      <c r="P35" s="22"/>
    </row>
    <row r="36" spans="1:16" ht="39" customHeight="1" x14ac:dyDescent="0.15">
      <c r="A36" s="22"/>
      <c r="B36" s="35"/>
      <c r="C36" s="1242" t="s">
        <v>572</v>
      </c>
      <c r="D36" s="1243"/>
      <c r="E36" s="1244"/>
      <c r="F36" s="36">
        <v>1.02</v>
      </c>
      <c r="G36" s="37">
        <v>0.83</v>
      </c>
      <c r="H36" s="37">
        <v>1.83</v>
      </c>
      <c r="I36" s="37">
        <v>2.4900000000000002</v>
      </c>
      <c r="J36" s="38">
        <v>3.02</v>
      </c>
      <c r="K36" s="22"/>
      <c r="L36" s="22"/>
      <c r="M36" s="22"/>
      <c r="N36" s="22"/>
      <c r="O36" s="22"/>
      <c r="P36" s="22"/>
    </row>
    <row r="37" spans="1:16" ht="39" customHeight="1" x14ac:dyDescent="0.15">
      <c r="A37" s="22"/>
      <c r="B37" s="35"/>
      <c r="C37" s="1242" t="s">
        <v>573</v>
      </c>
      <c r="D37" s="1243"/>
      <c r="E37" s="1244"/>
      <c r="F37" s="36">
        <v>1.1100000000000001</v>
      </c>
      <c r="G37" s="37">
        <v>2.17</v>
      </c>
      <c r="H37" s="37">
        <v>2.06</v>
      </c>
      <c r="I37" s="37">
        <v>1.66</v>
      </c>
      <c r="J37" s="38">
        <v>1.47</v>
      </c>
      <c r="K37" s="22"/>
      <c r="L37" s="22"/>
      <c r="M37" s="22"/>
      <c r="N37" s="22"/>
      <c r="O37" s="22"/>
      <c r="P37" s="22"/>
    </row>
    <row r="38" spans="1:16" ht="39" customHeight="1" x14ac:dyDescent="0.15">
      <c r="A38" s="22"/>
      <c r="B38" s="35"/>
      <c r="C38" s="1242" t="s">
        <v>574</v>
      </c>
      <c r="D38" s="1243"/>
      <c r="E38" s="1244"/>
      <c r="F38" s="36" t="s">
        <v>575</v>
      </c>
      <c r="G38" s="37" t="s">
        <v>576</v>
      </c>
      <c r="H38" s="37" t="s">
        <v>577</v>
      </c>
      <c r="I38" s="37">
        <v>0.48</v>
      </c>
      <c r="J38" s="38">
        <v>1.1100000000000001</v>
      </c>
      <c r="K38" s="22"/>
      <c r="L38" s="22"/>
      <c r="M38" s="22"/>
      <c r="N38" s="22"/>
      <c r="O38" s="22"/>
      <c r="P38" s="22"/>
    </row>
    <row r="39" spans="1:16" ht="39" customHeight="1" x14ac:dyDescent="0.15">
      <c r="A39" s="22"/>
      <c r="B39" s="35"/>
      <c r="C39" s="1242" t="s">
        <v>578</v>
      </c>
      <c r="D39" s="1243"/>
      <c r="E39" s="1244"/>
      <c r="F39" s="36">
        <v>1.97</v>
      </c>
      <c r="G39" s="37">
        <v>4.16</v>
      </c>
      <c r="H39" s="37">
        <v>3.63</v>
      </c>
      <c r="I39" s="37">
        <v>1.61</v>
      </c>
      <c r="J39" s="38">
        <v>0.99</v>
      </c>
      <c r="K39" s="22"/>
      <c r="L39" s="22"/>
      <c r="M39" s="22"/>
      <c r="N39" s="22"/>
      <c r="O39" s="22"/>
      <c r="P39" s="22"/>
    </row>
    <row r="40" spans="1:16" ht="39" customHeight="1" x14ac:dyDescent="0.15">
      <c r="A40" s="22"/>
      <c r="B40" s="35"/>
      <c r="C40" s="1242" t="s">
        <v>579</v>
      </c>
      <c r="D40" s="1243"/>
      <c r="E40" s="1244"/>
      <c r="F40" s="36">
        <v>7.0000000000000007E-2</v>
      </c>
      <c r="G40" s="37">
        <v>0.09</v>
      </c>
      <c r="H40" s="37">
        <v>0.1</v>
      </c>
      <c r="I40" s="37">
        <v>0.1</v>
      </c>
      <c r="J40" s="38">
        <v>0.1</v>
      </c>
      <c r="K40" s="22"/>
      <c r="L40" s="22"/>
      <c r="M40" s="22"/>
      <c r="N40" s="22"/>
      <c r="O40" s="22"/>
      <c r="P40" s="22"/>
    </row>
    <row r="41" spans="1:16" ht="39" customHeight="1" x14ac:dyDescent="0.15">
      <c r="A41" s="22"/>
      <c r="B41" s="35"/>
      <c r="C41" s="1242" t="s">
        <v>580</v>
      </c>
      <c r="D41" s="1243"/>
      <c r="E41" s="1244"/>
      <c r="F41" s="36">
        <v>0.11</v>
      </c>
      <c r="G41" s="37">
        <v>0.05</v>
      </c>
      <c r="H41" s="37">
        <v>0.03</v>
      </c>
      <c r="I41" s="37">
        <v>0.05</v>
      </c>
      <c r="J41" s="38">
        <v>7.0000000000000007E-2</v>
      </c>
      <c r="K41" s="22"/>
      <c r="L41" s="22"/>
      <c r="M41" s="22"/>
      <c r="N41" s="22"/>
      <c r="O41" s="22"/>
      <c r="P41" s="22"/>
    </row>
    <row r="42" spans="1:16" ht="39" customHeight="1" x14ac:dyDescent="0.15">
      <c r="A42" s="22"/>
      <c r="B42" s="39"/>
      <c r="C42" s="1242" t="s">
        <v>581</v>
      </c>
      <c r="D42" s="1243"/>
      <c r="E42" s="1244"/>
      <c r="F42" s="36" t="s">
        <v>522</v>
      </c>
      <c r="G42" s="37" t="s">
        <v>522</v>
      </c>
      <c r="H42" s="37" t="s">
        <v>522</v>
      </c>
      <c r="I42" s="37" t="s">
        <v>522</v>
      </c>
      <c r="J42" s="38" t="s">
        <v>522</v>
      </c>
      <c r="K42" s="22"/>
      <c r="L42" s="22"/>
      <c r="M42" s="22"/>
      <c r="N42" s="22"/>
      <c r="O42" s="22"/>
      <c r="P42" s="22"/>
    </row>
    <row r="43" spans="1:16" ht="39" customHeight="1" thickBot="1" x14ac:dyDescent="0.2">
      <c r="A43" s="22"/>
      <c r="B43" s="40"/>
      <c r="C43" s="1245" t="s">
        <v>582</v>
      </c>
      <c r="D43" s="1246"/>
      <c r="E43" s="1247"/>
      <c r="F43" s="41">
        <v>0.05</v>
      </c>
      <c r="G43" s="42">
        <v>7.0000000000000007E-2</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42R8YwOEIvpB5/UywwBx0n5PfXKikrK6U0QcXS6qzk1f+Xj5O4EEPH26DQX94XjZPkw0zexWNGLObs5C9iiT3w==" saltValue="4lGcq+Pi4JNo6j5SCM1bI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563</v>
      </c>
      <c r="L44" s="56" t="s">
        <v>564</v>
      </c>
      <c r="M44" s="56" t="s">
        <v>565</v>
      </c>
      <c r="N44" s="56" t="s">
        <v>566</v>
      </c>
      <c r="O44" s="57" t="s">
        <v>567</v>
      </c>
      <c r="P44" s="48"/>
      <c r="Q44" s="48"/>
      <c r="R44" s="48"/>
      <c r="S44" s="48"/>
      <c r="T44" s="48"/>
      <c r="U44" s="48"/>
    </row>
    <row r="45" spans="1:21" ht="30.75" customHeight="1" x14ac:dyDescent="0.15">
      <c r="A45" s="48"/>
      <c r="B45" s="1250" t="s">
        <v>11</v>
      </c>
      <c r="C45" s="1251"/>
      <c r="D45" s="58"/>
      <c r="E45" s="1256" t="s">
        <v>12</v>
      </c>
      <c r="F45" s="1256"/>
      <c r="G45" s="1256"/>
      <c r="H45" s="1256"/>
      <c r="I45" s="1256"/>
      <c r="J45" s="1257"/>
      <c r="K45" s="59">
        <v>1538</v>
      </c>
      <c r="L45" s="60">
        <v>1680</v>
      </c>
      <c r="M45" s="60">
        <v>1616</v>
      </c>
      <c r="N45" s="60">
        <v>1494</v>
      </c>
      <c r="O45" s="61">
        <v>1464</v>
      </c>
      <c r="P45" s="48"/>
      <c r="Q45" s="48"/>
      <c r="R45" s="48"/>
      <c r="S45" s="48"/>
      <c r="T45" s="48"/>
      <c r="U45" s="48"/>
    </row>
    <row r="46" spans="1:21" ht="30.75" customHeight="1" x14ac:dyDescent="0.15">
      <c r="A46" s="48"/>
      <c r="B46" s="1252"/>
      <c r="C46" s="1253"/>
      <c r="D46" s="62"/>
      <c r="E46" s="1258" t="s">
        <v>13</v>
      </c>
      <c r="F46" s="1258"/>
      <c r="G46" s="1258"/>
      <c r="H46" s="1258"/>
      <c r="I46" s="1258"/>
      <c r="J46" s="1259"/>
      <c r="K46" s="63" t="s">
        <v>522</v>
      </c>
      <c r="L46" s="64" t="s">
        <v>522</v>
      </c>
      <c r="M46" s="64" t="s">
        <v>522</v>
      </c>
      <c r="N46" s="64" t="s">
        <v>522</v>
      </c>
      <c r="O46" s="65" t="s">
        <v>522</v>
      </c>
      <c r="P46" s="48"/>
      <c r="Q46" s="48"/>
      <c r="R46" s="48"/>
      <c r="S46" s="48"/>
      <c r="T46" s="48"/>
      <c r="U46" s="48"/>
    </row>
    <row r="47" spans="1:21" ht="30.75" customHeight="1" x14ac:dyDescent="0.15">
      <c r="A47" s="48"/>
      <c r="B47" s="1252"/>
      <c r="C47" s="1253"/>
      <c r="D47" s="62"/>
      <c r="E47" s="1258" t="s">
        <v>14</v>
      </c>
      <c r="F47" s="1258"/>
      <c r="G47" s="1258"/>
      <c r="H47" s="1258"/>
      <c r="I47" s="1258"/>
      <c r="J47" s="1259"/>
      <c r="K47" s="63" t="s">
        <v>522</v>
      </c>
      <c r="L47" s="64" t="s">
        <v>522</v>
      </c>
      <c r="M47" s="64" t="s">
        <v>522</v>
      </c>
      <c r="N47" s="64" t="s">
        <v>522</v>
      </c>
      <c r="O47" s="65" t="s">
        <v>522</v>
      </c>
      <c r="P47" s="48"/>
      <c r="Q47" s="48"/>
      <c r="R47" s="48"/>
      <c r="S47" s="48"/>
      <c r="T47" s="48"/>
      <c r="U47" s="48"/>
    </row>
    <row r="48" spans="1:21" ht="30.75" customHeight="1" x14ac:dyDescent="0.15">
      <c r="A48" s="48"/>
      <c r="B48" s="1252"/>
      <c r="C48" s="1253"/>
      <c r="D48" s="62"/>
      <c r="E48" s="1258" t="s">
        <v>15</v>
      </c>
      <c r="F48" s="1258"/>
      <c r="G48" s="1258"/>
      <c r="H48" s="1258"/>
      <c r="I48" s="1258"/>
      <c r="J48" s="1259"/>
      <c r="K48" s="63">
        <v>772</v>
      </c>
      <c r="L48" s="64">
        <v>814</v>
      </c>
      <c r="M48" s="64">
        <v>853</v>
      </c>
      <c r="N48" s="64">
        <v>851</v>
      </c>
      <c r="O48" s="65">
        <v>816</v>
      </c>
      <c r="P48" s="48"/>
      <c r="Q48" s="48"/>
      <c r="R48" s="48"/>
      <c r="S48" s="48"/>
      <c r="T48" s="48"/>
      <c r="U48" s="48"/>
    </row>
    <row r="49" spans="1:21" ht="30.75" customHeight="1" x14ac:dyDescent="0.15">
      <c r="A49" s="48"/>
      <c r="B49" s="1252"/>
      <c r="C49" s="1253"/>
      <c r="D49" s="62"/>
      <c r="E49" s="1258" t="s">
        <v>16</v>
      </c>
      <c r="F49" s="1258"/>
      <c r="G49" s="1258"/>
      <c r="H49" s="1258"/>
      <c r="I49" s="1258"/>
      <c r="J49" s="1259"/>
      <c r="K49" s="63">
        <v>106</v>
      </c>
      <c r="L49" s="64">
        <v>37</v>
      </c>
      <c r="M49" s="64" t="s">
        <v>522</v>
      </c>
      <c r="N49" s="64" t="s">
        <v>522</v>
      </c>
      <c r="O49" s="65">
        <v>9</v>
      </c>
      <c r="P49" s="48"/>
      <c r="Q49" s="48"/>
      <c r="R49" s="48"/>
      <c r="S49" s="48"/>
      <c r="T49" s="48"/>
      <c r="U49" s="48"/>
    </row>
    <row r="50" spans="1:21" ht="30.75" customHeight="1" x14ac:dyDescent="0.15">
      <c r="A50" s="48"/>
      <c r="B50" s="1252"/>
      <c r="C50" s="1253"/>
      <c r="D50" s="62"/>
      <c r="E50" s="1258" t="s">
        <v>17</v>
      </c>
      <c r="F50" s="1258"/>
      <c r="G50" s="1258"/>
      <c r="H50" s="1258"/>
      <c r="I50" s="1258"/>
      <c r="J50" s="1259"/>
      <c r="K50" s="63" t="s">
        <v>522</v>
      </c>
      <c r="L50" s="64" t="s">
        <v>522</v>
      </c>
      <c r="M50" s="64" t="s">
        <v>522</v>
      </c>
      <c r="N50" s="64" t="s">
        <v>522</v>
      </c>
      <c r="O50" s="65" t="s">
        <v>522</v>
      </c>
      <c r="P50" s="48"/>
      <c r="Q50" s="48"/>
      <c r="R50" s="48"/>
      <c r="S50" s="48"/>
      <c r="T50" s="48"/>
      <c r="U50" s="48"/>
    </row>
    <row r="51" spans="1:21" ht="30.75" customHeight="1" x14ac:dyDescent="0.15">
      <c r="A51" s="48"/>
      <c r="B51" s="1254"/>
      <c r="C51" s="1255"/>
      <c r="D51" s="66"/>
      <c r="E51" s="1258" t="s">
        <v>18</v>
      </c>
      <c r="F51" s="1258"/>
      <c r="G51" s="1258"/>
      <c r="H51" s="1258"/>
      <c r="I51" s="1258"/>
      <c r="J51" s="1259"/>
      <c r="K51" s="63" t="s">
        <v>522</v>
      </c>
      <c r="L51" s="64" t="s">
        <v>522</v>
      </c>
      <c r="M51" s="64" t="s">
        <v>522</v>
      </c>
      <c r="N51" s="64" t="s">
        <v>522</v>
      </c>
      <c r="O51" s="65" t="s">
        <v>522</v>
      </c>
      <c r="P51" s="48"/>
      <c r="Q51" s="48"/>
      <c r="R51" s="48"/>
      <c r="S51" s="48"/>
      <c r="T51" s="48"/>
      <c r="U51" s="48"/>
    </row>
    <row r="52" spans="1:21" ht="30.75" customHeight="1" x14ac:dyDescent="0.15">
      <c r="A52" s="48"/>
      <c r="B52" s="1260" t="s">
        <v>19</v>
      </c>
      <c r="C52" s="1261"/>
      <c r="D52" s="66"/>
      <c r="E52" s="1258" t="s">
        <v>20</v>
      </c>
      <c r="F52" s="1258"/>
      <c r="G52" s="1258"/>
      <c r="H52" s="1258"/>
      <c r="I52" s="1258"/>
      <c r="J52" s="1259"/>
      <c r="K52" s="63">
        <v>1919</v>
      </c>
      <c r="L52" s="64">
        <v>1931</v>
      </c>
      <c r="M52" s="64">
        <v>1870</v>
      </c>
      <c r="N52" s="64">
        <v>1878</v>
      </c>
      <c r="O52" s="65">
        <v>1819</v>
      </c>
      <c r="P52" s="48"/>
      <c r="Q52" s="48"/>
      <c r="R52" s="48"/>
      <c r="S52" s="48"/>
      <c r="T52" s="48"/>
      <c r="U52" s="48"/>
    </row>
    <row r="53" spans="1:21" ht="30.75" customHeight="1" thickBot="1" x14ac:dyDescent="0.2">
      <c r="A53" s="48"/>
      <c r="B53" s="1262" t="s">
        <v>21</v>
      </c>
      <c r="C53" s="1263"/>
      <c r="D53" s="67"/>
      <c r="E53" s="1264" t="s">
        <v>22</v>
      </c>
      <c r="F53" s="1264"/>
      <c r="G53" s="1264"/>
      <c r="H53" s="1264"/>
      <c r="I53" s="1264"/>
      <c r="J53" s="1265"/>
      <c r="K53" s="68">
        <v>497</v>
      </c>
      <c r="L53" s="69">
        <v>600</v>
      </c>
      <c r="M53" s="69">
        <v>599</v>
      </c>
      <c r="N53" s="69">
        <v>467</v>
      </c>
      <c r="O53" s="70">
        <v>470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583</v>
      </c>
      <c r="P55" s="48"/>
      <c r="Q55" s="48"/>
      <c r="R55" s="48"/>
      <c r="S55" s="48"/>
      <c r="T55" s="48"/>
      <c r="U55" s="48"/>
    </row>
    <row r="56" spans="1:21" ht="31.5" customHeight="1" thickBot="1" x14ac:dyDescent="0.2">
      <c r="A56" s="48"/>
      <c r="B56" s="76"/>
      <c r="C56" s="77"/>
      <c r="D56" s="77"/>
      <c r="E56" s="78"/>
      <c r="F56" s="78"/>
      <c r="G56" s="78"/>
      <c r="H56" s="78"/>
      <c r="I56" s="78"/>
      <c r="J56" s="79" t="s">
        <v>2</v>
      </c>
      <c r="K56" s="80" t="s">
        <v>584</v>
      </c>
      <c r="L56" s="81" t="s">
        <v>585</v>
      </c>
      <c r="M56" s="81" t="s">
        <v>586</v>
      </c>
      <c r="N56" s="81" t="s">
        <v>587</v>
      </c>
      <c r="O56" s="82" t="s">
        <v>588</v>
      </c>
      <c r="P56" s="48"/>
      <c r="Q56" s="48"/>
      <c r="R56" s="48"/>
      <c r="S56" s="48"/>
      <c r="T56" s="48"/>
      <c r="U56" s="48"/>
    </row>
    <row r="57" spans="1:21" ht="31.5" customHeight="1" x14ac:dyDescent="0.15">
      <c r="B57" s="1266" t="s">
        <v>25</v>
      </c>
      <c r="C57" s="1267"/>
      <c r="D57" s="1270" t="s">
        <v>26</v>
      </c>
      <c r="E57" s="1271"/>
      <c r="F57" s="1271"/>
      <c r="G57" s="1271"/>
      <c r="H57" s="1271"/>
      <c r="I57" s="1271"/>
      <c r="J57" s="1272"/>
      <c r="K57" s="83" t="s">
        <v>606</v>
      </c>
      <c r="L57" s="84" t="s">
        <v>606</v>
      </c>
      <c r="M57" s="84" t="s">
        <v>606</v>
      </c>
      <c r="N57" s="84" t="s">
        <v>606</v>
      </c>
      <c r="O57" s="85" t="s">
        <v>606</v>
      </c>
    </row>
    <row r="58" spans="1:21" ht="31.5" customHeight="1" thickBot="1" x14ac:dyDescent="0.2">
      <c r="B58" s="1268"/>
      <c r="C58" s="1269"/>
      <c r="D58" s="1273" t="s">
        <v>27</v>
      </c>
      <c r="E58" s="1274"/>
      <c r="F58" s="1274"/>
      <c r="G58" s="1274"/>
      <c r="H58" s="1274"/>
      <c r="I58" s="1274"/>
      <c r="J58" s="1275"/>
      <c r="K58" s="86" t="s">
        <v>606</v>
      </c>
      <c r="L58" s="87" t="s">
        <v>607</v>
      </c>
      <c r="M58" s="87" t="s">
        <v>606</v>
      </c>
      <c r="N58" s="87" t="s">
        <v>606</v>
      </c>
      <c r="O58" s="88" t="s">
        <v>606</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vkTZaOMu1527d+XCn5mp3rQ2m4pcoqHVXciUzRRSUkFWr7Zd2Km2Vpz5OjDGHeuohJEmsdLRYh6MI+0UrUU9LQ==" saltValue="hmeeZuh7XSdcGMnH+hwTT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563</v>
      </c>
      <c r="J40" s="100" t="s">
        <v>564</v>
      </c>
      <c r="K40" s="100" t="s">
        <v>565</v>
      </c>
      <c r="L40" s="100" t="s">
        <v>566</v>
      </c>
      <c r="M40" s="101" t="s">
        <v>567</v>
      </c>
    </row>
    <row r="41" spans="2:13" ht="27.75" customHeight="1" x14ac:dyDescent="0.15">
      <c r="B41" s="1276" t="s">
        <v>30</v>
      </c>
      <c r="C41" s="1277"/>
      <c r="D41" s="102"/>
      <c r="E41" s="1282" t="s">
        <v>31</v>
      </c>
      <c r="F41" s="1282"/>
      <c r="G41" s="1282"/>
      <c r="H41" s="1283"/>
      <c r="I41" s="103">
        <v>16591</v>
      </c>
      <c r="J41" s="104">
        <v>16413</v>
      </c>
      <c r="K41" s="104">
        <v>16213</v>
      </c>
      <c r="L41" s="104">
        <v>16240</v>
      </c>
      <c r="M41" s="105">
        <v>16641</v>
      </c>
    </row>
    <row r="42" spans="2:13" ht="27.75" customHeight="1" x14ac:dyDescent="0.15">
      <c r="B42" s="1278"/>
      <c r="C42" s="1279"/>
      <c r="D42" s="106"/>
      <c r="E42" s="1284" t="s">
        <v>32</v>
      </c>
      <c r="F42" s="1284"/>
      <c r="G42" s="1284"/>
      <c r="H42" s="1285"/>
      <c r="I42" s="107" t="s">
        <v>522</v>
      </c>
      <c r="J42" s="108" t="s">
        <v>522</v>
      </c>
      <c r="K42" s="108" t="s">
        <v>522</v>
      </c>
      <c r="L42" s="108" t="s">
        <v>522</v>
      </c>
      <c r="M42" s="109" t="s">
        <v>522</v>
      </c>
    </row>
    <row r="43" spans="2:13" ht="27.75" customHeight="1" x14ac:dyDescent="0.15">
      <c r="B43" s="1278"/>
      <c r="C43" s="1279"/>
      <c r="D43" s="106"/>
      <c r="E43" s="1284" t="s">
        <v>33</v>
      </c>
      <c r="F43" s="1284"/>
      <c r="G43" s="1284"/>
      <c r="H43" s="1285"/>
      <c r="I43" s="107">
        <v>12345</v>
      </c>
      <c r="J43" s="108">
        <v>12448</v>
      </c>
      <c r="K43" s="108">
        <v>9741</v>
      </c>
      <c r="L43" s="108">
        <v>10775</v>
      </c>
      <c r="M43" s="109">
        <v>10964</v>
      </c>
    </row>
    <row r="44" spans="2:13" ht="27.75" customHeight="1" x14ac:dyDescent="0.15">
      <c r="B44" s="1278"/>
      <c r="C44" s="1279"/>
      <c r="D44" s="106"/>
      <c r="E44" s="1284" t="s">
        <v>34</v>
      </c>
      <c r="F44" s="1284"/>
      <c r="G44" s="1284"/>
      <c r="H44" s="1285"/>
      <c r="I44" s="107">
        <v>42</v>
      </c>
      <c r="J44" s="108" t="s">
        <v>522</v>
      </c>
      <c r="K44" s="108" t="s">
        <v>522</v>
      </c>
      <c r="L44" s="108">
        <v>116</v>
      </c>
      <c r="M44" s="109">
        <v>218</v>
      </c>
    </row>
    <row r="45" spans="2:13" ht="27.75" customHeight="1" x14ac:dyDescent="0.15">
      <c r="B45" s="1278"/>
      <c r="C45" s="1279"/>
      <c r="D45" s="106"/>
      <c r="E45" s="1284" t="s">
        <v>35</v>
      </c>
      <c r="F45" s="1284"/>
      <c r="G45" s="1284"/>
      <c r="H45" s="1285"/>
      <c r="I45" s="107">
        <v>2881</v>
      </c>
      <c r="J45" s="108">
        <v>2728</v>
      </c>
      <c r="K45" s="108">
        <v>2726</v>
      </c>
      <c r="L45" s="108">
        <v>2725</v>
      </c>
      <c r="M45" s="109">
        <v>2831</v>
      </c>
    </row>
    <row r="46" spans="2:13" ht="27.75" customHeight="1" x14ac:dyDescent="0.15">
      <c r="B46" s="1278"/>
      <c r="C46" s="1279"/>
      <c r="D46" s="110"/>
      <c r="E46" s="1284" t="s">
        <v>36</v>
      </c>
      <c r="F46" s="1284"/>
      <c r="G46" s="1284"/>
      <c r="H46" s="1285"/>
      <c r="I46" s="107" t="s">
        <v>522</v>
      </c>
      <c r="J46" s="108" t="s">
        <v>522</v>
      </c>
      <c r="K46" s="108" t="s">
        <v>522</v>
      </c>
      <c r="L46" s="108" t="s">
        <v>522</v>
      </c>
      <c r="M46" s="109" t="s">
        <v>522</v>
      </c>
    </row>
    <row r="47" spans="2:13" ht="27.75" customHeight="1" x14ac:dyDescent="0.15">
      <c r="B47" s="1278"/>
      <c r="C47" s="1279"/>
      <c r="D47" s="111"/>
      <c r="E47" s="1286" t="s">
        <v>37</v>
      </c>
      <c r="F47" s="1287"/>
      <c r="G47" s="1287"/>
      <c r="H47" s="1288"/>
      <c r="I47" s="107" t="s">
        <v>522</v>
      </c>
      <c r="J47" s="108" t="s">
        <v>522</v>
      </c>
      <c r="K47" s="108" t="s">
        <v>522</v>
      </c>
      <c r="L47" s="108" t="s">
        <v>522</v>
      </c>
      <c r="M47" s="109" t="s">
        <v>522</v>
      </c>
    </row>
    <row r="48" spans="2:13" ht="27.75" customHeight="1" x14ac:dyDescent="0.15">
      <c r="B48" s="1278"/>
      <c r="C48" s="1279"/>
      <c r="D48" s="106"/>
      <c r="E48" s="1284" t="s">
        <v>38</v>
      </c>
      <c r="F48" s="1284"/>
      <c r="G48" s="1284"/>
      <c r="H48" s="1285"/>
      <c r="I48" s="107" t="s">
        <v>522</v>
      </c>
      <c r="J48" s="108" t="s">
        <v>522</v>
      </c>
      <c r="K48" s="108" t="s">
        <v>522</v>
      </c>
      <c r="L48" s="108" t="s">
        <v>522</v>
      </c>
      <c r="M48" s="109" t="s">
        <v>522</v>
      </c>
    </row>
    <row r="49" spans="2:13" ht="27.75" customHeight="1" x14ac:dyDescent="0.15">
      <c r="B49" s="1280"/>
      <c r="C49" s="1281"/>
      <c r="D49" s="106"/>
      <c r="E49" s="1284" t="s">
        <v>39</v>
      </c>
      <c r="F49" s="1284"/>
      <c r="G49" s="1284"/>
      <c r="H49" s="1285"/>
      <c r="I49" s="107" t="s">
        <v>522</v>
      </c>
      <c r="J49" s="108" t="s">
        <v>522</v>
      </c>
      <c r="K49" s="108" t="s">
        <v>522</v>
      </c>
      <c r="L49" s="108" t="s">
        <v>522</v>
      </c>
      <c r="M49" s="109" t="s">
        <v>522</v>
      </c>
    </row>
    <row r="50" spans="2:13" ht="27.75" customHeight="1" x14ac:dyDescent="0.15">
      <c r="B50" s="1289" t="s">
        <v>40</v>
      </c>
      <c r="C50" s="1290"/>
      <c r="D50" s="112"/>
      <c r="E50" s="1284" t="s">
        <v>41</v>
      </c>
      <c r="F50" s="1284"/>
      <c r="G50" s="1284"/>
      <c r="H50" s="1285"/>
      <c r="I50" s="107">
        <v>1965</v>
      </c>
      <c r="J50" s="108">
        <v>2001</v>
      </c>
      <c r="K50" s="108">
        <v>1449</v>
      </c>
      <c r="L50" s="108">
        <v>1766</v>
      </c>
      <c r="M50" s="109">
        <v>2571</v>
      </c>
    </row>
    <row r="51" spans="2:13" ht="27.75" customHeight="1" x14ac:dyDescent="0.15">
      <c r="B51" s="1278"/>
      <c r="C51" s="1279"/>
      <c r="D51" s="106"/>
      <c r="E51" s="1284" t="s">
        <v>42</v>
      </c>
      <c r="F51" s="1284"/>
      <c r="G51" s="1284"/>
      <c r="H51" s="1285"/>
      <c r="I51" s="107">
        <v>5351</v>
      </c>
      <c r="J51" s="108">
        <v>5936</v>
      </c>
      <c r="K51" s="108">
        <v>3964</v>
      </c>
      <c r="L51" s="108">
        <v>4810</v>
      </c>
      <c r="M51" s="109">
        <v>5298</v>
      </c>
    </row>
    <row r="52" spans="2:13" ht="27.75" customHeight="1" x14ac:dyDescent="0.15">
      <c r="B52" s="1280"/>
      <c r="C52" s="1281"/>
      <c r="D52" s="106"/>
      <c r="E52" s="1284" t="s">
        <v>43</v>
      </c>
      <c r="F52" s="1284"/>
      <c r="G52" s="1284"/>
      <c r="H52" s="1285"/>
      <c r="I52" s="107">
        <v>19913</v>
      </c>
      <c r="J52" s="108">
        <v>19871</v>
      </c>
      <c r="K52" s="108">
        <v>19706</v>
      </c>
      <c r="L52" s="108">
        <v>19819</v>
      </c>
      <c r="M52" s="109">
        <v>19616</v>
      </c>
    </row>
    <row r="53" spans="2:13" ht="27.75" customHeight="1" thickBot="1" x14ac:dyDescent="0.2">
      <c r="B53" s="1291" t="s">
        <v>44</v>
      </c>
      <c r="C53" s="1292"/>
      <c r="D53" s="113"/>
      <c r="E53" s="1293" t="s">
        <v>45</v>
      </c>
      <c r="F53" s="1293"/>
      <c r="G53" s="1293"/>
      <c r="H53" s="1294"/>
      <c r="I53" s="114">
        <v>4630</v>
      </c>
      <c r="J53" s="115">
        <v>3782</v>
      </c>
      <c r="K53" s="115">
        <v>3561</v>
      </c>
      <c r="L53" s="115">
        <v>3461</v>
      </c>
      <c r="M53" s="116">
        <v>3169</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MChULgrwKwQdFSwTTz6s7Nl7lJg3sV4+5V9ZTqf+EzwTAh0Ws0SJToZE2tPzUJPQzJd+NeQCYlhJyst2oi8Sbw==" saltValue="VrA5FyffefHPZhi19KnUC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565</v>
      </c>
      <c r="G54" s="125" t="s">
        <v>566</v>
      </c>
      <c r="H54" s="126" t="s">
        <v>567</v>
      </c>
    </row>
    <row r="55" spans="2:8" ht="52.5" customHeight="1" x14ac:dyDescent="0.15">
      <c r="B55" s="127"/>
      <c r="C55" s="1303" t="s">
        <v>48</v>
      </c>
      <c r="D55" s="1303"/>
      <c r="E55" s="1304"/>
      <c r="F55" s="128">
        <v>932</v>
      </c>
      <c r="G55" s="128">
        <v>1049</v>
      </c>
      <c r="H55" s="129">
        <v>1681</v>
      </c>
    </row>
    <row r="56" spans="2:8" ht="52.5" customHeight="1" x14ac:dyDescent="0.15">
      <c r="B56" s="130"/>
      <c r="C56" s="1305" t="s">
        <v>49</v>
      </c>
      <c r="D56" s="1305"/>
      <c r="E56" s="1306"/>
      <c r="F56" s="131">
        <v>11</v>
      </c>
      <c r="G56" s="131">
        <v>11</v>
      </c>
      <c r="H56" s="132">
        <v>11</v>
      </c>
    </row>
    <row r="57" spans="2:8" ht="53.25" customHeight="1" x14ac:dyDescent="0.15">
      <c r="B57" s="130"/>
      <c r="C57" s="1307" t="s">
        <v>50</v>
      </c>
      <c r="D57" s="1307"/>
      <c r="E57" s="1308"/>
      <c r="F57" s="133">
        <v>202</v>
      </c>
      <c r="G57" s="133">
        <v>254</v>
      </c>
      <c r="H57" s="134">
        <v>374</v>
      </c>
    </row>
    <row r="58" spans="2:8" ht="45.75" customHeight="1" x14ac:dyDescent="0.15">
      <c r="B58" s="135"/>
      <c r="C58" s="1295" t="s">
        <v>598</v>
      </c>
      <c r="D58" s="1296"/>
      <c r="E58" s="1297"/>
      <c r="F58" s="136">
        <v>48</v>
      </c>
      <c r="G58" s="136">
        <v>112</v>
      </c>
      <c r="H58" s="137">
        <v>232</v>
      </c>
    </row>
    <row r="59" spans="2:8" ht="45.75" customHeight="1" x14ac:dyDescent="0.15">
      <c r="B59" s="135"/>
      <c r="C59" s="1295" t="s">
        <v>599</v>
      </c>
      <c r="D59" s="1296"/>
      <c r="E59" s="1297"/>
      <c r="F59" s="136">
        <v>77</v>
      </c>
      <c r="G59" s="136">
        <v>77</v>
      </c>
      <c r="H59" s="137">
        <v>77</v>
      </c>
    </row>
    <row r="60" spans="2:8" ht="45.75" customHeight="1" x14ac:dyDescent="0.15">
      <c r="B60" s="135"/>
      <c r="C60" s="1295" t="s">
        <v>600</v>
      </c>
      <c r="D60" s="1296"/>
      <c r="E60" s="1297"/>
      <c r="F60" s="136">
        <v>24</v>
      </c>
      <c r="G60" s="136">
        <v>24</v>
      </c>
      <c r="H60" s="137">
        <v>24</v>
      </c>
    </row>
    <row r="61" spans="2:8" ht="45.75" customHeight="1" x14ac:dyDescent="0.15">
      <c r="B61" s="135"/>
      <c r="C61" s="1295" t="s">
        <v>601</v>
      </c>
      <c r="D61" s="1296"/>
      <c r="E61" s="1297"/>
      <c r="F61" s="136">
        <v>25</v>
      </c>
      <c r="G61" s="136">
        <v>22</v>
      </c>
      <c r="H61" s="137">
        <v>20</v>
      </c>
    </row>
    <row r="62" spans="2:8" ht="45.75" customHeight="1" thickBot="1" x14ac:dyDescent="0.2">
      <c r="B62" s="138"/>
      <c r="C62" s="1298" t="s">
        <v>602</v>
      </c>
      <c r="D62" s="1299"/>
      <c r="E62" s="1300"/>
      <c r="F62" s="139">
        <v>18</v>
      </c>
      <c r="G62" s="139">
        <v>18</v>
      </c>
      <c r="H62" s="140">
        <v>19</v>
      </c>
    </row>
    <row r="63" spans="2:8" ht="52.5" customHeight="1" thickBot="1" x14ac:dyDescent="0.2">
      <c r="B63" s="141"/>
      <c r="C63" s="1301" t="s">
        <v>51</v>
      </c>
      <c r="D63" s="1301"/>
      <c r="E63" s="1302"/>
      <c r="F63" s="142">
        <v>1145</v>
      </c>
      <c r="G63" s="142">
        <v>1314</v>
      </c>
      <c r="H63" s="143">
        <v>2066</v>
      </c>
    </row>
    <row r="64" spans="2:8" ht="15" customHeight="1" x14ac:dyDescent="0.15"/>
  </sheetData>
  <sheetProtection algorithmName="SHA-512" hashValue="MNe+Z8W+mWrxTa4iuCyM2lNp9UraFMBBAifc3NHAY/sT4o8sJ9bjAdUslsNC8+wma/tETLK8f/tHuNCghY8fbA==" saltValue="VO7gr0SJ6RHijNRDRxsJE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608</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608</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609</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610</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17" t="s">
        <v>625</v>
      </c>
      <c r="AO43" s="1318"/>
      <c r="AP43" s="1318"/>
      <c r="AQ43" s="1318"/>
      <c r="AR43" s="1318"/>
      <c r="AS43" s="1318"/>
      <c r="AT43" s="1318"/>
      <c r="AU43" s="1318"/>
      <c r="AV43" s="1318"/>
      <c r="AW43" s="1318"/>
      <c r="AX43" s="1318"/>
      <c r="AY43" s="1318"/>
      <c r="AZ43" s="1318"/>
      <c r="BA43" s="1318"/>
      <c r="BB43" s="1318"/>
      <c r="BC43" s="1318"/>
      <c r="BD43" s="1318"/>
      <c r="BE43" s="1318"/>
      <c r="BF43" s="1318"/>
      <c r="BG43" s="1318"/>
      <c r="BH43" s="1318"/>
      <c r="BI43" s="1318"/>
      <c r="BJ43" s="1318"/>
      <c r="BK43" s="1318"/>
      <c r="BL43" s="1318"/>
      <c r="BM43" s="1318"/>
      <c r="BN43" s="1318"/>
      <c r="BO43" s="1318"/>
      <c r="BP43" s="1318"/>
      <c r="BQ43" s="1318"/>
      <c r="BR43" s="1318"/>
      <c r="BS43" s="1318"/>
      <c r="BT43" s="1318"/>
      <c r="BU43" s="1318"/>
      <c r="BV43" s="1318"/>
      <c r="BW43" s="1318"/>
      <c r="BX43" s="1318"/>
      <c r="BY43" s="1318"/>
      <c r="BZ43" s="1318"/>
      <c r="CA43" s="1318"/>
      <c r="CB43" s="1318"/>
      <c r="CC43" s="1318"/>
      <c r="CD43" s="1318"/>
      <c r="CE43" s="1318"/>
      <c r="CF43" s="1318"/>
      <c r="CG43" s="1318"/>
      <c r="CH43" s="1318"/>
      <c r="CI43" s="1318"/>
      <c r="CJ43" s="1318"/>
      <c r="CK43" s="1318"/>
      <c r="CL43" s="1318"/>
      <c r="CM43" s="1318"/>
      <c r="CN43" s="1318"/>
      <c r="CO43" s="1318"/>
      <c r="CP43" s="1318"/>
      <c r="CQ43" s="1318"/>
      <c r="CR43" s="1318"/>
      <c r="CS43" s="1318"/>
      <c r="CT43" s="1318"/>
      <c r="CU43" s="1318"/>
      <c r="CV43" s="1318"/>
      <c r="CW43" s="1318"/>
      <c r="CX43" s="1318"/>
      <c r="CY43" s="1318"/>
      <c r="CZ43" s="1318"/>
      <c r="DA43" s="1318"/>
      <c r="DB43" s="1318"/>
      <c r="DC43" s="1319"/>
    </row>
    <row r="44" spans="2:109" x14ac:dyDescent="0.15">
      <c r="B44" s="395"/>
      <c r="AN44" s="1320"/>
      <c r="AO44" s="1321"/>
      <c r="AP44" s="1321"/>
      <c r="AQ44" s="1321"/>
      <c r="AR44" s="1321"/>
      <c r="AS44" s="1321"/>
      <c r="AT44" s="1321"/>
      <c r="AU44" s="1321"/>
      <c r="AV44" s="1321"/>
      <c r="AW44" s="1321"/>
      <c r="AX44" s="1321"/>
      <c r="AY44" s="1321"/>
      <c r="AZ44" s="1321"/>
      <c r="BA44" s="1321"/>
      <c r="BB44" s="1321"/>
      <c r="BC44" s="1321"/>
      <c r="BD44" s="1321"/>
      <c r="BE44" s="1321"/>
      <c r="BF44" s="1321"/>
      <c r="BG44" s="1321"/>
      <c r="BH44" s="1321"/>
      <c r="BI44" s="1321"/>
      <c r="BJ44" s="1321"/>
      <c r="BK44" s="1321"/>
      <c r="BL44" s="1321"/>
      <c r="BM44" s="1321"/>
      <c r="BN44" s="1321"/>
      <c r="BO44" s="1321"/>
      <c r="BP44" s="1321"/>
      <c r="BQ44" s="1321"/>
      <c r="BR44" s="1321"/>
      <c r="BS44" s="1321"/>
      <c r="BT44" s="1321"/>
      <c r="BU44" s="1321"/>
      <c r="BV44" s="1321"/>
      <c r="BW44" s="1321"/>
      <c r="BX44" s="1321"/>
      <c r="BY44" s="1321"/>
      <c r="BZ44" s="1321"/>
      <c r="CA44" s="1321"/>
      <c r="CB44" s="1321"/>
      <c r="CC44" s="1321"/>
      <c r="CD44" s="1321"/>
      <c r="CE44" s="1321"/>
      <c r="CF44" s="1321"/>
      <c r="CG44" s="1321"/>
      <c r="CH44" s="1321"/>
      <c r="CI44" s="1321"/>
      <c r="CJ44" s="1321"/>
      <c r="CK44" s="1321"/>
      <c r="CL44" s="1321"/>
      <c r="CM44" s="1321"/>
      <c r="CN44" s="1321"/>
      <c r="CO44" s="1321"/>
      <c r="CP44" s="1321"/>
      <c r="CQ44" s="1321"/>
      <c r="CR44" s="1321"/>
      <c r="CS44" s="1321"/>
      <c r="CT44" s="1321"/>
      <c r="CU44" s="1321"/>
      <c r="CV44" s="1321"/>
      <c r="CW44" s="1321"/>
      <c r="CX44" s="1321"/>
      <c r="CY44" s="1321"/>
      <c r="CZ44" s="1321"/>
      <c r="DA44" s="1321"/>
      <c r="DB44" s="1321"/>
      <c r="DC44" s="1322"/>
    </row>
    <row r="45" spans="2:109" x14ac:dyDescent="0.15">
      <c r="B45" s="395"/>
      <c r="AN45" s="1320"/>
      <c r="AO45" s="1321"/>
      <c r="AP45" s="1321"/>
      <c r="AQ45" s="1321"/>
      <c r="AR45" s="1321"/>
      <c r="AS45" s="1321"/>
      <c r="AT45" s="1321"/>
      <c r="AU45" s="1321"/>
      <c r="AV45" s="1321"/>
      <c r="AW45" s="1321"/>
      <c r="AX45" s="1321"/>
      <c r="AY45" s="1321"/>
      <c r="AZ45" s="1321"/>
      <c r="BA45" s="1321"/>
      <c r="BB45" s="1321"/>
      <c r="BC45" s="1321"/>
      <c r="BD45" s="1321"/>
      <c r="BE45" s="1321"/>
      <c r="BF45" s="1321"/>
      <c r="BG45" s="1321"/>
      <c r="BH45" s="1321"/>
      <c r="BI45" s="1321"/>
      <c r="BJ45" s="1321"/>
      <c r="BK45" s="1321"/>
      <c r="BL45" s="1321"/>
      <c r="BM45" s="1321"/>
      <c r="BN45" s="1321"/>
      <c r="BO45" s="1321"/>
      <c r="BP45" s="1321"/>
      <c r="BQ45" s="1321"/>
      <c r="BR45" s="1321"/>
      <c r="BS45" s="1321"/>
      <c r="BT45" s="1321"/>
      <c r="BU45" s="1321"/>
      <c r="BV45" s="1321"/>
      <c r="BW45" s="1321"/>
      <c r="BX45" s="1321"/>
      <c r="BY45" s="1321"/>
      <c r="BZ45" s="1321"/>
      <c r="CA45" s="1321"/>
      <c r="CB45" s="1321"/>
      <c r="CC45" s="1321"/>
      <c r="CD45" s="1321"/>
      <c r="CE45" s="1321"/>
      <c r="CF45" s="1321"/>
      <c r="CG45" s="1321"/>
      <c r="CH45" s="1321"/>
      <c r="CI45" s="1321"/>
      <c r="CJ45" s="1321"/>
      <c r="CK45" s="1321"/>
      <c r="CL45" s="1321"/>
      <c r="CM45" s="1321"/>
      <c r="CN45" s="1321"/>
      <c r="CO45" s="1321"/>
      <c r="CP45" s="1321"/>
      <c r="CQ45" s="1321"/>
      <c r="CR45" s="1321"/>
      <c r="CS45" s="1321"/>
      <c r="CT45" s="1321"/>
      <c r="CU45" s="1321"/>
      <c r="CV45" s="1321"/>
      <c r="CW45" s="1321"/>
      <c r="CX45" s="1321"/>
      <c r="CY45" s="1321"/>
      <c r="CZ45" s="1321"/>
      <c r="DA45" s="1321"/>
      <c r="DB45" s="1321"/>
      <c r="DC45" s="1322"/>
    </row>
    <row r="46" spans="2:109" x14ac:dyDescent="0.15">
      <c r="B46" s="395"/>
      <c r="AN46" s="1320"/>
      <c r="AO46" s="1321"/>
      <c r="AP46" s="1321"/>
      <c r="AQ46" s="1321"/>
      <c r="AR46" s="1321"/>
      <c r="AS46" s="1321"/>
      <c r="AT46" s="1321"/>
      <c r="AU46" s="1321"/>
      <c r="AV46" s="1321"/>
      <c r="AW46" s="1321"/>
      <c r="AX46" s="1321"/>
      <c r="AY46" s="1321"/>
      <c r="AZ46" s="1321"/>
      <c r="BA46" s="1321"/>
      <c r="BB46" s="1321"/>
      <c r="BC46" s="1321"/>
      <c r="BD46" s="1321"/>
      <c r="BE46" s="1321"/>
      <c r="BF46" s="1321"/>
      <c r="BG46" s="1321"/>
      <c r="BH46" s="1321"/>
      <c r="BI46" s="1321"/>
      <c r="BJ46" s="1321"/>
      <c r="BK46" s="1321"/>
      <c r="BL46" s="1321"/>
      <c r="BM46" s="1321"/>
      <c r="BN46" s="1321"/>
      <c r="BO46" s="1321"/>
      <c r="BP46" s="1321"/>
      <c r="BQ46" s="1321"/>
      <c r="BR46" s="1321"/>
      <c r="BS46" s="1321"/>
      <c r="BT46" s="1321"/>
      <c r="BU46" s="1321"/>
      <c r="BV46" s="1321"/>
      <c r="BW46" s="1321"/>
      <c r="BX46" s="1321"/>
      <c r="BY46" s="1321"/>
      <c r="BZ46" s="1321"/>
      <c r="CA46" s="1321"/>
      <c r="CB46" s="1321"/>
      <c r="CC46" s="1321"/>
      <c r="CD46" s="1321"/>
      <c r="CE46" s="1321"/>
      <c r="CF46" s="1321"/>
      <c r="CG46" s="1321"/>
      <c r="CH46" s="1321"/>
      <c r="CI46" s="1321"/>
      <c r="CJ46" s="1321"/>
      <c r="CK46" s="1321"/>
      <c r="CL46" s="1321"/>
      <c r="CM46" s="1321"/>
      <c r="CN46" s="1321"/>
      <c r="CO46" s="1321"/>
      <c r="CP46" s="1321"/>
      <c r="CQ46" s="1321"/>
      <c r="CR46" s="1321"/>
      <c r="CS46" s="1321"/>
      <c r="CT46" s="1321"/>
      <c r="CU46" s="1321"/>
      <c r="CV46" s="1321"/>
      <c r="CW46" s="1321"/>
      <c r="CX46" s="1321"/>
      <c r="CY46" s="1321"/>
      <c r="CZ46" s="1321"/>
      <c r="DA46" s="1321"/>
      <c r="DB46" s="1321"/>
      <c r="DC46" s="1322"/>
    </row>
    <row r="47" spans="2:109" x14ac:dyDescent="0.15">
      <c r="B47" s="395"/>
      <c r="AN47" s="1323"/>
      <c r="AO47" s="1324"/>
      <c r="AP47" s="1324"/>
      <c r="AQ47" s="1324"/>
      <c r="AR47" s="1324"/>
      <c r="AS47" s="1324"/>
      <c r="AT47" s="1324"/>
      <c r="AU47" s="1324"/>
      <c r="AV47" s="1324"/>
      <c r="AW47" s="1324"/>
      <c r="AX47" s="1324"/>
      <c r="AY47" s="1324"/>
      <c r="AZ47" s="1324"/>
      <c r="BA47" s="1324"/>
      <c r="BB47" s="1324"/>
      <c r="BC47" s="1324"/>
      <c r="BD47" s="1324"/>
      <c r="BE47" s="1324"/>
      <c r="BF47" s="1324"/>
      <c r="BG47" s="1324"/>
      <c r="BH47" s="1324"/>
      <c r="BI47" s="1324"/>
      <c r="BJ47" s="1324"/>
      <c r="BK47" s="1324"/>
      <c r="BL47" s="1324"/>
      <c r="BM47" s="1324"/>
      <c r="BN47" s="1324"/>
      <c r="BO47" s="1324"/>
      <c r="BP47" s="1324"/>
      <c r="BQ47" s="1324"/>
      <c r="BR47" s="1324"/>
      <c r="BS47" s="1324"/>
      <c r="BT47" s="1324"/>
      <c r="BU47" s="1324"/>
      <c r="BV47" s="1324"/>
      <c r="BW47" s="1324"/>
      <c r="BX47" s="1324"/>
      <c r="BY47" s="1324"/>
      <c r="BZ47" s="1324"/>
      <c r="CA47" s="1324"/>
      <c r="CB47" s="1324"/>
      <c r="CC47" s="1324"/>
      <c r="CD47" s="1324"/>
      <c r="CE47" s="1324"/>
      <c r="CF47" s="1324"/>
      <c r="CG47" s="1324"/>
      <c r="CH47" s="1324"/>
      <c r="CI47" s="1324"/>
      <c r="CJ47" s="1324"/>
      <c r="CK47" s="1324"/>
      <c r="CL47" s="1324"/>
      <c r="CM47" s="1324"/>
      <c r="CN47" s="1324"/>
      <c r="CO47" s="1324"/>
      <c r="CP47" s="1324"/>
      <c r="CQ47" s="1324"/>
      <c r="CR47" s="1324"/>
      <c r="CS47" s="1324"/>
      <c r="CT47" s="1324"/>
      <c r="CU47" s="1324"/>
      <c r="CV47" s="1324"/>
      <c r="CW47" s="1324"/>
      <c r="CX47" s="1324"/>
      <c r="CY47" s="1324"/>
      <c r="CZ47" s="1324"/>
      <c r="DA47" s="1324"/>
      <c r="DB47" s="1324"/>
      <c r="DC47" s="1325"/>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611</v>
      </c>
    </row>
    <row r="50" spans="1:109" x14ac:dyDescent="0.15">
      <c r="B50" s="395"/>
      <c r="G50" s="1309"/>
      <c r="H50" s="1309"/>
      <c r="I50" s="1309"/>
      <c r="J50" s="1309"/>
      <c r="K50" s="405"/>
      <c r="L50" s="405"/>
      <c r="M50" s="406"/>
      <c r="N50" s="406"/>
      <c r="AN50" s="1327"/>
      <c r="AO50" s="1328"/>
      <c r="AP50" s="1328"/>
      <c r="AQ50" s="1328"/>
      <c r="AR50" s="1328"/>
      <c r="AS50" s="1328"/>
      <c r="AT50" s="1328"/>
      <c r="AU50" s="1328"/>
      <c r="AV50" s="1328"/>
      <c r="AW50" s="1328"/>
      <c r="AX50" s="1328"/>
      <c r="AY50" s="1328"/>
      <c r="AZ50" s="1328"/>
      <c r="BA50" s="1328"/>
      <c r="BB50" s="1328"/>
      <c r="BC50" s="1328"/>
      <c r="BD50" s="1328"/>
      <c r="BE50" s="1328"/>
      <c r="BF50" s="1328"/>
      <c r="BG50" s="1328"/>
      <c r="BH50" s="1328"/>
      <c r="BI50" s="1328"/>
      <c r="BJ50" s="1328"/>
      <c r="BK50" s="1328"/>
      <c r="BL50" s="1328"/>
      <c r="BM50" s="1328"/>
      <c r="BN50" s="1328"/>
      <c r="BO50" s="1329"/>
      <c r="BP50" s="1315" t="s">
        <v>563</v>
      </c>
      <c r="BQ50" s="1315"/>
      <c r="BR50" s="1315"/>
      <c r="BS50" s="1315"/>
      <c r="BT50" s="1315"/>
      <c r="BU50" s="1315"/>
      <c r="BV50" s="1315"/>
      <c r="BW50" s="1315"/>
      <c r="BX50" s="1315" t="s">
        <v>564</v>
      </c>
      <c r="BY50" s="1315"/>
      <c r="BZ50" s="1315"/>
      <c r="CA50" s="1315"/>
      <c r="CB50" s="1315"/>
      <c r="CC50" s="1315"/>
      <c r="CD50" s="1315"/>
      <c r="CE50" s="1315"/>
      <c r="CF50" s="1315" t="s">
        <v>565</v>
      </c>
      <c r="CG50" s="1315"/>
      <c r="CH50" s="1315"/>
      <c r="CI50" s="1315"/>
      <c r="CJ50" s="1315"/>
      <c r="CK50" s="1315"/>
      <c r="CL50" s="1315"/>
      <c r="CM50" s="1315"/>
      <c r="CN50" s="1315" t="s">
        <v>566</v>
      </c>
      <c r="CO50" s="1315"/>
      <c r="CP50" s="1315"/>
      <c r="CQ50" s="1315"/>
      <c r="CR50" s="1315"/>
      <c r="CS50" s="1315"/>
      <c r="CT50" s="1315"/>
      <c r="CU50" s="1315"/>
      <c r="CV50" s="1315" t="s">
        <v>567</v>
      </c>
      <c r="CW50" s="1315"/>
      <c r="CX50" s="1315"/>
      <c r="CY50" s="1315"/>
      <c r="CZ50" s="1315"/>
      <c r="DA50" s="1315"/>
      <c r="DB50" s="1315"/>
      <c r="DC50" s="1315"/>
    </row>
    <row r="51" spans="1:109" ht="13.5" customHeight="1" x14ac:dyDescent="0.15">
      <c r="B51" s="395"/>
      <c r="G51" s="1326"/>
      <c r="H51" s="1326"/>
      <c r="I51" s="1331"/>
      <c r="J51" s="1331"/>
      <c r="K51" s="1316"/>
      <c r="L51" s="1316"/>
      <c r="M51" s="1316"/>
      <c r="N51" s="1316"/>
      <c r="AM51" s="404"/>
      <c r="AN51" s="1314" t="s">
        <v>612</v>
      </c>
      <c r="AO51" s="1314"/>
      <c r="AP51" s="1314"/>
      <c r="AQ51" s="1314"/>
      <c r="AR51" s="1314"/>
      <c r="AS51" s="1314"/>
      <c r="AT51" s="1314"/>
      <c r="AU51" s="1314"/>
      <c r="AV51" s="1314"/>
      <c r="AW51" s="1314"/>
      <c r="AX51" s="1314"/>
      <c r="AY51" s="1314"/>
      <c r="AZ51" s="1314"/>
      <c r="BA51" s="1314"/>
      <c r="BB51" s="1314" t="s">
        <v>614</v>
      </c>
      <c r="BC51" s="1314"/>
      <c r="BD51" s="1314"/>
      <c r="BE51" s="1314"/>
      <c r="BF51" s="1314"/>
      <c r="BG51" s="1314"/>
      <c r="BH51" s="1314"/>
      <c r="BI51" s="1314"/>
      <c r="BJ51" s="1314"/>
      <c r="BK51" s="1314"/>
      <c r="BL51" s="1314"/>
      <c r="BM51" s="1314"/>
      <c r="BN51" s="1314"/>
      <c r="BO51" s="1314"/>
      <c r="BP51" s="1330"/>
      <c r="BQ51" s="1311"/>
      <c r="BR51" s="1311"/>
      <c r="BS51" s="1311"/>
      <c r="BT51" s="1311"/>
      <c r="BU51" s="1311"/>
      <c r="BV51" s="1311"/>
      <c r="BW51" s="1311"/>
      <c r="BX51" s="1311">
        <v>33.700000000000003</v>
      </c>
      <c r="BY51" s="1311"/>
      <c r="BZ51" s="1311"/>
      <c r="CA51" s="1311"/>
      <c r="CB51" s="1311"/>
      <c r="CC51" s="1311"/>
      <c r="CD51" s="1311"/>
      <c r="CE51" s="1311"/>
      <c r="CF51" s="1311">
        <v>32.200000000000003</v>
      </c>
      <c r="CG51" s="1311"/>
      <c r="CH51" s="1311"/>
      <c r="CI51" s="1311"/>
      <c r="CJ51" s="1311"/>
      <c r="CK51" s="1311"/>
      <c r="CL51" s="1311"/>
      <c r="CM51" s="1311"/>
      <c r="CN51" s="1311">
        <v>31.3</v>
      </c>
      <c r="CO51" s="1311"/>
      <c r="CP51" s="1311"/>
      <c r="CQ51" s="1311"/>
      <c r="CR51" s="1311"/>
      <c r="CS51" s="1311"/>
      <c r="CT51" s="1311"/>
      <c r="CU51" s="1311"/>
      <c r="CV51" s="1311">
        <v>27.7</v>
      </c>
      <c r="CW51" s="1311"/>
      <c r="CX51" s="1311"/>
      <c r="CY51" s="1311"/>
      <c r="CZ51" s="1311"/>
      <c r="DA51" s="1311"/>
      <c r="DB51" s="1311"/>
      <c r="DC51" s="1311"/>
    </row>
    <row r="52" spans="1:109" x14ac:dyDescent="0.15">
      <c r="B52" s="395"/>
      <c r="G52" s="1326"/>
      <c r="H52" s="1326"/>
      <c r="I52" s="1331"/>
      <c r="J52" s="1331"/>
      <c r="K52" s="1316"/>
      <c r="L52" s="1316"/>
      <c r="M52" s="1316"/>
      <c r="N52" s="1316"/>
      <c r="AM52" s="404"/>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403"/>
      <c r="B53" s="395"/>
      <c r="G53" s="1326"/>
      <c r="H53" s="1326"/>
      <c r="I53" s="1309"/>
      <c r="J53" s="1309"/>
      <c r="K53" s="1316"/>
      <c r="L53" s="1316"/>
      <c r="M53" s="1316"/>
      <c r="N53" s="1316"/>
      <c r="AM53" s="404"/>
      <c r="AN53" s="1314"/>
      <c r="AO53" s="1314"/>
      <c r="AP53" s="1314"/>
      <c r="AQ53" s="1314"/>
      <c r="AR53" s="1314"/>
      <c r="AS53" s="1314"/>
      <c r="AT53" s="1314"/>
      <c r="AU53" s="1314"/>
      <c r="AV53" s="1314"/>
      <c r="AW53" s="1314"/>
      <c r="AX53" s="1314"/>
      <c r="AY53" s="1314"/>
      <c r="AZ53" s="1314"/>
      <c r="BA53" s="1314"/>
      <c r="BB53" s="1314" t="s">
        <v>615</v>
      </c>
      <c r="BC53" s="1314"/>
      <c r="BD53" s="1314"/>
      <c r="BE53" s="1314"/>
      <c r="BF53" s="1314"/>
      <c r="BG53" s="1314"/>
      <c r="BH53" s="1314"/>
      <c r="BI53" s="1314"/>
      <c r="BJ53" s="1314"/>
      <c r="BK53" s="1314"/>
      <c r="BL53" s="1314"/>
      <c r="BM53" s="1314"/>
      <c r="BN53" s="1314"/>
      <c r="BO53" s="1314"/>
      <c r="BP53" s="1330"/>
      <c r="BQ53" s="1311"/>
      <c r="BR53" s="1311"/>
      <c r="BS53" s="1311"/>
      <c r="BT53" s="1311"/>
      <c r="BU53" s="1311"/>
      <c r="BV53" s="1311"/>
      <c r="BW53" s="1311"/>
      <c r="BX53" s="1311">
        <v>59.1</v>
      </c>
      <c r="BY53" s="1311"/>
      <c r="BZ53" s="1311"/>
      <c r="CA53" s="1311"/>
      <c r="CB53" s="1311"/>
      <c r="CC53" s="1311"/>
      <c r="CD53" s="1311"/>
      <c r="CE53" s="1311"/>
      <c r="CF53" s="1311">
        <v>60.8</v>
      </c>
      <c r="CG53" s="1311"/>
      <c r="CH53" s="1311"/>
      <c r="CI53" s="1311"/>
      <c r="CJ53" s="1311"/>
      <c r="CK53" s="1311"/>
      <c r="CL53" s="1311"/>
      <c r="CM53" s="1311"/>
      <c r="CN53" s="1311">
        <v>62.4</v>
      </c>
      <c r="CO53" s="1311"/>
      <c r="CP53" s="1311"/>
      <c r="CQ53" s="1311"/>
      <c r="CR53" s="1311"/>
      <c r="CS53" s="1311"/>
      <c r="CT53" s="1311"/>
      <c r="CU53" s="1311"/>
      <c r="CV53" s="1311">
        <v>63.7</v>
      </c>
      <c r="CW53" s="1311"/>
      <c r="CX53" s="1311"/>
      <c r="CY53" s="1311"/>
      <c r="CZ53" s="1311"/>
      <c r="DA53" s="1311"/>
      <c r="DB53" s="1311"/>
      <c r="DC53" s="1311"/>
    </row>
    <row r="54" spans="1:109" x14ac:dyDescent="0.15">
      <c r="A54" s="403"/>
      <c r="B54" s="395"/>
      <c r="G54" s="1326"/>
      <c r="H54" s="1326"/>
      <c r="I54" s="1309"/>
      <c r="J54" s="1309"/>
      <c r="K54" s="1316"/>
      <c r="L54" s="1316"/>
      <c r="M54" s="1316"/>
      <c r="N54" s="1316"/>
      <c r="AM54" s="404"/>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403"/>
      <c r="B55" s="395"/>
      <c r="G55" s="1309"/>
      <c r="H55" s="1309"/>
      <c r="I55" s="1309"/>
      <c r="J55" s="1309"/>
      <c r="K55" s="1316"/>
      <c r="L55" s="1316"/>
      <c r="M55" s="1316"/>
      <c r="N55" s="1316"/>
      <c r="AN55" s="1315" t="s">
        <v>616</v>
      </c>
      <c r="AO55" s="1315"/>
      <c r="AP55" s="1315"/>
      <c r="AQ55" s="1315"/>
      <c r="AR55" s="1315"/>
      <c r="AS55" s="1315"/>
      <c r="AT55" s="1315"/>
      <c r="AU55" s="1315"/>
      <c r="AV55" s="1315"/>
      <c r="AW55" s="1315"/>
      <c r="AX55" s="1315"/>
      <c r="AY55" s="1315"/>
      <c r="AZ55" s="1315"/>
      <c r="BA55" s="1315"/>
      <c r="BB55" s="1314" t="s">
        <v>613</v>
      </c>
      <c r="BC55" s="1314"/>
      <c r="BD55" s="1314"/>
      <c r="BE55" s="1314"/>
      <c r="BF55" s="1314"/>
      <c r="BG55" s="1314"/>
      <c r="BH55" s="1314"/>
      <c r="BI55" s="1314"/>
      <c r="BJ55" s="1314"/>
      <c r="BK55" s="1314"/>
      <c r="BL55" s="1314"/>
      <c r="BM55" s="1314"/>
      <c r="BN55" s="1314"/>
      <c r="BO55" s="1314"/>
      <c r="BP55" s="1330"/>
      <c r="BQ55" s="1311"/>
      <c r="BR55" s="1311"/>
      <c r="BS55" s="1311"/>
      <c r="BT55" s="1311"/>
      <c r="BU55" s="1311"/>
      <c r="BV55" s="1311"/>
      <c r="BW55" s="1311"/>
      <c r="BX55" s="1311">
        <v>33.1</v>
      </c>
      <c r="BY55" s="1311"/>
      <c r="BZ55" s="1311"/>
      <c r="CA55" s="1311"/>
      <c r="CB55" s="1311"/>
      <c r="CC55" s="1311"/>
      <c r="CD55" s="1311"/>
      <c r="CE55" s="1311"/>
      <c r="CF55" s="1311">
        <v>31.3</v>
      </c>
      <c r="CG55" s="1311"/>
      <c r="CH55" s="1311"/>
      <c r="CI55" s="1311"/>
      <c r="CJ55" s="1311"/>
      <c r="CK55" s="1311"/>
      <c r="CL55" s="1311"/>
      <c r="CM55" s="1311"/>
      <c r="CN55" s="1311">
        <v>25.3</v>
      </c>
      <c r="CO55" s="1311"/>
      <c r="CP55" s="1311"/>
      <c r="CQ55" s="1311"/>
      <c r="CR55" s="1311"/>
      <c r="CS55" s="1311"/>
      <c r="CT55" s="1311"/>
      <c r="CU55" s="1311"/>
      <c r="CV55" s="1311">
        <v>25.5</v>
      </c>
      <c r="CW55" s="1311"/>
      <c r="CX55" s="1311"/>
      <c r="CY55" s="1311"/>
      <c r="CZ55" s="1311"/>
      <c r="DA55" s="1311"/>
      <c r="DB55" s="1311"/>
      <c r="DC55" s="1311"/>
    </row>
    <row r="56" spans="1:109" x14ac:dyDescent="0.15">
      <c r="A56" s="403"/>
      <c r="B56" s="395"/>
      <c r="G56" s="1309"/>
      <c r="H56" s="1309"/>
      <c r="I56" s="1309"/>
      <c r="J56" s="1309"/>
      <c r="K56" s="1316"/>
      <c r="L56" s="1316"/>
      <c r="M56" s="1316"/>
      <c r="N56" s="1316"/>
      <c r="AN56" s="1315"/>
      <c r="AO56" s="1315"/>
      <c r="AP56" s="1315"/>
      <c r="AQ56" s="1315"/>
      <c r="AR56" s="1315"/>
      <c r="AS56" s="1315"/>
      <c r="AT56" s="1315"/>
      <c r="AU56" s="1315"/>
      <c r="AV56" s="1315"/>
      <c r="AW56" s="1315"/>
      <c r="AX56" s="1315"/>
      <c r="AY56" s="1315"/>
      <c r="AZ56" s="1315"/>
      <c r="BA56" s="1315"/>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3" customFormat="1" x14ac:dyDescent="0.15">
      <c r="B57" s="407"/>
      <c r="G57" s="1309"/>
      <c r="H57" s="1309"/>
      <c r="I57" s="1312"/>
      <c r="J57" s="1312"/>
      <c r="K57" s="1316"/>
      <c r="L57" s="1316"/>
      <c r="M57" s="1316"/>
      <c r="N57" s="1316"/>
      <c r="AM57" s="388"/>
      <c r="AN57" s="1315"/>
      <c r="AO57" s="1315"/>
      <c r="AP57" s="1315"/>
      <c r="AQ57" s="1315"/>
      <c r="AR57" s="1315"/>
      <c r="AS57" s="1315"/>
      <c r="AT57" s="1315"/>
      <c r="AU57" s="1315"/>
      <c r="AV57" s="1315"/>
      <c r="AW57" s="1315"/>
      <c r="AX57" s="1315"/>
      <c r="AY57" s="1315"/>
      <c r="AZ57" s="1315"/>
      <c r="BA57" s="1315"/>
      <c r="BB57" s="1314" t="s">
        <v>617</v>
      </c>
      <c r="BC57" s="1314"/>
      <c r="BD57" s="1314"/>
      <c r="BE57" s="1314"/>
      <c r="BF57" s="1314"/>
      <c r="BG57" s="1314"/>
      <c r="BH57" s="1314"/>
      <c r="BI57" s="1314"/>
      <c r="BJ57" s="1314"/>
      <c r="BK57" s="1314"/>
      <c r="BL57" s="1314"/>
      <c r="BM57" s="1314"/>
      <c r="BN57" s="1314"/>
      <c r="BO57" s="1314"/>
      <c r="BP57" s="1330"/>
      <c r="BQ57" s="1311"/>
      <c r="BR57" s="1311"/>
      <c r="BS57" s="1311"/>
      <c r="BT57" s="1311"/>
      <c r="BU57" s="1311"/>
      <c r="BV57" s="1311"/>
      <c r="BW57" s="1311"/>
      <c r="BX57" s="1311">
        <v>57.2</v>
      </c>
      <c r="BY57" s="1311"/>
      <c r="BZ57" s="1311"/>
      <c r="CA57" s="1311"/>
      <c r="CB57" s="1311"/>
      <c r="CC57" s="1311"/>
      <c r="CD57" s="1311"/>
      <c r="CE57" s="1311"/>
      <c r="CF57" s="1311">
        <v>58.5</v>
      </c>
      <c r="CG57" s="1311"/>
      <c r="CH57" s="1311"/>
      <c r="CI57" s="1311"/>
      <c r="CJ57" s="1311"/>
      <c r="CK57" s="1311"/>
      <c r="CL57" s="1311"/>
      <c r="CM57" s="1311"/>
      <c r="CN57" s="1311">
        <v>59.8</v>
      </c>
      <c r="CO57" s="1311"/>
      <c r="CP57" s="1311"/>
      <c r="CQ57" s="1311"/>
      <c r="CR57" s="1311"/>
      <c r="CS57" s="1311"/>
      <c r="CT57" s="1311"/>
      <c r="CU57" s="1311"/>
      <c r="CV57" s="1311">
        <v>60.6</v>
      </c>
      <c r="CW57" s="1311"/>
      <c r="CX57" s="1311"/>
      <c r="CY57" s="1311"/>
      <c r="CZ57" s="1311"/>
      <c r="DA57" s="1311"/>
      <c r="DB57" s="1311"/>
      <c r="DC57" s="1311"/>
      <c r="DD57" s="408"/>
      <c r="DE57" s="407"/>
    </row>
    <row r="58" spans="1:109" s="403" customFormat="1" x14ac:dyDescent="0.15">
      <c r="A58" s="388"/>
      <c r="B58" s="407"/>
      <c r="G58" s="1309"/>
      <c r="H58" s="1309"/>
      <c r="I58" s="1312"/>
      <c r="J58" s="1312"/>
      <c r="K58" s="1316"/>
      <c r="L58" s="1316"/>
      <c r="M58" s="1316"/>
      <c r="N58" s="1316"/>
      <c r="AM58" s="388"/>
      <c r="AN58" s="1315"/>
      <c r="AO58" s="1315"/>
      <c r="AP58" s="1315"/>
      <c r="AQ58" s="1315"/>
      <c r="AR58" s="1315"/>
      <c r="AS58" s="1315"/>
      <c r="AT58" s="1315"/>
      <c r="AU58" s="1315"/>
      <c r="AV58" s="1315"/>
      <c r="AW58" s="1315"/>
      <c r="AX58" s="1315"/>
      <c r="AY58" s="1315"/>
      <c r="AZ58" s="1315"/>
      <c r="BA58" s="1315"/>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618</v>
      </c>
    </row>
    <row r="64" spans="1:109" x14ac:dyDescent="0.15">
      <c r="B64" s="395"/>
      <c r="G64" s="402"/>
      <c r="I64" s="415"/>
      <c r="J64" s="415"/>
      <c r="K64" s="415"/>
      <c r="L64" s="415"/>
      <c r="M64" s="415"/>
      <c r="N64" s="416"/>
      <c r="AM64" s="402"/>
      <c r="AN64" s="402" t="s">
        <v>610</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17" t="s">
        <v>626</v>
      </c>
      <c r="AO65" s="1318"/>
      <c r="AP65" s="1318"/>
      <c r="AQ65" s="1318"/>
      <c r="AR65" s="1318"/>
      <c r="AS65" s="1318"/>
      <c r="AT65" s="1318"/>
      <c r="AU65" s="1318"/>
      <c r="AV65" s="1318"/>
      <c r="AW65" s="1318"/>
      <c r="AX65" s="1318"/>
      <c r="AY65" s="1318"/>
      <c r="AZ65" s="1318"/>
      <c r="BA65" s="1318"/>
      <c r="BB65" s="1318"/>
      <c r="BC65" s="1318"/>
      <c r="BD65" s="1318"/>
      <c r="BE65" s="1318"/>
      <c r="BF65" s="1318"/>
      <c r="BG65" s="1318"/>
      <c r="BH65" s="1318"/>
      <c r="BI65" s="1318"/>
      <c r="BJ65" s="1318"/>
      <c r="BK65" s="1318"/>
      <c r="BL65" s="1318"/>
      <c r="BM65" s="1318"/>
      <c r="BN65" s="1318"/>
      <c r="BO65" s="1318"/>
      <c r="BP65" s="1318"/>
      <c r="BQ65" s="1318"/>
      <c r="BR65" s="1318"/>
      <c r="BS65" s="1318"/>
      <c r="BT65" s="1318"/>
      <c r="BU65" s="1318"/>
      <c r="BV65" s="1318"/>
      <c r="BW65" s="1318"/>
      <c r="BX65" s="1318"/>
      <c r="BY65" s="1318"/>
      <c r="BZ65" s="1318"/>
      <c r="CA65" s="1318"/>
      <c r="CB65" s="1318"/>
      <c r="CC65" s="1318"/>
      <c r="CD65" s="1318"/>
      <c r="CE65" s="1318"/>
      <c r="CF65" s="1318"/>
      <c r="CG65" s="1318"/>
      <c r="CH65" s="1318"/>
      <c r="CI65" s="1318"/>
      <c r="CJ65" s="1318"/>
      <c r="CK65" s="1318"/>
      <c r="CL65" s="1318"/>
      <c r="CM65" s="1318"/>
      <c r="CN65" s="1318"/>
      <c r="CO65" s="1318"/>
      <c r="CP65" s="1318"/>
      <c r="CQ65" s="1318"/>
      <c r="CR65" s="1318"/>
      <c r="CS65" s="1318"/>
      <c r="CT65" s="1318"/>
      <c r="CU65" s="1318"/>
      <c r="CV65" s="1318"/>
      <c r="CW65" s="1318"/>
      <c r="CX65" s="1318"/>
      <c r="CY65" s="1318"/>
      <c r="CZ65" s="1318"/>
      <c r="DA65" s="1318"/>
      <c r="DB65" s="1318"/>
      <c r="DC65" s="1319"/>
    </row>
    <row r="66" spans="2:107" x14ac:dyDescent="0.15">
      <c r="B66" s="395"/>
      <c r="AN66" s="1320"/>
      <c r="AO66" s="1321"/>
      <c r="AP66" s="1321"/>
      <c r="AQ66" s="1321"/>
      <c r="AR66" s="1321"/>
      <c r="AS66" s="1321"/>
      <c r="AT66" s="1321"/>
      <c r="AU66" s="1321"/>
      <c r="AV66" s="1321"/>
      <c r="AW66" s="1321"/>
      <c r="AX66" s="1321"/>
      <c r="AY66" s="1321"/>
      <c r="AZ66" s="1321"/>
      <c r="BA66" s="1321"/>
      <c r="BB66" s="1321"/>
      <c r="BC66" s="1321"/>
      <c r="BD66" s="1321"/>
      <c r="BE66" s="1321"/>
      <c r="BF66" s="1321"/>
      <c r="BG66" s="1321"/>
      <c r="BH66" s="1321"/>
      <c r="BI66" s="1321"/>
      <c r="BJ66" s="1321"/>
      <c r="BK66" s="1321"/>
      <c r="BL66" s="1321"/>
      <c r="BM66" s="1321"/>
      <c r="BN66" s="1321"/>
      <c r="BO66" s="1321"/>
      <c r="BP66" s="1321"/>
      <c r="BQ66" s="1321"/>
      <c r="BR66" s="1321"/>
      <c r="BS66" s="1321"/>
      <c r="BT66" s="1321"/>
      <c r="BU66" s="1321"/>
      <c r="BV66" s="1321"/>
      <c r="BW66" s="1321"/>
      <c r="BX66" s="1321"/>
      <c r="BY66" s="1321"/>
      <c r="BZ66" s="1321"/>
      <c r="CA66" s="1321"/>
      <c r="CB66" s="1321"/>
      <c r="CC66" s="1321"/>
      <c r="CD66" s="1321"/>
      <c r="CE66" s="1321"/>
      <c r="CF66" s="1321"/>
      <c r="CG66" s="1321"/>
      <c r="CH66" s="1321"/>
      <c r="CI66" s="1321"/>
      <c r="CJ66" s="1321"/>
      <c r="CK66" s="1321"/>
      <c r="CL66" s="1321"/>
      <c r="CM66" s="1321"/>
      <c r="CN66" s="1321"/>
      <c r="CO66" s="1321"/>
      <c r="CP66" s="1321"/>
      <c r="CQ66" s="1321"/>
      <c r="CR66" s="1321"/>
      <c r="CS66" s="1321"/>
      <c r="CT66" s="1321"/>
      <c r="CU66" s="1321"/>
      <c r="CV66" s="1321"/>
      <c r="CW66" s="1321"/>
      <c r="CX66" s="1321"/>
      <c r="CY66" s="1321"/>
      <c r="CZ66" s="1321"/>
      <c r="DA66" s="1321"/>
      <c r="DB66" s="1321"/>
      <c r="DC66" s="1322"/>
    </row>
    <row r="67" spans="2:107" x14ac:dyDescent="0.15">
      <c r="B67" s="395"/>
      <c r="AN67" s="1320"/>
      <c r="AO67" s="1321"/>
      <c r="AP67" s="1321"/>
      <c r="AQ67" s="1321"/>
      <c r="AR67" s="1321"/>
      <c r="AS67" s="1321"/>
      <c r="AT67" s="1321"/>
      <c r="AU67" s="1321"/>
      <c r="AV67" s="1321"/>
      <c r="AW67" s="1321"/>
      <c r="AX67" s="1321"/>
      <c r="AY67" s="1321"/>
      <c r="AZ67" s="1321"/>
      <c r="BA67" s="1321"/>
      <c r="BB67" s="1321"/>
      <c r="BC67" s="1321"/>
      <c r="BD67" s="1321"/>
      <c r="BE67" s="1321"/>
      <c r="BF67" s="1321"/>
      <c r="BG67" s="1321"/>
      <c r="BH67" s="1321"/>
      <c r="BI67" s="1321"/>
      <c r="BJ67" s="1321"/>
      <c r="BK67" s="1321"/>
      <c r="BL67" s="1321"/>
      <c r="BM67" s="1321"/>
      <c r="BN67" s="1321"/>
      <c r="BO67" s="1321"/>
      <c r="BP67" s="1321"/>
      <c r="BQ67" s="1321"/>
      <c r="BR67" s="1321"/>
      <c r="BS67" s="1321"/>
      <c r="BT67" s="1321"/>
      <c r="BU67" s="1321"/>
      <c r="BV67" s="1321"/>
      <c r="BW67" s="1321"/>
      <c r="BX67" s="1321"/>
      <c r="BY67" s="1321"/>
      <c r="BZ67" s="1321"/>
      <c r="CA67" s="1321"/>
      <c r="CB67" s="1321"/>
      <c r="CC67" s="1321"/>
      <c r="CD67" s="1321"/>
      <c r="CE67" s="1321"/>
      <c r="CF67" s="1321"/>
      <c r="CG67" s="1321"/>
      <c r="CH67" s="1321"/>
      <c r="CI67" s="1321"/>
      <c r="CJ67" s="1321"/>
      <c r="CK67" s="1321"/>
      <c r="CL67" s="1321"/>
      <c r="CM67" s="1321"/>
      <c r="CN67" s="1321"/>
      <c r="CO67" s="1321"/>
      <c r="CP67" s="1321"/>
      <c r="CQ67" s="1321"/>
      <c r="CR67" s="1321"/>
      <c r="CS67" s="1321"/>
      <c r="CT67" s="1321"/>
      <c r="CU67" s="1321"/>
      <c r="CV67" s="1321"/>
      <c r="CW67" s="1321"/>
      <c r="CX67" s="1321"/>
      <c r="CY67" s="1321"/>
      <c r="CZ67" s="1321"/>
      <c r="DA67" s="1321"/>
      <c r="DB67" s="1321"/>
      <c r="DC67" s="1322"/>
    </row>
    <row r="68" spans="2:107" x14ac:dyDescent="0.15">
      <c r="B68" s="395"/>
      <c r="AN68" s="1320"/>
      <c r="AO68" s="1321"/>
      <c r="AP68" s="1321"/>
      <c r="AQ68" s="1321"/>
      <c r="AR68" s="1321"/>
      <c r="AS68" s="1321"/>
      <c r="AT68" s="1321"/>
      <c r="AU68" s="1321"/>
      <c r="AV68" s="1321"/>
      <c r="AW68" s="1321"/>
      <c r="AX68" s="1321"/>
      <c r="AY68" s="1321"/>
      <c r="AZ68" s="1321"/>
      <c r="BA68" s="1321"/>
      <c r="BB68" s="1321"/>
      <c r="BC68" s="1321"/>
      <c r="BD68" s="1321"/>
      <c r="BE68" s="1321"/>
      <c r="BF68" s="1321"/>
      <c r="BG68" s="1321"/>
      <c r="BH68" s="1321"/>
      <c r="BI68" s="1321"/>
      <c r="BJ68" s="1321"/>
      <c r="BK68" s="1321"/>
      <c r="BL68" s="1321"/>
      <c r="BM68" s="1321"/>
      <c r="BN68" s="1321"/>
      <c r="BO68" s="1321"/>
      <c r="BP68" s="1321"/>
      <c r="BQ68" s="1321"/>
      <c r="BR68" s="1321"/>
      <c r="BS68" s="1321"/>
      <c r="BT68" s="1321"/>
      <c r="BU68" s="1321"/>
      <c r="BV68" s="1321"/>
      <c r="BW68" s="1321"/>
      <c r="BX68" s="1321"/>
      <c r="BY68" s="1321"/>
      <c r="BZ68" s="1321"/>
      <c r="CA68" s="1321"/>
      <c r="CB68" s="1321"/>
      <c r="CC68" s="1321"/>
      <c r="CD68" s="1321"/>
      <c r="CE68" s="1321"/>
      <c r="CF68" s="1321"/>
      <c r="CG68" s="1321"/>
      <c r="CH68" s="1321"/>
      <c r="CI68" s="1321"/>
      <c r="CJ68" s="1321"/>
      <c r="CK68" s="1321"/>
      <c r="CL68" s="1321"/>
      <c r="CM68" s="1321"/>
      <c r="CN68" s="1321"/>
      <c r="CO68" s="1321"/>
      <c r="CP68" s="1321"/>
      <c r="CQ68" s="1321"/>
      <c r="CR68" s="1321"/>
      <c r="CS68" s="1321"/>
      <c r="CT68" s="1321"/>
      <c r="CU68" s="1321"/>
      <c r="CV68" s="1321"/>
      <c r="CW68" s="1321"/>
      <c r="CX68" s="1321"/>
      <c r="CY68" s="1321"/>
      <c r="CZ68" s="1321"/>
      <c r="DA68" s="1321"/>
      <c r="DB68" s="1321"/>
      <c r="DC68" s="1322"/>
    </row>
    <row r="69" spans="2:107" x14ac:dyDescent="0.15">
      <c r="B69" s="395"/>
      <c r="AN69" s="1323"/>
      <c r="AO69" s="1324"/>
      <c r="AP69" s="1324"/>
      <c r="AQ69" s="1324"/>
      <c r="AR69" s="1324"/>
      <c r="AS69" s="1324"/>
      <c r="AT69" s="1324"/>
      <c r="AU69" s="1324"/>
      <c r="AV69" s="1324"/>
      <c r="AW69" s="1324"/>
      <c r="AX69" s="1324"/>
      <c r="AY69" s="1324"/>
      <c r="AZ69" s="1324"/>
      <c r="BA69" s="1324"/>
      <c r="BB69" s="1324"/>
      <c r="BC69" s="1324"/>
      <c r="BD69" s="1324"/>
      <c r="BE69" s="1324"/>
      <c r="BF69" s="1324"/>
      <c r="BG69" s="1324"/>
      <c r="BH69" s="1324"/>
      <c r="BI69" s="1324"/>
      <c r="BJ69" s="1324"/>
      <c r="BK69" s="1324"/>
      <c r="BL69" s="1324"/>
      <c r="BM69" s="1324"/>
      <c r="BN69" s="1324"/>
      <c r="BO69" s="1324"/>
      <c r="BP69" s="1324"/>
      <c r="BQ69" s="1324"/>
      <c r="BR69" s="1324"/>
      <c r="BS69" s="1324"/>
      <c r="BT69" s="1324"/>
      <c r="BU69" s="1324"/>
      <c r="BV69" s="1324"/>
      <c r="BW69" s="1324"/>
      <c r="BX69" s="1324"/>
      <c r="BY69" s="1324"/>
      <c r="BZ69" s="1324"/>
      <c r="CA69" s="1324"/>
      <c r="CB69" s="1324"/>
      <c r="CC69" s="1324"/>
      <c r="CD69" s="1324"/>
      <c r="CE69" s="1324"/>
      <c r="CF69" s="1324"/>
      <c r="CG69" s="1324"/>
      <c r="CH69" s="1324"/>
      <c r="CI69" s="1324"/>
      <c r="CJ69" s="1324"/>
      <c r="CK69" s="1324"/>
      <c r="CL69" s="1324"/>
      <c r="CM69" s="1324"/>
      <c r="CN69" s="1324"/>
      <c r="CO69" s="1324"/>
      <c r="CP69" s="1324"/>
      <c r="CQ69" s="1324"/>
      <c r="CR69" s="1324"/>
      <c r="CS69" s="1324"/>
      <c r="CT69" s="1324"/>
      <c r="CU69" s="1324"/>
      <c r="CV69" s="1324"/>
      <c r="CW69" s="1324"/>
      <c r="CX69" s="1324"/>
      <c r="CY69" s="1324"/>
      <c r="CZ69" s="1324"/>
      <c r="DA69" s="1324"/>
      <c r="DB69" s="1324"/>
      <c r="DC69" s="1325"/>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611</v>
      </c>
    </row>
    <row r="72" spans="2:107" x14ac:dyDescent="0.15">
      <c r="B72" s="395"/>
      <c r="G72" s="1309"/>
      <c r="H72" s="1309"/>
      <c r="I72" s="1309"/>
      <c r="J72" s="1309"/>
      <c r="K72" s="405"/>
      <c r="L72" s="405"/>
      <c r="M72" s="406"/>
      <c r="N72" s="406"/>
      <c r="AN72" s="1327"/>
      <c r="AO72" s="1328"/>
      <c r="AP72" s="1328"/>
      <c r="AQ72" s="1328"/>
      <c r="AR72" s="1328"/>
      <c r="AS72" s="1328"/>
      <c r="AT72" s="1328"/>
      <c r="AU72" s="1328"/>
      <c r="AV72" s="1328"/>
      <c r="AW72" s="1328"/>
      <c r="AX72" s="1328"/>
      <c r="AY72" s="1328"/>
      <c r="AZ72" s="1328"/>
      <c r="BA72" s="1328"/>
      <c r="BB72" s="1328"/>
      <c r="BC72" s="1328"/>
      <c r="BD72" s="1328"/>
      <c r="BE72" s="1328"/>
      <c r="BF72" s="1328"/>
      <c r="BG72" s="1328"/>
      <c r="BH72" s="1328"/>
      <c r="BI72" s="1328"/>
      <c r="BJ72" s="1328"/>
      <c r="BK72" s="1328"/>
      <c r="BL72" s="1328"/>
      <c r="BM72" s="1328"/>
      <c r="BN72" s="1328"/>
      <c r="BO72" s="1329"/>
      <c r="BP72" s="1315" t="s">
        <v>563</v>
      </c>
      <c r="BQ72" s="1315"/>
      <c r="BR72" s="1315"/>
      <c r="BS72" s="1315"/>
      <c r="BT72" s="1315"/>
      <c r="BU72" s="1315"/>
      <c r="BV72" s="1315"/>
      <c r="BW72" s="1315"/>
      <c r="BX72" s="1315" t="s">
        <v>564</v>
      </c>
      <c r="BY72" s="1315"/>
      <c r="BZ72" s="1315"/>
      <c r="CA72" s="1315"/>
      <c r="CB72" s="1315"/>
      <c r="CC72" s="1315"/>
      <c r="CD72" s="1315"/>
      <c r="CE72" s="1315"/>
      <c r="CF72" s="1315" t="s">
        <v>565</v>
      </c>
      <c r="CG72" s="1315"/>
      <c r="CH72" s="1315"/>
      <c r="CI72" s="1315"/>
      <c r="CJ72" s="1315"/>
      <c r="CK72" s="1315"/>
      <c r="CL72" s="1315"/>
      <c r="CM72" s="1315"/>
      <c r="CN72" s="1315" t="s">
        <v>566</v>
      </c>
      <c r="CO72" s="1315"/>
      <c r="CP72" s="1315"/>
      <c r="CQ72" s="1315"/>
      <c r="CR72" s="1315"/>
      <c r="CS72" s="1315"/>
      <c r="CT72" s="1315"/>
      <c r="CU72" s="1315"/>
      <c r="CV72" s="1315" t="s">
        <v>567</v>
      </c>
      <c r="CW72" s="1315"/>
      <c r="CX72" s="1315"/>
      <c r="CY72" s="1315"/>
      <c r="CZ72" s="1315"/>
      <c r="DA72" s="1315"/>
      <c r="DB72" s="1315"/>
      <c r="DC72" s="1315"/>
    </row>
    <row r="73" spans="2:107" x14ac:dyDescent="0.15">
      <c r="B73" s="395"/>
      <c r="G73" s="1326"/>
      <c r="H73" s="1326"/>
      <c r="I73" s="1326"/>
      <c r="J73" s="1326"/>
      <c r="K73" s="1310"/>
      <c r="L73" s="1310"/>
      <c r="M73" s="1310"/>
      <c r="N73" s="1310"/>
      <c r="AM73" s="404"/>
      <c r="AN73" s="1314" t="s">
        <v>612</v>
      </c>
      <c r="AO73" s="1314"/>
      <c r="AP73" s="1314"/>
      <c r="AQ73" s="1314"/>
      <c r="AR73" s="1314"/>
      <c r="AS73" s="1314"/>
      <c r="AT73" s="1314"/>
      <c r="AU73" s="1314"/>
      <c r="AV73" s="1314"/>
      <c r="AW73" s="1314"/>
      <c r="AX73" s="1314"/>
      <c r="AY73" s="1314"/>
      <c r="AZ73" s="1314"/>
      <c r="BA73" s="1314"/>
      <c r="BB73" s="1314" t="s">
        <v>619</v>
      </c>
      <c r="BC73" s="1314"/>
      <c r="BD73" s="1314"/>
      <c r="BE73" s="1314"/>
      <c r="BF73" s="1314"/>
      <c r="BG73" s="1314"/>
      <c r="BH73" s="1314"/>
      <c r="BI73" s="1314"/>
      <c r="BJ73" s="1314"/>
      <c r="BK73" s="1314"/>
      <c r="BL73" s="1314"/>
      <c r="BM73" s="1314"/>
      <c r="BN73" s="1314"/>
      <c r="BO73" s="1314"/>
      <c r="BP73" s="1311">
        <v>40.200000000000003</v>
      </c>
      <c r="BQ73" s="1311"/>
      <c r="BR73" s="1311"/>
      <c r="BS73" s="1311"/>
      <c r="BT73" s="1311"/>
      <c r="BU73" s="1311"/>
      <c r="BV73" s="1311"/>
      <c r="BW73" s="1311"/>
      <c r="BX73" s="1311">
        <v>33.700000000000003</v>
      </c>
      <c r="BY73" s="1311"/>
      <c r="BZ73" s="1311"/>
      <c r="CA73" s="1311"/>
      <c r="CB73" s="1311"/>
      <c r="CC73" s="1311"/>
      <c r="CD73" s="1311"/>
      <c r="CE73" s="1311"/>
      <c r="CF73" s="1311">
        <v>32.200000000000003</v>
      </c>
      <c r="CG73" s="1311"/>
      <c r="CH73" s="1311"/>
      <c r="CI73" s="1311"/>
      <c r="CJ73" s="1311"/>
      <c r="CK73" s="1311"/>
      <c r="CL73" s="1311"/>
      <c r="CM73" s="1311"/>
      <c r="CN73" s="1311">
        <v>31.3</v>
      </c>
      <c r="CO73" s="1311"/>
      <c r="CP73" s="1311"/>
      <c r="CQ73" s="1311"/>
      <c r="CR73" s="1311"/>
      <c r="CS73" s="1311"/>
      <c r="CT73" s="1311"/>
      <c r="CU73" s="1311"/>
      <c r="CV73" s="1311">
        <v>27.7</v>
      </c>
      <c r="CW73" s="1311"/>
      <c r="CX73" s="1311"/>
      <c r="CY73" s="1311"/>
      <c r="CZ73" s="1311"/>
      <c r="DA73" s="1311"/>
      <c r="DB73" s="1311"/>
      <c r="DC73" s="1311"/>
    </row>
    <row r="74" spans="2:107" x14ac:dyDescent="0.15">
      <c r="B74" s="395"/>
      <c r="G74" s="1326"/>
      <c r="H74" s="1326"/>
      <c r="I74" s="1326"/>
      <c r="J74" s="1326"/>
      <c r="K74" s="1310"/>
      <c r="L74" s="1310"/>
      <c r="M74" s="1310"/>
      <c r="N74" s="1310"/>
      <c r="AM74" s="404"/>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395"/>
      <c r="G75" s="1326"/>
      <c r="H75" s="1326"/>
      <c r="I75" s="1309"/>
      <c r="J75" s="1309"/>
      <c r="K75" s="1316"/>
      <c r="L75" s="1316"/>
      <c r="M75" s="1316"/>
      <c r="N75" s="1316"/>
      <c r="AM75" s="404"/>
      <c r="AN75" s="1314"/>
      <c r="AO75" s="1314"/>
      <c r="AP75" s="1314"/>
      <c r="AQ75" s="1314"/>
      <c r="AR75" s="1314"/>
      <c r="AS75" s="1314"/>
      <c r="AT75" s="1314"/>
      <c r="AU75" s="1314"/>
      <c r="AV75" s="1314"/>
      <c r="AW75" s="1314"/>
      <c r="AX75" s="1314"/>
      <c r="AY75" s="1314"/>
      <c r="AZ75" s="1314"/>
      <c r="BA75" s="1314"/>
      <c r="BB75" s="1314" t="s">
        <v>620</v>
      </c>
      <c r="BC75" s="1314"/>
      <c r="BD75" s="1314"/>
      <c r="BE75" s="1314"/>
      <c r="BF75" s="1314"/>
      <c r="BG75" s="1314"/>
      <c r="BH75" s="1314"/>
      <c r="BI75" s="1314"/>
      <c r="BJ75" s="1314"/>
      <c r="BK75" s="1314"/>
      <c r="BL75" s="1314"/>
      <c r="BM75" s="1314"/>
      <c r="BN75" s="1314"/>
      <c r="BO75" s="1314"/>
      <c r="BP75" s="1311">
        <v>5.9</v>
      </c>
      <c r="BQ75" s="1311"/>
      <c r="BR75" s="1311"/>
      <c r="BS75" s="1311"/>
      <c r="BT75" s="1311"/>
      <c r="BU75" s="1311"/>
      <c r="BV75" s="1311"/>
      <c r="BW75" s="1311"/>
      <c r="BX75" s="1311">
        <v>5.0999999999999996</v>
      </c>
      <c r="BY75" s="1311"/>
      <c r="BZ75" s="1311"/>
      <c r="CA75" s="1311"/>
      <c r="CB75" s="1311"/>
      <c r="CC75" s="1311"/>
      <c r="CD75" s="1311"/>
      <c r="CE75" s="1311"/>
      <c r="CF75" s="1311">
        <v>5</v>
      </c>
      <c r="CG75" s="1311"/>
      <c r="CH75" s="1311"/>
      <c r="CI75" s="1311"/>
      <c r="CJ75" s="1311"/>
      <c r="CK75" s="1311"/>
      <c r="CL75" s="1311"/>
      <c r="CM75" s="1311"/>
      <c r="CN75" s="1311">
        <v>5</v>
      </c>
      <c r="CO75" s="1311"/>
      <c r="CP75" s="1311"/>
      <c r="CQ75" s="1311"/>
      <c r="CR75" s="1311"/>
      <c r="CS75" s="1311"/>
      <c r="CT75" s="1311"/>
      <c r="CU75" s="1311"/>
      <c r="CV75" s="1311">
        <v>4.5</v>
      </c>
      <c r="CW75" s="1311"/>
      <c r="CX75" s="1311"/>
      <c r="CY75" s="1311"/>
      <c r="CZ75" s="1311"/>
      <c r="DA75" s="1311"/>
      <c r="DB75" s="1311"/>
      <c r="DC75" s="1311"/>
    </row>
    <row r="76" spans="2:107" x14ac:dyDescent="0.15">
      <c r="B76" s="395"/>
      <c r="G76" s="1326"/>
      <c r="H76" s="1326"/>
      <c r="I76" s="1309"/>
      <c r="J76" s="1309"/>
      <c r="K76" s="1316"/>
      <c r="L76" s="1316"/>
      <c r="M76" s="1316"/>
      <c r="N76" s="1316"/>
      <c r="AM76" s="404"/>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395"/>
      <c r="G77" s="1309"/>
      <c r="H77" s="1309"/>
      <c r="I77" s="1309"/>
      <c r="J77" s="1309"/>
      <c r="K77" s="1310"/>
      <c r="L77" s="1310"/>
      <c r="M77" s="1310"/>
      <c r="N77" s="1310"/>
      <c r="AN77" s="1315" t="s">
        <v>621</v>
      </c>
      <c r="AO77" s="1315"/>
      <c r="AP77" s="1315"/>
      <c r="AQ77" s="1315"/>
      <c r="AR77" s="1315"/>
      <c r="AS77" s="1315"/>
      <c r="AT77" s="1315"/>
      <c r="AU77" s="1315"/>
      <c r="AV77" s="1315"/>
      <c r="AW77" s="1315"/>
      <c r="AX77" s="1315"/>
      <c r="AY77" s="1315"/>
      <c r="AZ77" s="1315"/>
      <c r="BA77" s="1315"/>
      <c r="BB77" s="1314" t="s">
        <v>613</v>
      </c>
      <c r="BC77" s="1314"/>
      <c r="BD77" s="1314"/>
      <c r="BE77" s="1314"/>
      <c r="BF77" s="1314"/>
      <c r="BG77" s="1314"/>
      <c r="BH77" s="1314"/>
      <c r="BI77" s="1314"/>
      <c r="BJ77" s="1314"/>
      <c r="BK77" s="1314"/>
      <c r="BL77" s="1314"/>
      <c r="BM77" s="1314"/>
      <c r="BN77" s="1314"/>
      <c r="BO77" s="1314"/>
      <c r="BP77" s="1311">
        <v>37.299999999999997</v>
      </c>
      <c r="BQ77" s="1311"/>
      <c r="BR77" s="1311"/>
      <c r="BS77" s="1311"/>
      <c r="BT77" s="1311"/>
      <c r="BU77" s="1311"/>
      <c r="BV77" s="1311"/>
      <c r="BW77" s="1311"/>
      <c r="BX77" s="1311">
        <v>33.1</v>
      </c>
      <c r="BY77" s="1311"/>
      <c r="BZ77" s="1311"/>
      <c r="CA77" s="1311"/>
      <c r="CB77" s="1311"/>
      <c r="CC77" s="1311"/>
      <c r="CD77" s="1311"/>
      <c r="CE77" s="1311"/>
      <c r="CF77" s="1311">
        <v>31.3</v>
      </c>
      <c r="CG77" s="1311"/>
      <c r="CH77" s="1311"/>
      <c r="CI77" s="1311"/>
      <c r="CJ77" s="1311"/>
      <c r="CK77" s="1311"/>
      <c r="CL77" s="1311"/>
      <c r="CM77" s="1311"/>
      <c r="CN77" s="1311">
        <v>25.3</v>
      </c>
      <c r="CO77" s="1311"/>
      <c r="CP77" s="1311"/>
      <c r="CQ77" s="1311"/>
      <c r="CR77" s="1311"/>
      <c r="CS77" s="1311"/>
      <c r="CT77" s="1311"/>
      <c r="CU77" s="1311"/>
      <c r="CV77" s="1311">
        <v>25.5</v>
      </c>
      <c r="CW77" s="1311"/>
      <c r="CX77" s="1311"/>
      <c r="CY77" s="1311"/>
      <c r="CZ77" s="1311"/>
      <c r="DA77" s="1311"/>
      <c r="DB77" s="1311"/>
      <c r="DC77" s="1311"/>
    </row>
    <row r="78" spans="2:107" x14ac:dyDescent="0.15">
      <c r="B78" s="395"/>
      <c r="G78" s="1309"/>
      <c r="H78" s="1309"/>
      <c r="I78" s="1309"/>
      <c r="J78" s="1309"/>
      <c r="K78" s="1310"/>
      <c r="L78" s="1310"/>
      <c r="M78" s="1310"/>
      <c r="N78" s="1310"/>
      <c r="AN78" s="1315"/>
      <c r="AO78" s="1315"/>
      <c r="AP78" s="1315"/>
      <c r="AQ78" s="1315"/>
      <c r="AR78" s="1315"/>
      <c r="AS78" s="1315"/>
      <c r="AT78" s="1315"/>
      <c r="AU78" s="1315"/>
      <c r="AV78" s="1315"/>
      <c r="AW78" s="1315"/>
      <c r="AX78" s="1315"/>
      <c r="AY78" s="1315"/>
      <c r="AZ78" s="1315"/>
      <c r="BA78" s="1315"/>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395"/>
      <c r="G79" s="1309"/>
      <c r="H79" s="1309"/>
      <c r="I79" s="1312"/>
      <c r="J79" s="1312"/>
      <c r="K79" s="1313"/>
      <c r="L79" s="1313"/>
      <c r="M79" s="1313"/>
      <c r="N79" s="1313"/>
      <c r="AN79" s="1315"/>
      <c r="AO79" s="1315"/>
      <c r="AP79" s="1315"/>
      <c r="AQ79" s="1315"/>
      <c r="AR79" s="1315"/>
      <c r="AS79" s="1315"/>
      <c r="AT79" s="1315"/>
      <c r="AU79" s="1315"/>
      <c r="AV79" s="1315"/>
      <c r="AW79" s="1315"/>
      <c r="AX79" s="1315"/>
      <c r="AY79" s="1315"/>
      <c r="AZ79" s="1315"/>
      <c r="BA79" s="1315"/>
      <c r="BB79" s="1314" t="s">
        <v>622</v>
      </c>
      <c r="BC79" s="1314"/>
      <c r="BD79" s="1314"/>
      <c r="BE79" s="1314"/>
      <c r="BF79" s="1314"/>
      <c r="BG79" s="1314"/>
      <c r="BH79" s="1314"/>
      <c r="BI79" s="1314"/>
      <c r="BJ79" s="1314"/>
      <c r="BK79" s="1314"/>
      <c r="BL79" s="1314"/>
      <c r="BM79" s="1314"/>
      <c r="BN79" s="1314"/>
      <c r="BO79" s="1314"/>
      <c r="BP79" s="1311">
        <v>7.8</v>
      </c>
      <c r="BQ79" s="1311"/>
      <c r="BR79" s="1311"/>
      <c r="BS79" s="1311"/>
      <c r="BT79" s="1311"/>
      <c r="BU79" s="1311"/>
      <c r="BV79" s="1311"/>
      <c r="BW79" s="1311"/>
      <c r="BX79" s="1311">
        <v>7.5</v>
      </c>
      <c r="BY79" s="1311"/>
      <c r="BZ79" s="1311"/>
      <c r="CA79" s="1311"/>
      <c r="CB79" s="1311"/>
      <c r="CC79" s="1311"/>
      <c r="CD79" s="1311"/>
      <c r="CE79" s="1311"/>
      <c r="CF79" s="1311">
        <v>7.2</v>
      </c>
      <c r="CG79" s="1311"/>
      <c r="CH79" s="1311"/>
      <c r="CI79" s="1311"/>
      <c r="CJ79" s="1311"/>
      <c r="CK79" s="1311"/>
      <c r="CL79" s="1311"/>
      <c r="CM79" s="1311"/>
      <c r="CN79" s="1311">
        <v>6.9</v>
      </c>
      <c r="CO79" s="1311"/>
      <c r="CP79" s="1311"/>
      <c r="CQ79" s="1311"/>
      <c r="CR79" s="1311"/>
      <c r="CS79" s="1311"/>
      <c r="CT79" s="1311"/>
      <c r="CU79" s="1311"/>
      <c r="CV79" s="1311">
        <v>6.6</v>
      </c>
      <c r="CW79" s="1311"/>
      <c r="CX79" s="1311"/>
      <c r="CY79" s="1311"/>
      <c r="CZ79" s="1311"/>
      <c r="DA79" s="1311"/>
      <c r="DB79" s="1311"/>
      <c r="DC79" s="1311"/>
    </row>
    <row r="80" spans="2:107" x14ac:dyDescent="0.15">
      <c r="B80" s="395"/>
      <c r="G80" s="1309"/>
      <c r="H80" s="1309"/>
      <c r="I80" s="1312"/>
      <c r="J80" s="1312"/>
      <c r="K80" s="1313"/>
      <c r="L80" s="1313"/>
      <c r="M80" s="1313"/>
      <c r="N80" s="1313"/>
      <c r="AN80" s="1315"/>
      <c r="AO80" s="1315"/>
      <c r="AP80" s="1315"/>
      <c r="AQ80" s="1315"/>
      <c r="AR80" s="1315"/>
      <c r="AS80" s="1315"/>
      <c r="AT80" s="1315"/>
      <c r="AU80" s="1315"/>
      <c r="AV80" s="1315"/>
      <c r="AW80" s="1315"/>
      <c r="AX80" s="1315"/>
      <c r="AY80" s="1315"/>
      <c r="AZ80" s="1315"/>
      <c r="BA80" s="1315"/>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5TCcawMgtWM0HNNQRU1Nv87TN0hrQ/H19RjP7JukbVoHaKKtWD/RKOhVGMjJVqBMV8zSAfzCdqwUZDgKlxOzXg==" saltValue="N6u2X8kRAEkvUvc2BqbSsg=="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623</v>
      </c>
    </row>
  </sheetData>
  <sheetProtection algorithmName="SHA-512" hashValue="HKcfEKNqGZhbAQi0nvYQTByVpJpVme39HnULci435EY3tSt2iLIWhyizrz5WUHb1gpHjhVzKSfAAmHEUmDcMzQ==" saltValue="4jdEtAwd0iwgJcfJPzmdz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624</v>
      </c>
    </row>
  </sheetData>
  <sheetProtection algorithmName="SHA-512" hashValue="RmU155cmsaM/k/Lqev55xsvJ0pUmL+dqiwimszRxx6A3fX083YUPhbYTbgBzQrQvDGa1wBTkQmqnsF4kCIXAiQ==" saltValue="YVt5Y1RkjX8ct7TLMiNJ3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560</v>
      </c>
      <c r="G2" s="157"/>
      <c r="H2" s="158"/>
    </row>
    <row r="3" spans="1:8" x14ac:dyDescent="0.15">
      <c r="A3" s="154" t="s">
        <v>553</v>
      </c>
      <c r="B3" s="159"/>
      <c r="C3" s="160"/>
      <c r="D3" s="161">
        <v>20595</v>
      </c>
      <c r="E3" s="162"/>
      <c r="F3" s="163">
        <v>54227</v>
      </c>
      <c r="G3" s="164"/>
      <c r="H3" s="165"/>
    </row>
    <row r="4" spans="1:8" x14ac:dyDescent="0.15">
      <c r="A4" s="166"/>
      <c r="B4" s="167"/>
      <c r="C4" s="168"/>
      <c r="D4" s="169">
        <v>13016</v>
      </c>
      <c r="E4" s="170"/>
      <c r="F4" s="171">
        <v>29694</v>
      </c>
      <c r="G4" s="172"/>
      <c r="H4" s="173"/>
    </row>
    <row r="5" spans="1:8" x14ac:dyDescent="0.15">
      <c r="A5" s="154" t="s">
        <v>555</v>
      </c>
      <c r="B5" s="159"/>
      <c r="C5" s="160"/>
      <c r="D5" s="161">
        <v>24935</v>
      </c>
      <c r="E5" s="162"/>
      <c r="F5" s="163">
        <v>57295</v>
      </c>
      <c r="G5" s="164"/>
      <c r="H5" s="165"/>
    </row>
    <row r="6" spans="1:8" x14ac:dyDescent="0.15">
      <c r="A6" s="166"/>
      <c r="B6" s="167"/>
      <c r="C6" s="168"/>
      <c r="D6" s="169">
        <v>11752</v>
      </c>
      <c r="E6" s="170"/>
      <c r="F6" s="171">
        <v>32771</v>
      </c>
      <c r="G6" s="172"/>
      <c r="H6" s="173"/>
    </row>
    <row r="7" spans="1:8" x14ac:dyDescent="0.15">
      <c r="A7" s="154" t="s">
        <v>556</v>
      </c>
      <c r="B7" s="159"/>
      <c r="C7" s="160"/>
      <c r="D7" s="161">
        <v>17567</v>
      </c>
      <c r="E7" s="162"/>
      <c r="F7" s="163">
        <v>54110</v>
      </c>
      <c r="G7" s="164"/>
      <c r="H7" s="165"/>
    </row>
    <row r="8" spans="1:8" x14ac:dyDescent="0.15">
      <c r="A8" s="166"/>
      <c r="B8" s="167"/>
      <c r="C8" s="168"/>
      <c r="D8" s="169">
        <v>4568</v>
      </c>
      <c r="E8" s="170"/>
      <c r="F8" s="171">
        <v>30620</v>
      </c>
      <c r="G8" s="172"/>
      <c r="H8" s="173"/>
    </row>
    <row r="9" spans="1:8" x14ac:dyDescent="0.15">
      <c r="A9" s="154" t="s">
        <v>557</v>
      </c>
      <c r="B9" s="159"/>
      <c r="C9" s="160"/>
      <c r="D9" s="161">
        <v>20241</v>
      </c>
      <c r="E9" s="162"/>
      <c r="F9" s="163">
        <v>54684</v>
      </c>
      <c r="G9" s="164"/>
      <c r="H9" s="165"/>
    </row>
    <row r="10" spans="1:8" x14ac:dyDescent="0.15">
      <c r="A10" s="166"/>
      <c r="B10" s="167"/>
      <c r="C10" s="168"/>
      <c r="D10" s="169">
        <v>4042</v>
      </c>
      <c r="E10" s="170"/>
      <c r="F10" s="171">
        <v>32829</v>
      </c>
      <c r="G10" s="172"/>
      <c r="H10" s="173"/>
    </row>
    <row r="11" spans="1:8" x14ac:dyDescent="0.15">
      <c r="A11" s="154" t="s">
        <v>558</v>
      </c>
      <c r="B11" s="159"/>
      <c r="C11" s="160"/>
      <c r="D11" s="161">
        <v>27179</v>
      </c>
      <c r="E11" s="162"/>
      <c r="F11" s="163">
        <v>62383</v>
      </c>
      <c r="G11" s="164"/>
      <c r="H11" s="165"/>
    </row>
    <row r="12" spans="1:8" x14ac:dyDescent="0.15">
      <c r="A12" s="166"/>
      <c r="B12" s="167"/>
      <c r="C12" s="174"/>
      <c r="D12" s="169">
        <v>4854</v>
      </c>
      <c r="E12" s="170"/>
      <c r="F12" s="171">
        <v>35325</v>
      </c>
      <c r="G12" s="172"/>
      <c r="H12" s="173"/>
    </row>
    <row r="13" spans="1:8" x14ac:dyDescent="0.15">
      <c r="A13" s="154"/>
      <c r="B13" s="159"/>
      <c r="C13" s="175"/>
      <c r="D13" s="176">
        <v>22103</v>
      </c>
      <c r="E13" s="177"/>
      <c r="F13" s="178">
        <v>56540</v>
      </c>
      <c r="G13" s="179"/>
      <c r="H13" s="165"/>
    </row>
    <row r="14" spans="1:8" x14ac:dyDescent="0.15">
      <c r="A14" s="166"/>
      <c r="B14" s="167"/>
      <c r="C14" s="168"/>
      <c r="D14" s="169">
        <v>7646</v>
      </c>
      <c r="E14" s="170"/>
      <c r="F14" s="171">
        <v>32248</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11.05</v>
      </c>
      <c r="C19" s="180">
        <f>ROUND(VALUE(SUBSTITUTE(実質収支比率等に係る経年分析!G$48,"▲","-")),2)</f>
        <v>6.77</v>
      </c>
      <c r="D19" s="180">
        <f>ROUND(VALUE(SUBSTITUTE(実質収支比率等に係る経年分析!H$48,"▲","-")),2)</f>
        <v>7.33</v>
      </c>
      <c r="E19" s="180">
        <f>ROUND(VALUE(SUBSTITUTE(実質収支比率等に係る経年分析!I$48,"▲","-")),2)</f>
        <v>7.8</v>
      </c>
      <c r="F19" s="180">
        <f>ROUND(VALUE(SUBSTITUTE(実質収支比率等に係る経年分析!J$48,"▲","-")),2)</f>
        <v>7.87</v>
      </c>
    </row>
    <row r="20" spans="1:11" x14ac:dyDescent="0.15">
      <c r="A20" s="180" t="s">
        <v>55</v>
      </c>
      <c r="B20" s="180">
        <f>ROUND(VALUE(SUBSTITUTE(実質収支比率等に係る経年分析!F$47,"▲","-")),2)</f>
        <v>12.5</v>
      </c>
      <c r="C20" s="180">
        <f>ROUND(VALUE(SUBSTITUTE(実質収支比率等に係る経年分析!G$47,"▲","-")),2)</f>
        <v>12.55</v>
      </c>
      <c r="D20" s="180">
        <f>ROUND(VALUE(SUBSTITUTE(実質収支比率等に係る経年分析!H$47,"▲","-")),2)</f>
        <v>7.4</v>
      </c>
      <c r="E20" s="180">
        <f>ROUND(VALUE(SUBSTITUTE(実質収支比率等に係る経年分析!I$47,"▲","-")),2)</f>
        <v>8.3000000000000007</v>
      </c>
      <c r="F20" s="180">
        <f>ROUND(VALUE(SUBSTITUTE(実質収支比率等に係る経年分析!J$47,"▲","-")),2)</f>
        <v>12.96</v>
      </c>
    </row>
    <row r="21" spans="1:11" x14ac:dyDescent="0.15">
      <c r="A21" s="180" t="s">
        <v>56</v>
      </c>
      <c r="B21" s="180">
        <f>IF(ISNUMBER(VALUE(SUBSTITUTE(実質収支比率等に係る経年分析!F$49,"▲","-"))),ROUND(VALUE(SUBSTITUTE(実質収支比率等に係る経年分析!F$49,"▲","-")),2),NA())</f>
        <v>4.34</v>
      </c>
      <c r="C21" s="180">
        <f>IF(ISNUMBER(VALUE(SUBSTITUTE(実質収支比率等に係る経年分析!G$49,"▲","-"))),ROUND(VALUE(SUBSTITUTE(実質収支比率等に係る経年分析!G$49,"▲","-")),2),NA())</f>
        <v>-4.78</v>
      </c>
      <c r="D21" s="180">
        <f>IF(ISNUMBER(VALUE(SUBSTITUTE(実質収支比率等に係る経年分析!H$49,"▲","-"))),ROUND(VALUE(SUBSTITUTE(実質収支比率等に係る経年分析!H$49,"▲","-")),2),NA())</f>
        <v>-4.84</v>
      </c>
      <c r="E21" s="180">
        <f>IF(ISNUMBER(VALUE(SUBSTITUTE(実質収支比率等に係る経年分析!I$49,"▲","-"))),ROUND(VALUE(SUBSTITUTE(実質収支比率等に係る経年分析!I$49,"▲","-")),2),NA())</f>
        <v>1.42</v>
      </c>
      <c r="F21" s="180">
        <f>IF(ISNUMBER(VALUE(SUBSTITUTE(実質収支比率等に係る経年分析!J$49,"▲","-"))),ROUND(VALUE(SUBSTITUTE(実質収支比率等に係る経年分析!J$49,"▲","-")),2),NA())</f>
        <v>5.14</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0.05</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7.0000000000000007E-2</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後期高齢者医療特別会計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0.11</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0.05</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0.03</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0.05</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7.0000000000000007E-2</v>
      </c>
    </row>
    <row r="30" spans="1:11" x14ac:dyDescent="0.15">
      <c r="A30" s="181" t="str">
        <f>IF(連結実質赤字比率に係る赤字・黒字の構成分析!C$40="",NA(),連結実質赤字比率に係る赤字・黒字の構成分析!C$40)</f>
        <v>住宅新築資金等貸付事業特別会計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7.0000000000000007E-2</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0.09</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0.1</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0.1</v>
      </c>
    </row>
    <row r="31" spans="1:11" x14ac:dyDescent="0.15">
      <c r="A31" s="181" t="str">
        <f>IF(連結実質赤字比率に係る赤字・黒字の構成分析!C$39="",NA(),連結実質赤字比率に係る赤字・黒字の構成分析!C$39)</f>
        <v>国民健康保険特別会計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1.97</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4.16</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3.63</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1.61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0.99</v>
      </c>
    </row>
    <row r="32" spans="1:11" x14ac:dyDescent="0.15">
      <c r="A32" s="181" t="str">
        <f>IF(連結実質赤字比率に係る赤字・黒字の構成分析!C$38="",NA(),連結実質赤字比率に係る赤字・黒字の構成分析!C$38)</f>
        <v>津島市民病院事業会計</v>
      </c>
      <c r="B32" s="181">
        <f>IF(ROUND(VALUE(SUBSTITUTE(連結実質赤字比率に係る赤字・黒字の構成分析!F$38,"▲", "-")), 2) &lt; 0, ABS(ROUND(VALUE(SUBSTITUTE(連結実質赤字比率に係る赤字・黒字の構成分析!F$38,"▲", "-")), 2)), NA())</f>
        <v>7.79</v>
      </c>
      <c r="C32" s="181" t="e">
        <f>IF(ROUND(VALUE(SUBSTITUTE(連結実質赤字比率に係る赤字・黒字の構成分析!F$38,"▲", "-")), 2) &gt;= 0, ABS(ROUND(VALUE(SUBSTITUTE(連結実質赤字比率に係る赤字・黒字の構成分析!F$38,"▲", "-")), 2)), NA())</f>
        <v>#N/A</v>
      </c>
      <c r="D32" s="181">
        <f>IF(ROUND(VALUE(SUBSTITUTE(連結実質赤字比率に係る赤字・黒字の構成分析!G$38,"▲", "-")), 2) &lt; 0, ABS(ROUND(VALUE(SUBSTITUTE(連結実質赤字比率に係る赤字・黒字の構成分析!G$38,"▲", "-")), 2)), NA())</f>
        <v>5.48</v>
      </c>
      <c r="E32" s="181" t="e">
        <f>IF(ROUND(VALUE(SUBSTITUTE(連結実質赤字比率に係る赤字・黒字の構成分析!G$38,"▲", "-")), 2) &gt;= 0, ABS(ROUND(VALUE(SUBSTITUTE(連結実質赤字比率に係る赤字・黒字の構成分析!G$38,"▲", "-")), 2)), NA())</f>
        <v>#N/A</v>
      </c>
      <c r="F32" s="181">
        <f>IF(ROUND(VALUE(SUBSTITUTE(連結実質赤字比率に係る赤字・黒字の構成分析!H$38,"▲", "-")), 2) &lt; 0, ABS(ROUND(VALUE(SUBSTITUTE(連結実質赤字比率に係る赤字・黒字の構成分析!H$38,"▲", "-")), 2)), NA())</f>
        <v>2.82</v>
      </c>
      <c r="G32" s="181" t="e">
        <f>IF(ROUND(VALUE(SUBSTITUTE(連結実質赤字比率に係る赤字・黒字の構成分析!H$38,"▲", "-")), 2) &gt;= 0, ABS(ROUND(VALUE(SUBSTITUTE(連結実質赤字比率に係る赤字・黒字の構成分析!H$38,"▲", "-")), 2)), NA())</f>
        <v>#N/A</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0.48</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1.1100000000000001</v>
      </c>
    </row>
    <row r="33" spans="1:16" x14ac:dyDescent="0.15">
      <c r="A33" s="181" t="str">
        <f>IF(連結実質赤字比率に係る赤字・黒字の構成分析!C$37="",NA(),連結実質赤字比率に係る赤字・黒字の構成分析!C$37)</f>
        <v>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1.1100000000000001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2.17</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2.06</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1.66</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1.47</v>
      </c>
    </row>
    <row r="34" spans="1:16" x14ac:dyDescent="0.15">
      <c r="A34" s="181" t="str">
        <f>IF(連結実質赤字比率に係る赤字・黒字の構成分析!C$36="",NA(),連結実質赤字比率に係る赤字・黒字の構成分析!C$36)</f>
        <v>下水道事業会計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1.02</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0.83</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1.83</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2.4900000000000002</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3.02</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10.96</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6.67</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7.22</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7.68</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7.76</v>
      </c>
    </row>
    <row r="36" spans="1:16" x14ac:dyDescent="0.15">
      <c r="A36" s="181" t="str">
        <f>IF(連結実質赤字比率に係る赤字・黒字の構成分析!C$34="",NA(),連結実質赤字比率に係る赤字・黒字の構成分析!C$34)</f>
        <v>上水道事業会計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8.01</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10.47</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9.67</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10.18</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9.31</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1919</v>
      </c>
      <c r="E42" s="182"/>
      <c r="F42" s="182"/>
      <c r="G42" s="182">
        <f>'実質公債費比率（分子）の構造'!L$52</f>
        <v>1931</v>
      </c>
      <c r="H42" s="182"/>
      <c r="I42" s="182"/>
      <c r="J42" s="182">
        <f>'実質公債費比率（分子）の構造'!M$52</f>
        <v>1870</v>
      </c>
      <c r="K42" s="182"/>
      <c r="L42" s="182"/>
      <c r="M42" s="182">
        <f>'実質公債費比率（分子）の構造'!N$52</f>
        <v>1878</v>
      </c>
      <c r="N42" s="182"/>
      <c r="O42" s="182"/>
      <c r="P42" s="182">
        <f>'実質公債費比率（分子）の構造'!O$52</f>
        <v>1819</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106</v>
      </c>
      <c r="C45" s="182"/>
      <c r="D45" s="182"/>
      <c r="E45" s="182">
        <f>'実質公債費比率（分子）の構造'!L$49</f>
        <v>37</v>
      </c>
      <c r="F45" s="182"/>
      <c r="G45" s="182"/>
      <c r="H45" s="182" t="str">
        <f>'実質公債費比率（分子）の構造'!M$49</f>
        <v>-</v>
      </c>
      <c r="I45" s="182"/>
      <c r="J45" s="182"/>
      <c r="K45" s="182" t="str">
        <f>'実質公債費比率（分子）の構造'!N$49</f>
        <v>-</v>
      </c>
      <c r="L45" s="182"/>
      <c r="M45" s="182"/>
      <c r="N45" s="182">
        <f>'実質公債費比率（分子）の構造'!O$49</f>
        <v>9</v>
      </c>
      <c r="O45" s="182"/>
      <c r="P45" s="182"/>
    </row>
    <row r="46" spans="1:16" x14ac:dyDescent="0.15">
      <c r="A46" s="182" t="s">
        <v>67</v>
      </c>
      <c r="B46" s="182">
        <f>'実質公債費比率（分子）の構造'!K$48</f>
        <v>772</v>
      </c>
      <c r="C46" s="182"/>
      <c r="D46" s="182"/>
      <c r="E46" s="182">
        <f>'実質公債費比率（分子）の構造'!L$48</f>
        <v>814</v>
      </c>
      <c r="F46" s="182"/>
      <c r="G46" s="182"/>
      <c r="H46" s="182">
        <f>'実質公債費比率（分子）の構造'!M$48</f>
        <v>853</v>
      </c>
      <c r="I46" s="182"/>
      <c r="J46" s="182"/>
      <c r="K46" s="182">
        <f>'実質公債費比率（分子）の構造'!N$48</f>
        <v>851</v>
      </c>
      <c r="L46" s="182"/>
      <c r="M46" s="182"/>
      <c r="N46" s="182">
        <f>'実質公債費比率（分子）の構造'!O$48</f>
        <v>816</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1538</v>
      </c>
      <c r="C49" s="182"/>
      <c r="D49" s="182"/>
      <c r="E49" s="182">
        <f>'実質公債費比率（分子）の構造'!L$45</f>
        <v>1680</v>
      </c>
      <c r="F49" s="182"/>
      <c r="G49" s="182"/>
      <c r="H49" s="182">
        <f>'実質公債費比率（分子）の構造'!M$45</f>
        <v>1616</v>
      </c>
      <c r="I49" s="182"/>
      <c r="J49" s="182"/>
      <c r="K49" s="182">
        <f>'実質公債費比率（分子）の構造'!N$45</f>
        <v>1494</v>
      </c>
      <c r="L49" s="182"/>
      <c r="M49" s="182"/>
      <c r="N49" s="182">
        <f>'実質公債費比率（分子）の構造'!O$45</f>
        <v>1464</v>
      </c>
      <c r="O49" s="182"/>
      <c r="P49" s="182"/>
    </row>
    <row r="50" spans="1:16" x14ac:dyDescent="0.15">
      <c r="A50" s="182" t="s">
        <v>71</v>
      </c>
      <c r="B50" s="182" t="e">
        <f>NA()</f>
        <v>#N/A</v>
      </c>
      <c r="C50" s="182">
        <f>IF(ISNUMBER('実質公債費比率（分子）の構造'!K$53),'実質公債費比率（分子）の構造'!K$53,NA())</f>
        <v>497</v>
      </c>
      <c r="D50" s="182" t="e">
        <f>NA()</f>
        <v>#N/A</v>
      </c>
      <c r="E50" s="182" t="e">
        <f>NA()</f>
        <v>#N/A</v>
      </c>
      <c r="F50" s="182">
        <f>IF(ISNUMBER('実質公債費比率（分子）の構造'!L$53),'実質公債費比率（分子）の構造'!L$53,NA())</f>
        <v>600</v>
      </c>
      <c r="G50" s="182" t="e">
        <f>NA()</f>
        <v>#N/A</v>
      </c>
      <c r="H50" s="182" t="e">
        <f>NA()</f>
        <v>#N/A</v>
      </c>
      <c r="I50" s="182">
        <f>IF(ISNUMBER('実質公債費比率（分子）の構造'!M$53),'実質公債費比率（分子）の構造'!M$53,NA())</f>
        <v>599</v>
      </c>
      <c r="J50" s="182" t="e">
        <f>NA()</f>
        <v>#N/A</v>
      </c>
      <c r="K50" s="182" t="e">
        <f>NA()</f>
        <v>#N/A</v>
      </c>
      <c r="L50" s="182">
        <f>IF(ISNUMBER('実質公債費比率（分子）の構造'!N$53),'実質公債費比率（分子）の構造'!N$53,NA())</f>
        <v>467</v>
      </c>
      <c r="M50" s="182" t="e">
        <f>NA()</f>
        <v>#N/A</v>
      </c>
      <c r="N50" s="182" t="e">
        <f>NA()</f>
        <v>#N/A</v>
      </c>
      <c r="O50" s="182">
        <f>IF(ISNUMBER('実質公債費比率（分子）の構造'!O$53),'実質公債費比率（分子）の構造'!O$53,NA())</f>
        <v>470</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19913</v>
      </c>
      <c r="E56" s="181"/>
      <c r="F56" s="181"/>
      <c r="G56" s="181">
        <f>'将来負担比率（分子）の構造'!J$52</f>
        <v>19871</v>
      </c>
      <c r="H56" s="181"/>
      <c r="I56" s="181"/>
      <c r="J56" s="181">
        <f>'将来負担比率（分子）の構造'!K$52</f>
        <v>19706</v>
      </c>
      <c r="K56" s="181"/>
      <c r="L56" s="181"/>
      <c r="M56" s="181">
        <f>'将来負担比率（分子）の構造'!L$52</f>
        <v>19819</v>
      </c>
      <c r="N56" s="181"/>
      <c r="O56" s="181"/>
      <c r="P56" s="181">
        <f>'将来負担比率（分子）の構造'!M$52</f>
        <v>19616</v>
      </c>
    </row>
    <row r="57" spans="1:16" x14ac:dyDescent="0.15">
      <c r="A57" s="181" t="s">
        <v>42</v>
      </c>
      <c r="B57" s="181"/>
      <c r="C57" s="181"/>
      <c r="D57" s="181">
        <f>'将来負担比率（分子）の構造'!I$51</f>
        <v>5351</v>
      </c>
      <c r="E57" s="181"/>
      <c r="F57" s="181"/>
      <c r="G57" s="181">
        <f>'将来負担比率（分子）の構造'!J$51</f>
        <v>5936</v>
      </c>
      <c r="H57" s="181"/>
      <c r="I57" s="181"/>
      <c r="J57" s="181">
        <f>'将来負担比率（分子）の構造'!K$51</f>
        <v>3964</v>
      </c>
      <c r="K57" s="181"/>
      <c r="L57" s="181"/>
      <c r="M57" s="181">
        <f>'将来負担比率（分子）の構造'!L$51</f>
        <v>4810</v>
      </c>
      <c r="N57" s="181"/>
      <c r="O57" s="181"/>
      <c r="P57" s="181">
        <f>'将来負担比率（分子）の構造'!M$51</f>
        <v>5298</v>
      </c>
    </row>
    <row r="58" spans="1:16" x14ac:dyDescent="0.15">
      <c r="A58" s="181" t="s">
        <v>41</v>
      </c>
      <c r="B58" s="181"/>
      <c r="C58" s="181"/>
      <c r="D58" s="181">
        <f>'将来負担比率（分子）の構造'!I$50</f>
        <v>1965</v>
      </c>
      <c r="E58" s="181"/>
      <c r="F58" s="181"/>
      <c r="G58" s="181">
        <f>'将来負担比率（分子）の構造'!J$50</f>
        <v>2001</v>
      </c>
      <c r="H58" s="181"/>
      <c r="I58" s="181"/>
      <c r="J58" s="181">
        <f>'将来負担比率（分子）の構造'!K$50</f>
        <v>1449</v>
      </c>
      <c r="K58" s="181"/>
      <c r="L58" s="181"/>
      <c r="M58" s="181">
        <f>'将来負担比率（分子）の構造'!L$50</f>
        <v>1766</v>
      </c>
      <c r="N58" s="181"/>
      <c r="O58" s="181"/>
      <c r="P58" s="181">
        <f>'将来負担比率（分子）の構造'!M$50</f>
        <v>2571</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2881</v>
      </c>
      <c r="C62" s="181"/>
      <c r="D62" s="181"/>
      <c r="E62" s="181">
        <f>'将来負担比率（分子）の構造'!J$45</f>
        <v>2728</v>
      </c>
      <c r="F62" s="181"/>
      <c r="G62" s="181"/>
      <c r="H62" s="181">
        <f>'将来負担比率（分子）の構造'!K$45</f>
        <v>2726</v>
      </c>
      <c r="I62" s="181"/>
      <c r="J62" s="181"/>
      <c r="K62" s="181">
        <f>'将来負担比率（分子）の構造'!L$45</f>
        <v>2725</v>
      </c>
      <c r="L62" s="181"/>
      <c r="M62" s="181"/>
      <c r="N62" s="181">
        <f>'将来負担比率（分子）の構造'!M$45</f>
        <v>2831</v>
      </c>
      <c r="O62" s="181"/>
      <c r="P62" s="181"/>
    </row>
    <row r="63" spans="1:16" x14ac:dyDescent="0.15">
      <c r="A63" s="181" t="s">
        <v>34</v>
      </c>
      <c r="B63" s="181">
        <f>'将来負担比率（分子）の構造'!I$44</f>
        <v>42</v>
      </c>
      <c r="C63" s="181"/>
      <c r="D63" s="181"/>
      <c r="E63" s="181" t="str">
        <f>'将来負担比率（分子）の構造'!J$44</f>
        <v>-</v>
      </c>
      <c r="F63" s="181"/>
      <c r="G63" s="181"/>
      <c r="H63" s="181" t="str">
        <f>'将来負担比率（分子）の構造'!K$44</f>
        <v>-</v>
      </c>
      <c r="I63" s="181"/>
      <c r="J63" s="181"/>
      <c r="K63" s="181">
        <f>'将来負担比率（分子）の構造'!L$44</f>
        <v>116</v>
      </c>
      <c r="L63" s="181"/>
      <c r="M63" s="181"/>
      <c r="N63" s="181">
        <f>'将来負担比率（分子）の構造'!M$44</f>
        <v>218</v>
      </c>
      <c r="O63" s="181"/>
      <c r="P63" s="181"/>
    </row>
    <row r="64" spans="1:16" x14ac:dyDescent="0.15">
      <c r="A64" s="181" t="s">
        <v>33</v>
      </c>
      <c r="B64" s="181">
        <f>'将来負担比率（分子）の構造'!I$43</f>
        <v>12345</v>
      </c>
      <c r="C64" s="181"/>
      <c r="D64" s="181"/>
      <c r="E64" s="181">
        <f>'将来負担比率（分子）の構造'!J$43</f>
        <v>12448</v>
      </c>
      <c r="F64" s="181"/>
      <c r="G64" s="181"/>
      <c r="H64" s="181">
        <f>'将来負担比率（分子）の構造'!K$43</f>
        <v>9741</v>
      </c>
      <c r="I64" s="181"/>
      <c r="J64" s="181"/>
      <c r="K64" s="181">
        <f>'将来負担比率（分子）の構造'!L$43</f>
        <v>10775</v>
      </c>
      <c r="L64" s="181"/>
      <c r="M64" s="181"/>
      <c r="N64" s="181">
        <f>'将来負担比率（分子）の構造'!M$43</f>
        <v>10964</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16591</v>
      </c>
      <c r="C66" s="181"/>
      <c r="D66" s="181"/>
      <c r="E66" s="181">
        <f>'将来負担比率（分子）の構造'!J$41</f>
        <v>16413</v>
      </c>
      <c r="F66" s="181"/>
      <c r="G66" s="181"/>
      <c r="H66" s="181">
        <f>'将来負担比率（分子）の構造'!K$41</f>
        <v>16213</v>
      </c>
      <c r="I66" s="181"/>
      <c r="J66" s="181"/>
      <c r="K66" s="181">
        <f>'将来負担比率（分子）の構造'!L$41</f>
        <v>16240</v>
      </c>
      <c r="L66" s="181"/>
      <c r="M66" s="181"/>
      <c r="N66" s="181">
        <f>'将来負担比率（分子）の構造'!M$41</f>
        <v>16641</v>
      </c>
      <c r="O66" s="181"/>
      <c r="P66" s="181"/>
    </row>
    <row r="67" spans="1:16" x14ac:dyDescent="0.15">
      <c r="A67" s="181" t="s">
        <v>75</v>
      </c>
      <c r="B67" s="181" t="e">
        <f>NA()</f>
        <v>#N/A</v>
      </c>
      <c r="C67" s="181">
        <f>IF(ISNUMBER('将来負担比率（分子）の構造'!I$53), IF('将来負担比率（分子）の構造'!I$53 &lt; 0, 0, '将来負担比率（分子）の構造'!I$53), NA())</f>
        <v>4630</v>
      </c>
      <c r="D67" s="181" t="e">
        <f>NA()</f>
        <v>#N/A</v>
      </c>
      <c r="E67" s="181" t="e">
        <f>NA()</f>
        <v>#N/A</v>
      </c>
      <c r="F67" s="181">
        <f>IF(ISNUMBER('将来負担比率（分子）の構造'!J$53), IF('将来負担比率（分子）の構造'!J$53 &lt; 0, 0, '将来負担比率（分子）の構造'!J$53), NA())</f>
        <v>3782</v>
      </c>
      <c r="G67" s="181" t="e">
        <f>NA()</f>
        <v>#N/A</v>
      </c>
      <c r="H67" s="181" t="e">
        <f>NA()</f>
        <v>#N/A</v>
      </c>
      <c r="I67" s="181">
        <f>IF(ISNUMBER('将来負担比率（分子）の構造'!K$53), IF('将来負担比率（分子）の構造'!K$53 &lt; 0, 0, '将来負担比率（分子）の構造'!K$53), NA())</f>
        <v>3561</v>
      </c>
      <c r="J67" s="181" t="e">
        <f>NA()</f>
        <v>#N/A</v>
      </c>
      <c r="K67" s="181" t="e">
        <f>NA()</f>
        <v>#N/A</v>
      </c>
      <c r="L67" s="181">
        <f>IF(ISNUMBER('将来負担比率（分子）の構造'!L$53), IF('将来負担比率（分子）の構造'!L$53 &lt; 0, 0, '将来負担比率（分子）の構造'!L$53), NA())</f>
        <v>3461</v>
      </c>
      <c r="M67" s="181" t="e">
        <f>NA()</f>
        <v>#N/A</v>
      </c>
      <c r="N67" s="181" t="e">
        <f>NA()</f>
        <v>#N/A</v>
      </c>
      <c r="O67" s="181">
        <f>IF(ISNUMBER('将来負担比率（分子）の構造'!M$53), IF('将来負担比率（分子）の構造'!M$53 &lt; 0, 0, '将来負担比率（分子）の構造'!M$53), NA())</f>
        <v>3169</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932</v>
      </c>
      <c r="C72" s="185">
        <f>基金残高に係る経年分析!G55</f>
        <v>1049</v>
      </c>
      <c r="D72" s="185">
        <f>基金残高に係る経年分析!H55</f>
        <v>1681</v>
      </c>
    </row>
    <row r="73" spans="1:16" x14ac:dyDescent="0.15">
      <c r="A73" s="184" t="s">
        <v>78</v>
      </c>
      <c r="B73" s="185">
        <f>基金残高に係る経年分析!F56</f>
        <v>11</v>
      </c>
      <c r="C73" s="185">
        <f>基金残高に係る経年分析!G56</f>
        <v>11</v>
      </c>
      <c r="D73" s="185">
        <f>基金残高に係る経年分析!H56</f>
        <v>11</v>
      </c>
    </row>
    <row r="74" spans="1:16" x14ac:dyDescent="0.15">
      <c r="A74" s="184" t="s">
        <v>79</v>
      </c>
      <c r="B74" s="185">
        <f>基金残高に係る経年分析!F57</f>
        <v>202</v>
      </c>
      <c r="C74" s="185">
        <f>基金残高に係る経年分析!G57</f>
        <v>254</v>
      </c>
      <c r="D74" s="185">
        <f>基金残高に係る経年分析!H57</f>
        <v>374</v>
      </c>
    </row>
  </sheetData>
  <sheetProtection algorithmName="SHA-512" hashValue="E7VuL6v+aCB6qwTt8tSXtSC+P1KaDKXGSMa7MAOTxASXdvjygDDlWDJ9gmWAqOcnJUYeFeGYA3Kz4dCjE+jJrA==" saltValue="8dg4FsDlyMFyjfx8zQiMj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217</v>
      </c>
      <c r="DI1" s="660"/>
      <c r="DJ1" s="660"/>
      <c r="DK1" s="660"/>
      <c r="DL1" s="660"/>
      <c r="DM1" s="660"/>
      <c r="DN1" s="661"/>
      <c r="DO1" s="226"/>
      <c r="DP1" s="659" t="s">
        <v>218</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15">
      <c r="B2" s="227" t="s">
        <v>219</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2" t="s">
        <v>220</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221</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222</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15">
      <c r="B4" s="662" t="s">
        <v>1</v>
      </c>
      <c r="C4" s="663"/>
      <c r="D4" s="663"/>
      <c r="E4" s="663"/>
      <c r="F4" s="663"/>
      <c r="G4" s="663"/>
      <c r="H4" s="663"/>
      <c r="I4" s="663"/>
      <c r="J4" s="663"/>
      <c r="K4" s="663"/>
      <c r="L4" s="663"/>
      <c r="M4" s="663"/>
      <c r="N4" s="663"/>
      <c r="O4" s="663"/>
      <c r="P4" s="663"/>
      <c r="Q4" s="664"/>
      <c r="R4" s="662" t="s">
        <v>223</v>
      </c>
      <c r="S4" s="663"/>
      <c r="T4" s="663"/>
      <c r="U4" s="663"/>
      <c r="V4" s="663"/>
      <c r="W4" s="663"/>
      <c r="X4" s="663"/>
      <c r="Y4" s="664"/>
      <c r="Z4" s="662" t="s">
        <v>224</v>
      </c>
      <c r="AA4" s="663"/>
      <c r="AB4" s="663"/>
      <c r="AC4" s="664"/>
      <c r="AD4" s="662" t="s">
        <v>225</v>
      </c>
      <c r="AE4" s="663"/>
      <c r="AF4" s="663"/>
      <c r="AG4" s="663"/>
      <c r="AH4" s="663"/>
      <c r="AI4" s="663"/>
      <c r="AJ4" s="663"/>
      <c r="AK4" s="664"/>
      <c r="AL4" s="662" t="s">
        <v>224</v>
      </c>
      <c r="AM4" s="663"/>
      <c r="AN4" s="663"/>
      <c r="AO4" s="664"/>
      <c r="AP4" s="668" t="s">
        <v>226</v>
      </c>
      <c r="AQ4" s="668"/>
      <c r="AR4" s="668"/>
      <c r="AS4" s="668"/>
      <c r="AT4" s="668"/>
      <c r="AU4" s="668"/>
      <c r="AV4" s="668"/>
      <c r="AW4" s="668"/>
      <c r="AX4" s="668"/>
      <c r="AY4" s="668"/>
      <c r="AZ4" s="668"/>
      <c r="BA4" s="668"/>
      <c r="BB4" s="668"/>
      <c r="BC4" s="668"/>
      <c r="BD4" s="668"/>
      <c r="BE4" s="668"/>
      <c r="BF4" s="668"/>
      <c r="BG4" s="668" t="s">
        <v>227</v>
      </c>
      <c r="BH4" s="668"/>
      <c r="BI4" s="668"/>
      <c r="BJ4" s="668"/>
      <c r="BK4" s="668"/>
      <c r="BL4" s="668"/>
      <c r="BM4" s="668"/>
      <c r="BN4" s="668"/>
      <c r="BO4" s="668" t="s">
        <v>224</v>
      </c>
      <c r="BP4" s="668"/>
      <c r="BQ4" s="668"/>
      <c r="BR4" s="668"/>
      <c r="BS4" s="668" t="s">
        <v>228</v>
      </c>
      <c r="BT4" s="668"/>
      <c r="BU4" s="668"/>
      <c r="BV4" s="668"/>
      <c r="BW4" s="668"/>
      <c r="BX4" s="668"/>
      <c r="BY4" s="668"/>
      <c r="BZ4" s="668"/>
      <c r="CA4" s="668"/>
      <c r="CB4" s="668"/>
      <c r="CD4" s="665" t="s">
        <v>229</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15">
      <c r="B5" s="669" t="s">
        <v>230</v>
      </c>
      <c r="C5" s="670"/>
      <c r="D5" s="670"/>
      <c r="E5" s="670"/>
      <c r="F5" s="670"/>
      <c r="G5" s="670"/>
      <c r="H5" s="670"/>
      <c r="I5" s="670"/>
      <c r="J5" s="670"/>
      <c r="K5" s="670"/>
      <c r="L5" s="670"/>
      <c r="M5" s="670"/>
      <c r="N5" s="670"/>
      <c r="O5" s="670"/>
      <c r="P5" s="670"/>
      <c r="Q5" s="671"/>
      <c r="R5" s="672">
        <v>8783437</v>
      </c>
      <c r="S5" s="673"/>
      <c r="T5" s="673"/>
      <c r="U5" s="673"/>
      <c r="V5" s="673"/>
      <c r="W5" s="673"/>
      <c r="X5" s="673"/>
      <c r="Y5" s="674"/>
      <c r="Z5" s="675">
        <v>39.799999999999997</v>
      </c>
      <c r="AA5" s="675"/>
      <c r="AB5" s="675"/>
      <c r="AC5" s="675"/>
      <c r="AD5" s="676">
        <v>8337168</v>
      </c>
      <c r="AE5" s="676"/>
      <c r="AF5" s="676"/>
      <c r="AG5" s="676"/>
      <c r="AH5" s="676"/>
      <c r="AI5" s="676"/>
      <c r="AJ5" s="676"/>
      <c r="AK5" s="676"/>
      <c r="AL5" s="677">
        <v>67.599999999999994</v>
      </c>
      <c r="AM5" s="678"/>
      <c r="AN5" s="678"/>
      <c r="AO5" s="679"/>
      <c r="AP5" s="669" t="s">
        <v>231</v>
      </c>
      <c r="AQ5" s="670"/>
      <c r="AR5" s="670"/>
      <c r="AS5" s="670"/>
      <c r="AT5" s="670"/>
      <c r="AU5" s="670"/>
      <c r="AV5" s="670"/>
      <c r="AW5" s="670"/>
      <c r="AX5" s="670"/>
      <c r="AY5" s="670"/>
      <c r="AZ5" s="670"/>
      <c r="BA5" s="670"/>
      <c r="BB5" s="670"/>
      <c r="BC5" s="670"/>
      <c r="BD5" s="670"/>
      <c r="BE5" s="670"/>
      <c r="BF5" s="671"/>
      <c r="BG5" s="683">
        <v>8337168</v>
      </c>
      <c r="BH5" s="684"/>
      <c r="BI5" s="684"/>
      <c r="BJ5" s="684"/>
      <c r="BK5" s="684"/>
      <c r="BL5" s="684"/>
      <c r="BM5" s="684"/>
      <c r="BN5" s="685"/>
      <c r="BO5" s="686">
        <v>94.9</v>
      </c>
      <c r="BP5" s="686"/>
      <c r="BQ5" s="686"/>
      <c r="BR5" s="686"/>
      <c r="BS5" s="687">
        <v>38250</v>
      </c>
      <c r="BT5" s="687"/>
      <c r="BU5" s="687"/>
      <c r="BV5" s="687"/>
      <c r="BW5" s="687"/>
      <c r="BX5" s="687"/>
      <c r="BY5" s="687"/>
      <c r="BZ5" s="687"/>
      <c r="CA5" s="687"/>
      <c r="CB5" s="691"/>
      <c r="CD5" s="665" t="s">
        <v>226</v>
      </c>
      <c r="CE5" s="666"/>
      <c r="CF5" s="666"/>
      <c r="CG5" s="666"/>
      <c r="CH5" s="666"/>
      <c r="CI5" s="666"/>
      <c r="CJ5" s="666"/>
      <c r="CK5" s="666"/>
      <c r="CL5" s="666"/>
      <c r="CM5" s="666"/>
      <c r="CN5" s="666"/>
      <c r="CO5" s="666"/>
      <c r="CP5" s="666"/>
      <c r="CQ5" s="667"/>
      <c r="CR5" s="665" t="s">
        <v>232</v>
      </c>
      <c r="CS5" s="666"/>
      <c r="CT5" s="666"/>
      <c r="CU5" s="666"/>
      <c r="CV5" s="666"/>
      <c r="CW5" s="666"/>
      <c r="CX5" s="666"/>
      <c r="CY5" s="667"/>
      <c r="CZ5" s="665" t="s">
        <v>224</v>
      </c>
      <c r="DA5" s="666"/>
      <c r="DB5" s="666"/>
      <c r="DC5" s="667"/>
      <c r="DD5" s="665" t="s">
        <v>233</v>
      </c>
      <c r="DE5" s="666"/>
      <c r="DF5" s="666"/>
      <c r="DG5" s="666"/>
      <c r="DH5" s="666"/>
      <c r="DI5" s="666"/>
      <c r="DJ5" s="666"/>
      <c r="DK5" s="666"/>
      <c r="DL5" s="666"/>
      <c r="DM5" s="666"/>
      <c r="DN5" s="666"/>
      <c r="DO5" s="666"/>
      <c r="DP5" s="667"/>
      <c r="DQ5" s="665" t="s">
        <v>234</v>
      </c>
      <c r="DR5" s="666"/>
      <c r="DS5" s="666"/>
      <c r="DT5" s="666"/>
      <c r="DU5" s="666"/>
      <c r="DV5" s="666"/>
      <c r="DW5" s="666"/>
      <c r="DX5" s="666"/>
      <c r="DY5" s="666"/>
      <c r="DZ5" s="666"/>
      <c r="EA5" s="666"/>
      <c r="EB5" s="666"/>
      <c r="EC5" s="667"/>
    </row>
    <row r="6" spans="2:143" ht="11.25" customHeight="1" x14ac:dyDescent="0.15">
      <c r="B6" s="680" t="s">
        <v>235</v>
      </c>
      <c r="C6" s="681"/>
      <c r="D6" s="681"/>
      <c r="E6" s="681"/>
      <c r="F6" s="681"/>
      <c r="G6" s="681"/>
      <c r="H6" s="681"/>
      <c r="I6" s="681"/>
      <c r="J6" s="681"/>
      <c r="K6" s="681"/>
      <c r="L6" s="681"/>
      <c r="M6" s="681"/>
      <c r="N6" s="681"/>
      <c r="O6" s="681"/>
      <c r="P6" s="681"/>
      <c r="Q6" s="682"/>
      <c r="R6" s="683">
        <v>168074</v>
      </c>
      <c r="S6" s="684"/>
      <c r="T6" s="684"/>
      <c r="U6" s="684"/>
      <c r="V6" s="684"/>
      <c r="W6" s="684"/>
      <c r="X6" s="684"/>
      <c r="Y6" s="685"/>
      <c r="Z6" s="686">
        <v>0.8</v>
      </c>
      <c r="AA6" s="686"/>
      <c r="AB6" s="686"/>
      <c r="AC6" s="686"/>
      <c r="AD6" s="687">
        <v>168074</v>
      </c>
      <c r="AE6" s="687"/>
      <c r="AF6" s="687"/>
      <c r="AG6" s="687"/>
      <c r="AH6" s="687"/>
      <c r="AI6" s="687"/>
      <c r="AJ6" s="687"/>
      <c r="AK6" s="687"/>
      <c r="AL6" s="688">
        <v>1.4</v>
      </c>
      <c r="AM6" s="689"/>
      <c r="AN6" s="689"/>
      <c r="AO6" s="690"/>
      <c r="AP6" s="680" t="s">
        <v>236</v>
      </c>
      <c r="AQ6" s="681"/>
      <c r="AR6" s="681"/>
      <c r="AS6" s="681"/>
      <c r="AT6" s="681"/>
      <c r="AU6" s="681"/>
      <c r="AV6" s="681"/>
      <c r="AW6" s="681"/>
      <c r="AX6" s="681"/>
      <c r="AY6" s="681"/>
      <c r="AZ6" s="681"/>
      <c r="BA6" s="681"/>
      <c r="BB6" s="681"/>
      <c r="BC6" s="681"/>
      <c r="BD6" s="681"/>
      <c r="BE6" s="681"/>
      <c r="BF6" s="682"/>
      <c r="BG6" s="683">
        <v>8337168</v>
      </c>
      <c r="BH6" s="684"/>
      <c r="BI6" s="684"/>
      <c r="BJ6" s="684"/>
      <c r="BK6" s="684"/>
      <c r="BL6" s="684"/>
      <c r="BM6" s="684"/>
      <c r="BN6" s="685"/>
      <c r="BO6" s="686">
        <v>94.9</v>
      </c>
      <c r="BP6" s="686"/>
      <c r="BQ6" s="686"/>
      <c r="BR6" s="686"/>
      <c r="BS6" s="687">
        <v>38250</v>
      </c>
      <c r="BT6" s="687"/>
      <c r="BU6" s="687"/>
      <c r="BV6" s="687"/>
      <c r="BW6" s="687"/>
      <c r="BX6" s="687"/>
      <c r="BY6" s="687"/>
      <c r="BZ6" s="687"/>
      <c r="CA6" s="687"/>
      <c r="CB6" s="691"/>
      <c r="CD6" s="694" t="s">
        <v>237</v>
      </c>
      <c r="CE6" s="695"/>
      <c r="CF6" s="695"/>
      <c r="CG6" s="695"/>
      <c r="CH6" s="695"/>
      <c r="CI6" s="695"/>
      <c r="CJ6" s="695"/>
      <c r="CK6" s="695"/>
      <c r="CL6" s="695"/>
      <c r="CM6" s="695"/>
      <c r="CN6" s="695"/>
      <c r="CO6" s="695"/>
      <c r="CP6" s="695"/>
      <c r="CQ6" s="696"/>
      <c r="CR6" s="683">
        <v>236039</v>
      </c>
      <c r="CS6" s="684"/>
      <c r="CT6" s="684"/>
      <c r="CU6" s="684"/>
      <c r="CV6" s="684"/>
      <c r="CW6" s="684"/>
      <c r="CX6" s="684"/>
      <c r="CY6" s="685"/>
      <c r="CZ6" s="677">
        <v>1.1000000000000001</v>
      </c>
      <c r="DA6" s="678"/>
      <c r="DB6" s="678"/>
      <c r="DC6" s="697"/>
      <c r="DD6" s="692" t="s">
        <v>181</v>
      </c>
      <c r="DE6" s="684"/>
      <c r="DF6" s="684"/>
      <c r="DG6" s="684"/>
      <c r="DH6" s="684"/>
      <c r="DI6" s="684"/>
      <c r="DJ6" s="684"/>
      <c r="DK6" s="684"/>
      <c r="DL6" s="684"/>
      <c r="DM6" s="684"/>
      <c r="DN6" s="684"/>
      <c r="DO6" s="684"/>
      <c r="DP6" s="685"/>
      <c r="DQ6" s="692">
        <v>236039</v>
      </c>
      <c r="DR6" s="684"/>
      <c r="DS6" s="684"/>
      <c r="DT6" s="684"/>
      <c r="DU6" s="684"/>
      <c r="DV6" s="684"/>
      <c r="DW6" s="684"/>
      <c r="DX6" s="684"/>
      <c r="DY6" s="684"/>
      <c r="DZ6" s="684"/>
      <c r="EA6" s="684"/>
      <c r="EB6" s="684"/>
      <c r="EC6" s="693"/>
    </row>
    <row r="7" spans="2:143" ht="11.25" customHeight="1" x14ac:dyDescent="0.15">
      <c r="B7" s="680" t="s">
        <v>238</v>
      </c>
      <c r="C7" s="681"/>
      <c r="D7" s="681"/>
      <c r="E7" s="681"/>
      <c r="F7" s="681"/>
      <c r="G7" s="681"/>
      <c r="H7" s="681"/>
      <c r="I7" s="681"/>
      <c r="J7" s="681"/>
      <c r="K7" s="681"/>
      <c r="L7" s="681"/>
      <c r="M7" s="681"/>
      <c r="N7" s="681"/>
      <c r="O7" s="681"/>
      <c r="P7" s="681"/>
      <c r="Q7" s="682"/>
      <c r="R7" s="683">
        <v>7842</v>
      </c>
      <c r="S7" s="684"/>
      <c r="T7" s="684"/>
      <c r="U7" s="684"/>
      <c r="V7" s="684"/>
      <c r="W7" s="684"/>
      <c r="X7" s="684"/>
      <c r="Y7" s="685"/>
      <c r="Z7" s="686">
        <v>0</v>
      </c>
      <c r="AA7" s="686"/>
      <c r="AB7" s="686"/>
      <c r="AC7" s="686"/>
      <c r="AD7" s="687">
        <v>7842</v>
      </c>
      <c r="AE7" s="687"/>
      <c r="AF7" s="687"/>
      <c r="AG7" s="687"/>
      <c r="AH7" s="687"/>
      <c r="AI7" s="687"/>
      <c r="AJ7" s="687"/>
      <c r="AK7" s="687"/>
      <c r="AL7" s="688">
        <v>0.1</v>
      </c>
      <c r="AM7" s="689"/>
      <c r="AN7" s="689"/>
      <c r="AO7" s="690"/>
      <c r="AP7" s="680" t="s">
        <v>239</v>
      </c>
      <c r="AQ7" s="681"/>
      <c r="AR7" s="681"/>
      <c r="AS7" s="681"/>
      <c r="AT7" s="681"/>
      <c r="AU7" s="681"/>
      <c r="AV7" s="681"/>
      <c r="AW7" s="681"/>
      <c r="AX7" s="681"/>
      <c r="AY7" s="681"/>
      <c r="AZ7" s="681"/>
      <c r="BA7" s="681"/>
      <c r="BB7" s="681"/>
      <c r="BC7" s="681"/>
      <c r="BD7" s="681"/>
      <c r="BE7" s="681"/>
      <c r="BF7" s="682"/>
      <c r="BG7" s="683">
        <v>4035490</v>
      </c>
      <c r="BH7" s="684"/>
      <c r="BI7" s="684"/>
      <c r="BJ7" s="684"/>
      <c r="BK7" s="684"/>
      <c r="BL7" s="684"/>
      <c r="BM7" s="684"/>
      <c r="BN7" s="685"/>
      <c r="BO7" s="686">
        <v>45.9</v>
      </c>
      <c r="BP7" s="686"/>
      <c r="BQ7" s="686"/>
      <c r="BR7" s="686"/>
      <c r="BS7" s="687">
        <v>38250</v>
      </c>
      <c r="BT7" s="687"/>
      <c r="BU7" s="687"/>
      <c r="BV7" s="687"/>
      <c r="BW7" s="687"/>
      <c r="BX7" s="687"/>
      <c r="BY7" s="687"/>
      <c r="BZ7" s="687"/>
      <c r="CA7" s="687"/>
      <c r="CB7" s="691"/>
      <c r="CD7" s="698" t="s">
        <v>240</v>
      </c>
      <c r="CE7" s="699"/>
      <c r="CF7" s="699"/>
      <c r="CG7" s="699"/>
      <c r="CH7" s="699"/>
      <c r="CI7" s="699"/>
      <c r="CJ7" s="699"/>
      <c r="CK7" s="699"/>
      <c r="CL7" s="699"/>
      <c r="CM7" s="699"/>
      <c r="CN7" s="699"/>
      <c r="CO7" s="699"/>
      <c r="CP7" s="699"/>
      <c r="CQ7" s="700"/>
      <c r="CR7" s="683">
        <v>2743398</v>
      </c>
      <c r="CS7" s="684"/>
      <c r="CT7" s="684"/>
      <c r="CU7" s="684"/>
      <c r="CV7" s="684"/>
      <c r="CW7" s="684"/>
      <c r="CX7" s="684"/>
      <c r="CY7" s="685"/>
      <c r="CZ7" s="686">
        <v>13</v>
      </c>
      <c r="DA7" s="686"/>
      <c r="DB7" s="686"/>
      <c r="DC7" s="686"/>
      <c r="DD7" s="692">
        <v>4417</v>
      </c>
      <c r="DE7" s="684"/>
      <c r="DF7" s="684"/>
      <c r="DG7" s="684"/>
      <c r="DH7" s="684"/>
      <c r="DI7" s="684"/>
      <c r="DJ7" s="684"/>
      <c r="DK7" s="684"/>
      <c r="DL7" s="684"/>
      <c r="DM7" s="684"/>
      <c r="DN7" s="684"/>
      <c r="DO7" s="684"/>
      <c r="DP7" s="685"/>
      <c r="DQ7" s="692">
        <v>2300141</v>
      </c>
      <c r="DR7" s="684"/>
      <c r="DS7" s="684"/>
      <c r="DT7" s="684"/>
      <c r="DU7" s="684"/>
      <c r="DV7" s="684"/>
      <c r="DW7" s="684"/>
      <c r="DX7" s="684"/>
      <c r="DY7" s="684"/>
      <c r="DZ7" s="684"/>
      <c r="EA7" s="684"/>
      <c r="EB7" s="684"/>
      <c r="EC7" s="693"/>
    </row>
    <row r="8" spans="2:143" ht="11.25" customHeight="1" x14ac:dyDescent="0.15">
      <c r="B8" s="680" t="s">
        <v>241</v>
      </c>
      <c r="C8" s="681"/>
      <c r="D8" s="681"/>
      <c r="E8" s="681"/>
      <c r="F8" s="681"/>
      <c r="G8" s="681"/>
      <c r="H8" s="681"/>
      <c r="I8" s="681"/>
      <c r="J8" s="681"/>
      <c r="K8" s="681"/>
      <c r="L8" s="681"/>
      <c r="M8" s="681"/>
      <c r="N8" s="681"/>
      <c r="O8" s="681"/>
      <c r="P8" s="681"/>
      <c r="Q8" s="682"/>
      <c r="R8" s="683">
        <v>54487</v>
      </c>
      <c r="S8" s="684"/>
      <c r="T8" s="684"/>
      <c r="U8" s="684"/>
      <c r="V8" s="684"/>
      <c r="W8" s="684"/>
      <c r="X8" s="684"/>
      <c r="Y8" s="685"/>
      <c r="Z8" s="686">
        <v>0.2</v>
      </c>
      <c r="AA8" s="686"/>
      <c r="AB8" s="686"/>
      <c r="AC8" s="686"/>
      <c r="AD8" s="687">
        <v>54487</v>
      </c>
      <c r="AE8" s="687"/>
      <c r="AF8" s="687"/>
      <c r="AG8" s="687"/>
      <c r="AH8" s="687"/>
      <c r="AI8" s="687"/>
      <c r="AJ8" s="687"/>
      <c r="AK8" s="687"/>
      <c r="AL8" s="688">
        <v>0.4</v>
      </c>
      <c r="AM8" s="689"/>
      <c r="AN8" s="689"/>
      <c r="AO8" s="690"/>
      <c r="AP8" s="680" t="s">
        <v>242</v>
      </c>
      <c r="AQ8" s="681"/>
      <c r="AR8" s="681"/>
      <c r="AS8" s="681"/>
      <c r="AT8" s="681"/>
      <c r="AU8" s="681"/>
      <c r="AV8" s="681"/>
      <c r="AW8" s="681"/>
      <c r="AX8" s="681"/>
      <c r="AY8" s="681"/>
      <c r="AZ8" s="681"/>
      <c r="BA8" s="681"/>
      <c r="BB8" s="681"/>
      <c r="BC8" s="681"/>
      <c r="BD8" s="681"/>
      <c r="BE8" s="681"/>
      <c r="BF8" s="682"/>
      <c r="BG8" s="683">
        <v>113376</v>
      </c>
      <c r="BH8" s="684"/>
      <c r="BI8" s="684"/>
      <c r="BJ8" s="684"/>
      <c r="BK8" s="684"/>
      <c r="BL8" s="684"/>
      <c r="BM8" s="684"/>
      <c r="BN8" s="685"/>
      <c r="BO8" s="686">
        <v>1.3</v>
      </c>
      <c r="BP8" s="686"/>
      <c r="BQ8" s="686"/>
      <c r="BR8" s="686"/>
      <c r="BS8" s="692" t="s">
        <v>139</v>
      </c>
      <c r="BT8" s="684"/>
      <c r="BU8" s="684"/>
      <c r="BV8" s="684"/>
      <c r="BW8" s="684"/>
      <c r="BX8" s="684"/>
      <c r="BY8" s="684"/>
      <c r="BZ8" s="684"/>
      <c r="CA8" s="684"/>
      <c r="CB8" s="693"/>
      <c r="CD8" s="698" t="s">
        <v>243</v>
      </c>
      <c r="CE8" s="699"/>
      <c r="CF8" s="699"/>
      <c r="CG8" s="699"/>
      <c r="CH8" s="699"/>
      <c r="CI8" s="699"/>
      <c r="CJ8" s="699"/>
      <c r="CK8" s="699"/>
      <c r="CL8" s="699"/>
      <c r="CM8" s="699"/>
      <c r="CN8" s="699"/>
      <c r="CO8" s="699"/>
      <c r="CP8" s="699"/>
      <c r="CQ8" s="700"/>
      <c r="CR8" s="683">
        <v>8389497</v>
      </c>
      <c r="CS8" s="684"/>
      <c r="CT8" s="684"/>
      <c r="CU8" s="684"/>
      <c r="CV8" s="684"/>
      <c r="CW8" s="684"/>
      <c r="CX8" s="684"/>
      <c r="CY8" s="685"/>
      <c r="CZ8" s="686">
        <v>39.799999999999997</v>
      </c>
      <c r="DA8" s="686"/>
      <c r="DB8" s="686"/>
      <c r="DC8" s="686"/>
      <c r="DD8" s="692">
        <v>113637</v>
      </c>
      <c r="DE8" s="684"/>
      <c r="DF8" s="684"/>
      <c r="DG8" s="684"/>
      <c r="DH8" s="684"/>
      <c r="DI8" s="684"/>
      <c r="DJ8" s="684"/>
      <c r="DK8" s="684"/>
      <c r="DL8" s="684"/>
      <c r="DM8" s="684"/>
      <c r="DN8" s="684"/>
      <c r="DO8" s="684"/>
      <c r="DP8" s="685"/>
      <c r="DQ8" s="692">
        <v>4368915</v>
      </c>
      <c r="DR8" s="684"/>
      <c r="DS8" s="684"/>
      <c r="DT8" s="684"/>
      <c r="DU8" s="684"/>
      <c r="DV8" s="684"/>
      <c r="DW8" s="684"/>
      <c r="DX8" s="684"/>
      <c r="DY8" s="684"/>
      <c r="DZ8" s="684"/>
      <c r="EA8" s="684"/>
      <c r="EB8" s="684"/>
      <c r="EC8" s="693"/>
    </row>
    <row r="9" spans="2:143" ht="11.25" customHeight="1" x14ac:dyDescent="0.15">
      <c r="B9" s="680" t="s">
        <v>244</v>
      </c>
      <c r="C9" s="681"/>
      <c r="D9" s="681"/>
      <c r="E9" s="681"/>
      <c r="F9" s="681"/>
      <c r="G9" s="681"/>
      <c r="H9" s="681"/>
      <c r="I9" s="681"/>
      <c r="J9" s="681"/>
      <c r="K9" s="681"/>
      <c r="L9" s="681"/>
      <c r="M9" s="681"/>
      <c r="N9" s="681"/>
      <c r="O9" s="681"/>
      <c r="P9" s="681"/>
      <c r="Q9" s="682"/>
      <c r="R9" s="683">
        <v>28070</v>
      </c>
      <c r="S9" s="684"/>
      <c r="T9" s="684"/>
      <c r="U9" s="684"/>
      <c r="V9" s="684"/>
      <c r="W9" s="684"/>
      <c r="X9" s="684"/>
      <c r="Y9" s="685"/>
      <c r="Z9" s="686">
        <v>0.1</v>
      </c>
      <c r="AA9" s="686"/>
      <c r="AB9" s="686"/>
      <c r="AC9" s="686"/>
      <c r="AD9" s="687">
        <v>28070</v>
      </c>
      <c r="AE9" s="687"/>
      <c r="AF9" s="687"/>
      <c r="AG9" s="687"/>
      <c r="AH9" s="687"/>
      <c r="AI9" s="687"/>
      <c r="AJ9" s="687"/>
      <c r="AK9" s="687"/>
      <c r="AL9" s="688">
        <v>0.2</v>
      </c>
      <c r="AM9" s="689"/>
      <c r="AN9" s="689"/>
      <c r="AO9" s="690"/>
      <c r="AP9" s="680" t="s">
        <v>245</v>
      </c>
      <c r="AQ9" s="681"/>
      <c r="AR9" s="681"/>
      <c r="AS9" s="681"/>
      <c r="AT9" s="681"/>
      <c r="AU9" s="681"/>
      <c r="AV9" s="681"/>
      <c r="AW9" s="681"/>
      <c r="AX9" s="681"/>
      <c r="AY9" s="681"/>
      <c r="AZ9" s="681"/>
      <c r="BA9" s="681"/>
      <c r="BB9" s="681"/>
      <c r="BC9" s="681"/>
      <c r="BD9" s="681"/>
      <c r="BE9" s="681"/>
      <c r="BF9" s="682"/>
      <c r="BG9" s="683">
        <v>3286222</v>
      </c>
      <c r="BH9" s="684"/>
      <c r="BI9" s="684"/>
      <c r="BJ9" s="684"/>
      <c r="BK9" s="684"/>
      <c r="BL9" s="684"/>
      <c r="BM9" s="684"/>
      <c r="BN9" s="685"/>
      <c r="BO9" s="686">
        <v>37.4</v>
      </c>
      <c r="BP9" s="686"/>
      <c r="BQ9" s="686"/>
      <c r="BR9" s="686"/>
      <c r="BS9" s="692" t="s">
        <v>181</v>
      </c>
      <c r="BT9" s="684"/>
      <c r="BU9" s="684"/>
      <c r="BV9" s="684"/>
      <c r="BW9" s="684"/>
      <c r="BX9" s="684"/>
      <c r="BY9" s="684"/>
      <c r="BZ9" s="684"/>
      <c r="CA9" s="684"/>
      <c r="CB9" s="693"/>
      <c r="CD9" s="698" t="s">
        <v>246</v>
      </c>
      <c r="CE9" s="699"/>
      <c r="CF9" s="699"/>
      <c r="CG9" s="699"/>
      <c r="CH9" s="699"/>
      <c r="CI9" s="699"/>
      <c r="CJ9" s="699"/>
      <c r="CK9" s="699"/>
      <c r="CL9" s="699"/>
      <c r="CM9" s="699"/>
      <c r="CN9" s="699"/>
      <c r="CO9" s="699"/>
      <c r="CP9" s="699"/>
      <c r="CQ9" s="700"/>
      <c r="CR9" s="683">
        <v>2955579</v>
      </c>
      <c r="CS9" s="684"/>
      <c r="CT9" s="684"/>
      <c r="CU9" s="684"/>
      <c r="CV9" s="684"/>
      <c r="CW9" s="684"/>
      <c r="CX9" s="684"/>
      <c r="CY9" s="685"/>
      <c r="CZ9" s="686">
        <v>14</v>
      </c>
      <c r="DA9" s="686"/>
      <c r="DB9" s="686"/>
      <c r="DC9" s="686"/>
      <c r="DD9" s="692">
        <v>62691</v>
      </c>
      <c r="DE9" s="684"/>
      <c r="DF9" s="684"/>
      <c r="DG9" s="684"/>
      <c r="DH9" s="684"/>
      <c r="DI9" s="684"/>
      <c r="DJ9" s="684"/>
      <c r="DK9" s="684"/>
      <c r="DL9" s="684"/>
      <c r="DM9" s="684"/>
      <c r="DN9" s="684"/>
      <c r="DO9" s="684"/>
      <c r="DP9" s="685"/>
      <c r="DQ9" s="692">
        <v>2781999</v>
      </c>
      <c r="DR9" s="684"/>
      <c r="DS9" s="684"/>
      <c r="DT9" s="684"/>
      <c r="DU9" s="684"/>
      <c r="DV9" s="684"/>
      <c r="DW9" s="684"/>
      <c r="DX9" s="684"/>
      <c r="DY9" s="684"/>
      <c r="DZ9" s="684"/>
      <c r="EA9" s="684"/>
      <c r="EB9" s="684"/>
      <c r="EC9" s="693"/>
    </row>
    <row r="10" spans="2:143" ht="11.25" customHeight="1" x14ac:dyDescent="0.15">
      <c r="B10" s="680" t="s">
        <v>247</v>
      </c>
      <c r="C10" s="681"/>
      <c r="D10" s="681"/>
      <c r="E10" s="681"/>
      <c r="F10" s="681"/>
      <c r="G10" s="681"/>
      <c r="H10" s="681"/>
      <c r="I10" s="681"/>
      <c r="J10" s="681"/>
      <c r="K10" s="681"/>
      <c r="L10" s="681"/>
      <c r="M10" s="681"/>
      <c r="N10" s="681"/>
      <c r="O10" s="681"/>
      <c r="P10" s="681"/>
      <c r="Q10" s="682"/>
      <c r="R10" s="683" t="s">
        <v>139</v>
      </c>
      <c r="S10" s="684"/>
      <c r="T10" s="684"/>
      <c r="U10" s="684"/>
      <c r="V10" s="684"/>
      <c r="W10" s="684"/>
      <c r="X10" s="684"/>
      <c r="Y10" s="685"/>
      <c r="Z10" s="686" t="s">
        <v>139</v>
      </c>
      <c r="AA10" s="686"/>
      <c r="AB10" s="686"/>
      <c r="AC10" s="686"/>
      <c r="AD10" s="687" t="s">
        <v>181</v>
      </c>
      <c r="AE10" s="687"/>
      <c r="AF10" s="687"/>
      <c r="AG10" s="687"/>
      <c r="AH10" s="687"/>
      <c r="AI10" s="687"/>
      <c r="AJ10" s="687"/>
      <c r="AK10" s="687"/>
      <c r="AL10" s="688" t="s">
        <v>181</v>
      </c>
      <c r="AM10" s="689"/>
      <c r="AN10" s="689"/>
      <c r="AO10" s="690"/>
      <c r="AP10" s="680" t="s">
        <v>248</v>
      </c>
      <c r="AQ10" s="681"/>
      <c r="AR10" s="681"/>
      <c r="AS10" s="681"/>
      <c r="AT10" s="681"/>
      <c r="AU10" s="681"/>
      <c r="AV10" s="681"/>
      <c r="AW10" s="681"/>
      <c r="AX10" s="681"/>
      <c r="AY10" s="681"/>
      <c r="AZ10" s="681"/>
      <c r="BA10" s="681"/>
      <c r="BB10" s="681"/>
      <c r="BC10" s="681"/>
      <c r="BD10" s="681"/>
      <c r="BE10" s="681"/>
      <c r="BF10" s="682"/>
      <c r="BG10" s="683">
        <v>187393</v>
      </c>
      <c r="BH10" s="684"/>
      <c r="BI10" s="684"/>
      <c r="BJ10" s="684"/>
      <c r="BK10" s="684"/>
      <c r="BL10" s="684"/>
      <c r="BM10" s="684"/>
      <c r="BN10" s="685"/>
      <c r="BO10" s="686">
        <v>2.1</v>
      </c>
      <c r="BP10" s="686"/>
      <c r="BQ10" s="686"/>
      <c r="BR10" s="686"/>
      <c r="BS10" s="692" t="s">
        <v>181</v>
      </c>
      <c r="BT10" s="684"/>
      <c r="BU10" s="684"/>
      <c r="BV10" s="684"/>
      <c r="BW10" s="684"/>
      <c r="BX10" s="684"/>
      <c r="BY10" s="684"/>
      <c r="BZ10" s="684"/>
      <c r="CA10" s="684"/>
      <c r="CB10" s="693"/>
      <c r="CD10" s="698" t="s">
        <v>249</v>
      </c>
      <c r="CE10" s="699"/>
      <c r="CF10" s="699"/>
      <c r="CG10" s="699"/>
      <c r="CH10" s="699"/>
      <c r="CI10" s="699"/>
      <c r="CJ10" s="699"/>
      <c r="CK10" s="699"/>
      <c r="CL10" s="699"/>
      <c r="CM10" s="699"/>
      <c r="CN10" s="699"/>
      <c r="CO10" s="699"/>
      <c r="CP10" s="699"/>
      <c r="CQ10" s="700"/>
      <c r="CR10" s="683">
        <v>15008</v>
      </c>
      <c r="CS10" s="684"/>
      <c r="CT10" s="684"/>
      <c r="CU10" s="684"/>
      <c r="CV10" s="684"/>
      <c r="CW10" s="684"/>
      <c r="CX10" s="684"/>
      <c r="CY10" s="685"/>
      <c r="CZ10" s="686">
        <v>0.1</v>
      </c>
      <c r="DA10" s="686"/>
      <c r="DB10" s="686"/>
      <c r="DC10" s="686"/>
      <c r="DD10" s="692" t="s">
        <v>139</v>
      </c>
      <c r="DE10" s="684"/>
      <c r="DF10" s="684"/>
      <c r="DG10" s="684"/>
      <c r="DH10" s="684"/>
      <c r="DI10" s="684"/>
      <c r="DJ10" s="684"/>
      <c r="DK10" s="684"/>
      <c r="DL10" s="684"/>
      <c r="DM10" s="684"/>
      <c r="DN10" s="684"/>
      <c r="DO10" s="684"/>
      <c r="DP10" s="685"/>
      <c r="DQ10" s="692">
        <v>8</v>
      </c>
      <c r="DR10" s="684"/>
      <c r="DS10" s="684"/>
      <c r="DT10" s="684"/>
      <c r="DU10" s="684"/>
      <c r="DV10" s="684"/>
      <c r="DW10" s="684"/>
      <c r="DX10" s="684"/>
      <c r="DY10" s="684"/>
      <c r="DZ10" s="684"/>
      <c r="EA10" s="684"/>
      <c r="EB10" s="684"/>
      <c r="EC10" s="693"/>
    </row>
    <row r="11" spans="2:143" ht="11.25" customHeight="1" x14ac:dyDescent="0.15">
      <c r="B11" s="680" t="s">
        <v>250</v>
      </c>
      <c r="C11" s="681"/>
      <c r="D11" s="681"/>
      <c r="E11" s="681"/>
      <c r="F11" s="681"/>
      <c r="G11" s="681"/>
      <c r="H11" s="681"/>
      <c r="I11" s="681"/>
      <c r="J11" s="681"/>
      <c r="K11" s="681"/>
      <c r="L11" s="681"/>
      <c r="M11" s="681"/>
      <c r="N11" s="681"/>
      <c r="O11" s="681"/>
      <c r="P11" s="681"/>
      <c r="Q11" s="682"/>
      <c r="R11" s="683">
        <v>1131869</v>
      </c>
      <c r="S11" s="684"/>
      <c r="T11" s="684"/>
      <c r="U11" s="684"/>
      <c r="V11" s="684"/>
      <c r="W11" s="684"/>
      <c r="X11" s="684"/>
      <c r="Y11" s="685"/>
      <c r="Z11" s="688">
        <v>5.0999999999999996</v>
      </c>
      <c r="AA11" s="689"/>
      <c r="AB11" s="689"/>
      <c r="AC11" s="701"/>
      <c r="AD11" s="692">
        <v>1131869</v>
      </c>
      <c r="AE11" s="684"/>
      <c r="AF11" s="684"/>
      <c r="AG11" s="684"/>
      <c r="AH11" s="684"/>
      <c r="AI11" s="684"/>
      <c r="AJ11" s="684"/>
      <c r="AK11" s="685"/>
      <c r="AL11" s="688">
        <v>9.1999999999999993</v>
      </c>
      <c r="AM11" s="689"/>
      <c r="AN11" s="689"/>
      <c r="AO11" s="690"/>
      <c r="AP11" s="680" t="s">
        <v>251</v>
      </c>
      <c r="AQ11" s="681"/>
      <c r="AR11" s="681"/>
      <c r="AS11" s="681"/>
      <c r="AT11" s="681"/>
      <c r="AU11" s="681"/>
      <c r="AV11" s="681"/>
      <c r="AW11" s="681"/>
      <c r="AX11" s="681"/>
      <c r="AY11" s="681"/>
      <c r="AZ11" s="681"/>
      <c r="BA11" s="681"/>
      <c r="BB11" s="681"/>
      <c r="BC11" s="681"/>
      <c r="BD11" s="681"/>
      <c r="BE11" s="681"/>
      <c r="BF11" s="682"/>
      <c r="BG11" s="683">
        <v>448499</v>
      </c>
      <c r="BH11" s="684"/>
      <c r="BI11" s="684"/>
      <c r="BJ11" s="684"/>
      <c r="BK11" s="684"/>
      <c r="BL11" s="684"/>
      <c r="BM11" s="684"/>
      <c r="BN11" s="685"/>
      <c r="BO11" s="686">
        <v>5.0999999999999996</v>
      </c>
      <c r="BP11" s="686"/>
      <c r="BQ11" s="686"/>
      <c r="BR11" s="686"/>
      <c r="BS11" s="692">
        <v>38250</v>
      </c>
      <c r="BT11" s="684"/>
      <c r="BU11" s="684"/>
      <c r="BV11" s="684"/>
      <c r="BW11" s="684"/>
      <c r="BX11" s="684"/>
      <c r="BY11" s="684"/>
      <c r="BZ11" s="684"/>
      <c r="CA11" s="684"/>
      <c r="CB11" s="693"/>
      <c r="CD11" s="698" t="s">
        <v>252</v>
      </c>
      <c r="CE11" s="699"/>
      <c r="CF11" s="699"/>
      <c r="CG11" s="699"/>
      <c r="CH11" s="699"/>
      <c r="CI11" s="699"/>
      <c r="CJ11" s="699"/>
      <c r="CK11" s="699"/>
      <c r="CL11" s="699"/>
      <c r="CM11" s="699"/>
      <c r="CN11" s="699"/>
      <c r="CO11" s="699"/>
      <c r="CP11" s="699"/>
      <c r="CQ11" s="700"/>
      <c r="CR11" s="683">
        <v>273107</v>
      </c>
      <c r="CS11" s="684"/>
      <c r="CT11" s="684"/>
      <c r="CU11" s="684"/>
      <c r="CV11" s="684"/>
      <c r="CW11" s="684"/>
      <c r="CX11" s="684"/>
      <c r="CY11" s="685"/>
      <c r="CZ11" s="686">
        <v>1.3</v>
      </c>
      <c r="DA11" s="686"/>
      <c r="DB11" s="686"/>
      <c r="DC11" s="686"/>
      <c r="DD11" s="692">
        <v>143241</v>
      </c>
      <c r="DE11" s="684"/>
      <c r="DF11" s="684"/>
      <c r="DG11" s="684"/>
      <c r="DH11" s="684"/>
      <c r="DI11" s="684"/>
      <c r="DJ11" s="684"/>
      <c r="DK11" s="684"/>
      <c r="DL11" s="684"/>
      <c r="DM11" s="684"/>
      <c r="DN11" s="684"/>
      <c r="DO11" s="684"/>
      <c r="DP11" s="685"/>
      <c r="DQ11" s="692">
        <v>138363</v>
      </c>
      <c r="DR11" s="684"/>
      <c r="DS11" s="684"/>
      <c r="DT11" s="684"/>
      <c r="DU11" s="684"/>
      <c r="DV11" s="684"/>
      <c r="DW11" s="684"/>
      <c r="DX11" s="684"/>
      <c r="DY11" s="684"/>
      <c r="DZ11" s="684"/>
      <c r="EA11" s="684"/>
      <c r="EB11" s="684"/>
      <c r="EC11" s="693"/>
    </row>
    <row r="12" spans="2:143" ht="11.25" customHeight="1" x14ac:dyDescent="0.15">
      <c r="B12" s="680" t="s">
        <v>253</v>
      </c>
      <c r="C12" s="681"/>
      <c r="D12" s="681"/>
      <c r="E12" s="681"/>
      <c r="F12" s="681"/>
      <c r="G12" s="681"/>
      <c r="H12" s="681"/>
      <c r="I12" s="681"/>
      <c r="J12" s="681"/>
      <c r="K12" s="681"/>
      <c r="L12" s="681"/>
      <c r="M12" s="681"/>
      <c r="N12" s="681"/>
      <c r="O12" s="681"/>
      <c r="P12" s="681"/>
      <c r="Q12" s="682"/>
      <c r="R12" s="683" t="s">
        <v>139</v>
      </c>
      <c r="S12" s="684"/>
      <c r="T12" s="684"/>
      <c r="U12" s="684"/>
      <c r="V12" s="684"/>
      <c r="W12" s="684"/>
      <c r="X12" s="684"/>
      <c r="Y12" s="685"/>
      <c r="Z12" s="686" t="s">
        <v>254</v>
      </c>
      <c r="AA12" s="686"/>
      <c r="AB12" s="686"/>
      <c r="AC12" s="686"/>
      <c r="AD12" s="687" t="s">
        <v>139</v>
      </c>
      <c r="AE12" s="687"/>
      <c r="AF12" s="687"/>
      <c r="AG12" s="687"/>
      <c r="AH12" s="687"/>
      <c r="AI12" s="687"/>
      <c r="AJ12" s="687"/>
      <c r="AK12" s="687"/>
      <c r="AL12" s="688" t="s">
        <v>254</v>
      </c>
      <c r="AM12" s="689"/>
      <c r="AN12" s="689"/>
      <c r="AO12" s="690"/>
      <c r="AP12" s="680" t="s">
        <v>255</v>
      </c>
      <c r="AQ12" s="681"/>
      <c r="AR12" s="681"/>
      <c r="AS12" s="681"/>
      <c r="AT12" s="681"/>
      <c r="AU12" s="681"/>
      <c r="AV12" s="681"/>
      <c r="AW12" s="681"/>
      <c r="AX12" s="681"/>
      <c r="AY12" s="681"/>
      <c r="AZ12" s="681"/>
      <c r="BA12" s="681"/>
      <c r="BB12" s="681"/>
      <c r="BC12" s="681"/>
      <c r="BD12" s="681"/>
      <c r="BE12" s="681"/>
      <c r="BF12" s="682"/>
      <c r="BG12" s="683">
        <v>3735282</v>
      </c>
      <c r="BH12" s="684"/>
      <c r="BI12" s="684"/>
      <c r="BJ12" s="684"/>
      <c r="BK12" s="684"/>
      <c r="BL12" s="684"/>
      <c r="BM12" s="684"/>
      <c r="BN12" s="685"/>
      <c r="BO12" s="686">
        <v>42.5</v>
      </c>
      <c r="BP12" s="686"/>
      <c r="BQ12" s="686"/>
      <c r="BR12" s="686"/>
      <c r="BS12" s="692" t="s">
        <v>254</v>
      </c>
      <c r="BT12" s="684"/>
      <c r="BU12" s="684"/>
      <c r="BV12" s="684"/>
      <c r="BW12" s="684"/>
      <c r="BX12" s="684"/>
      <c r="BY12" s="684"/>
      <c r="BZ12" s="684"/>
      <c r="CA12" s="684"/>
      <c r="CB12" s="693"/>
      <c r="CD12" s="698" t="s">
        <v>256</v>
      </c>
      <c r="CE12" s="699"/>
      <c r="CF12" s="699"/>
      <c r="CG12" s="699"/>
      <c r="CH12" s="699"/>
      <c r="CI12" s="699"/>
      <c r="CJ12" s="699"/>
      <c r="CK12" s="699"/>
      <c r="CL12" s="699"/>
      <c r="CM12" s="699"/>
      <c r="CN12" s="699"/>
      <c r="CO12" s="699"/>
      <c r="CP12" s="699"/>
      <c r="CQ12" s="700"/>
      <c r="CR12" s="683">
        <v>400268</v>
      </c>
      <c r="CS12" s="684"/>
      <c r="CT12" s="684"/>
      <c r="CU12" s="684"/>
      <c r="CV12" s="684"/>
      <c r="CW12" s="684"/>
      <c r="CX12" s="684"/>
      <c r="CY12" s="685"/>
      <c r="CZ12" s="686">
        <v>1.9</v>
      </c>
      <c r="DA12" s="686"/>
      <c r="DB12" s="686"/>
      <c r="DC12" s="686"/>
      <c r="DD12" s="692" t="s">
        <v>254</v>
      </c>
      <c r="DE12" s="684"/>
      <c r="DF12" s="684"/>
      <c r="DG12" s="684"/>
      <c r="DH12" s="684"/>
      <c r="DI12" s="684"/>
      <c r="DJ12" s="684"/>
      <c r="DK12" s="684"/>
      <c r="DL12" s="684"/>
      <c r="DM12" s="684"/>
      <c r="DN12" s="684"/>
      <c r="DO12" s="684"/>
      <c r="DP12" s="685"/>
      <c r="DQ12" s="692">
        <v>134191</v>
      </c>
      <c r="DR12" s="684"/>
      <c r="DS12" s="684"/>
      <c r="DT12" s="684"/>
      <c r="DU12" s="684"/>
      <c r="DV12" s="684"/>
      <c r="DW12" s="684"/>
      <c r="DX12" s="684"/>
      <c r="DY12" s="684"/>
      <c r="DZ12" s="684"/>
      <c r="EA12" s="684"/>
      <c r="EB12" s="684"/>
      <c r="EC12" s="693"/>
    </row>
    <row r="13" spans="2:143" ht="11.25" customHeight="1" x14ac:dyDescent="0.15">
      <c r="B13" s="680" t="s">
        <v>257</v>
      </c>
      <c r="C13" s="681"/>
      <c r="D13" s="681"/>
      <c r="E13" s="681"/>
      <c r="F13" s="681"/>
      <c r="G13" s="681"/>
      <c r="H13" s="681"/>
      <c r="I13" s="681"/>
      <c r="J13" s="681"/>
      <c r="K13" s="681"/>
      <c r="L13" s="681"/>
      <c r="M13" s="681"/>
      <c r="N13" s="681"/>
      <c r="O13" s="681"/>
      <c r="P13" s="681"/>
      <c r="Q13" s="682"/>
      <c r="R13" s="683" t="s">
        <v>254</v>
      </c>
      <c r="S13" s="684"/>
      <c r="T13" s="684"/>
      <c r="U13" s="684"/>
      <c r="V13" s="684"/>
      <c r="W13" s="684"/>
      <c r="X13" s="684"/>
      <c r="Y13" s="685"/>
      <c r="Z13" s="686" t="s">
        <v>181</v>
      </c>
      <c r="AA13" s="686"/>
      <c r="AB13" s="686"/>
      <c r="AC13" s="686"/>
      <c r="AD13" s="687" t="s">
        <v>181</v>
      </c>
      <c r="AE13" s="687"/>
      <c r="AF13" s="687"/>
      <c r="AG13" s="687"/>
      <c r="AH13" s="687"/>
      <c r="AI13" s="687"/>
      <c r="AJ13" s="687"/>
      <c r="AK13" s="687"/>
      <c r="AL13" s="688" t="s">
        <v>139</v>
      </c>
      <c r="AM13" s="689"/>
      <c r="AN13" s="689"/>
      <c r="AO13" s="690"/>
      <c r="AP13" s="680" t="s">
        <v>258</v>
      </c>
      <c r="AQ13" s="681"/>
      <c r="AR13" s="681"/>
      <c r="AS13" s="681"/>
      <c r="AT13" s="681"/>
      <c r="AU13" s="681"/>
      <c r="AV13" s="681"/>
      <c r="AW13" s="681"/>
      <c r="AX13" s="681"/>
      <c r="AY13" s="681"/>
      <c r="AZ13" s="681"/>
      <c r="BA13" s="681"/>
      <c r="BB13" s="681"/>
      <c r="BC13" s="681"/>
      <c r="BD13" s="681"/>
      <c r="BE13" s="681"/>
      <c r="BF13" s="682"/>
      <c r="BG13" s="683">
        <v>3717906</v>
      </c>
      <c r="BH13" s="684"/>
      <c r="BI13" s="684"/>
      <c r="BJ13" s="684"/>
      <c r="BK13" s="684"/>
      <c r="BL13" s="684"/>
      <c r="BM13" s="684"/>
      <c r="BN13" s="685"/>
      <c r="BO13" s="686">
        <v>42.3</v>
      </c>
      <c r="BP13" s="686"/>
      <c r="BQ13" s="686"/>
      <c r="BR13" s="686"/>
      <c r="BS13" s="692" t="s">
        <v>181</v>
      </c>
      <c r="BT13" s="684"/>
      <c r="BU13" s="684"/>
      <c r="BV13" s="684"/>
      <c r="BW13" s="684"/>
      <c r="BX13" s="684"/>
      <c r="BY13" s="684"/>
      <c r="BZ13" s="684"/>
      <c r="CA13" s="684"/>
      <c r="CB13" s="693"/>
      <c r="CD13" s="698" t="s">
        <v>259</v>
      </c>
      <c r="CE13" s="699"/>
      <c r="CF13" s="699"/>
      <c r="CG13" s="699"/>
      <c r="CH13" s="699"/>
      <c r="CI13" s="699"/>
      <c r="CJ13" s="699"/>
      <c r="CK13" s="699"/>
      <c r="CL13" s="699"/>
      <c r="CM13" s="699"/>
      <c r="CN13" s="699"/>
      <c r="CO13" s="699"/>
      <c r="CP13" s="699"/>
      <c r="CQ13" s="700"/>
      <c r="CR13" s="683">
        <v>1205243</v>
      </c>
      <c r="CS13" s="684"/>
      <c r="CT13" s="684"/>
      <c r="CU13" s="684"/>
      <c r="CV13" s="684"/>
      <c r="CW13" s="684"/>
      <c r="CX13" s="684"/>
      <c r="CY13" s="685"/>
      <c r="CZ13" s="686">
        <v>5.7</v>
      </c>
      <c r="DA13" s="686"/>
      <c r="DB13" s="686"/>
      <c r="DC13" s="686"/>
      <c r="DD13" s="692">
        <v>455421</v>
      </c>
      <c r="DE13" s="684"/>
      <c r="DF13" s="684"/>
      <c r="DG13" s="684"/>
      <c r="DH13" s="684"/>
      <c r="DI13" s="684"/>
      <c r="DJ13" s="684"/>
      <c r="DK13" s="684"/>
      <c r="DL13" s="684"/>
      <c r="DM13" s="684"/>
      <c r="DN13" s="684"/>
      <c r="DO13" s="684"/>
      <c r="DP13" s="685"/>
      <c r="DQ13" s="692">
        <v>763929</v>
      </c>
      <c r="DR13" s="684"/>
      <c r="DS13" s="684"/>
      <c r="DT13" s="684"/>
      <c r="DU13" s="684"/>
      <c r="DV13" s="684"/>
      <c r="DW13" s="684"/>
      <c r="DX13" s="684"/>
      <c r="DY13" s="684"/>
      <c r="DZ13" s="684"/>
      <c r="EA13" s="684"/>
      <c r="EB13" s="684"/>
      <c r="EC13" s="693"/>
    </row>
    <row r="14" spans="2:143" ht="11.25" customHeight="1" x14ac:dyDescent="0.15">
      <c r="B14" s="680" t="s">
        <v>260</v>
      </c>
      <c r="C14" s="681"/>
      <c r="D14" s="681"/>
      <c r="E14" s="681"/>
      <c r="F14" s="681"/>
      <c r="G14" s="681"/>
      <c r="H14" s="681"/>
      <c r="I14" s="681"/>
      <c r="J14" s="681"/>
      <c r="K14" s="681"/>
      <c r="L14" s="681"/>
      <c r="M14" s="681"/>
      <c r="N14" s="681"/>
      <c r="O14" s="681"/>
      <c r="P14" s="681"/>
      <c r="Q14" s="682"/>
      <c r="R14" s="683">
        <v>49928</v>
      </c>
      <c r="S14" s="684"/>
      <c r="T14" s="684"/>
      <c r="U14" s="684"/>
      <c r="V14" s="684"/>
      <c r="W14" s="684"/>
      <c r="X14" s="684"/>
      <c r="Y14" s="685"/>
      <c r="Z14" s="686">
        <v>0.2</v>
      </c>
      <c r="AA14" s="686"/>
      <c r="AB14" s="686"/>
      <c r="AC14" s="686"/>
      <c r="AD14" s="687">
        <v>49928</v>
      </c>
      <c r="AE14" s="687"/>
      <c r="AF14" s="687"/>
      <c r="AG14" s="687"/>
      <c r="AH14" s="687"/>
      <c r="AI14" s="687"/>
      <c r="AJ14" s="687"/>
      <c r="AK14" s="687"/>
      <c r="AL14" s="688">
        <v>0.4</v>
      </c>
      <c r="AM14" s="689"/>
      <c r="AN14" s="689"/>
      <c r="AO14" s="690"/>
      <c r="AP14" s="680" t="s">
        <v>261</v>
      </c>
      <c r="AQ14" s="681"/>
      <c r="AR14" s="681"/>
      <c r="AS14" s="681"/>
      <c r="AT14" s="681"/>
      <c r="AU14" s="681"/>
      <c r="AV14" s="681"/>
      <c r="AW14" s="681"/>
      <c r="AX14" s="681"/>
      <c r="AY14" s="681"/>
      <c r="AZ14" s="681"/>
      <c r="BA14" s="681"/>
      <c r="BB14" s="681"/>
      <c r="BC14" s="681"/>
      <c r="BD14" s="681"/>
      <c r="BE14" s="681"/>
      <c r="BF14" s="682"/>
      <c r="BG14" s="683">
        <v>155683</v>
      </c>
      <c r="BH14" s="684"/>
      <c r="BI14" s="684"/>
      <c r="BJ14" s="684"/>
      <c r="BK14" s="684"/>
      <c r="BL14" s="684"/>
      <c r="BM14" s="684"/>
      <c r="BN14" s="685"/>
      <c r="BO14" s="686">
        <v>1.8</v>
      </c>
      <c r="BP14" s="686"/>
      <c r="BQ14" s="686"/>
      <c r="BR14" s="686"/>
      <c r="BS14" s="692" t="s">
        <v>181</v>
      </c>
      <c r="BT14" s="684"/>
      <c r="BU14" s="684"/>
      <c r="BV14" s="684"/>
      <c r="BW14" s="684"/>
      <c r="BX14" s="684"/>
      <c r="BY14" s="684"/>
      <c r="BZ14" s="684"/>
      <c r="CA14" s="684"/>
      <c r="CB14" s="693"/>
      <c r="CD14" s="698" t="s">
        <v>262</v>
      </c>
      <c r="CE14" s="699"/>
      <c r="CF14" s="699"/>
      <c r="CG14" s="699"/>
      <c r="CH14" s="699"/>
      <c r="CI14" s="699"/>
      <c r="CJ14" s="699"/>
      <c r="CK14" s="699"/>
      <c r="CL14" s="699"/>
      <c r="CM14" s="699"/>
      <c r="CN14" s="699"/>
      <c r="CO14" s="699"/>
      <c r="CP14" s="699"/>
      <c r="CQ14" s="700"/>
      <c r="CR14" s="683">
        <v>798827</v>
      </c>
      <c r="CS14" s="684"/>
      <c r="CT14" s="684"/>
      <c r="CU14" s="684"/>
      <c r="CV14" s="684"/>
      <c r="CW14" s="684"/>
      <c r="CX14" s="684"/>
      <c r="CY14" s="685"/>
      <c r="CZ14" s="686">
        <v>3.8</v>
      </c>
      <c r="DA14" s="686"/>
      <c r="DB14" s="686"/>
      <c r="DC14" s="686"/>
      <c r="DD14" s="692">
        <v>112946</v>
      </c>
      <c r="DE14" s="684"/>
      <c r="DF14" s="684"/>
      <c r="DG14" s="684"/>
      <c r="DH14" s="684"/>
      <c r="DI14" s="684"/>
      <c r="DJ14" s="684"/>
      <c r="DK14" s="684"/>
      <c r="DL14" s="684"/>
      <c r="DM14" s="684"/>
      <c r="DN14" s="684"/>
      <c r="DO14" s="684"/>
      <c r="DP14" s="685"/>
      <c r="DQ14" s="692">
        <v>671643</v>
      </c>
      <c r="DR14" s="684"/>
      <c r="DS14" s="684"/>
      <c r="DT14" s="684"/>
      <c r="DU14" s="684"/>
      <c r="DV14" s="684"/>
      <c r="DW14" s="684"/>
      <c r="DX14" s="684"/>
      <c r="DY14" s="684"/>
      <c r="DZ14" s="684"/>
      <c r="EA14" s="684"/>
      <c r="EB14" s="684"/>
      <c r="EC14" s="693"/>
    </row>
    <row r="15" spans="2:143" ht="11.25" customHeight="1" x14ac:dyDescent="0.15">
      <c r="B15" s="680" t="s">
        <v>263</v>
      </c>
      <c r="C15" s="681"/>
      <c r="D15" s="681"/>
      <c r="E15" s="681"/>
      <c r="F15" s="681"/>
      <c r="G15" s="681"/>
      <c r="H15" s="681"/>
      <c r="I15" s="681"/>
      <c r="J15" s="681"/>
      <c r="K15" s="681"/>
      <c r="L15" s="681"/>
      <c r="M15" s="681"/>
      <c r="N15" s="681"/>
      <c r="O15" s="681"/>
      <c r="P15" s="681"/>
      <c r="Q15" s="682"/>
      <c r="R15" s="683" t="s">
        <v>181</v>
      </c>
      <c r="S15" s="684"/>
      <c r="T15" s="684"/>
      <c r="U15" s="684"/>
      <c r="V15" s="684"/>
      <c r="W15" s="684"/>
      <c r="X15" s="684"/>
      <c r="Y15" s="685"/>
      <c r="Z15" s="686" t="s">
        <v>254</v>
      </c>
      <c r="AA15" s="686"/>
      <c r="AB15" s="686"/>
      <c r="AC15" s="686"/>
      <c r="AD15" s="687" t="s">
        <v>181</v>
      </c>
      <c r="AE15" s="687"/>
      <c r="AF15" s="687"/>
      <c r="AG15" s="687"/>
      <c r="AH15" s="687"/>
      <c r="AI15" s="687"/>
      <c r="AJ15" s="687"/>
      <c r="AK15" s="687"/>
      <c r="AL15" s="688" t="s">
        <v>181</v>
      </c>
      <c r="AM15" s="689"/>
      <c r="AN15" s="689"/>
      <c r="AO15" s="690"/>
      <c r="AP15" s="680" t="s">
        <v>264</v>
      </c>
      <c r="AQ15" s="681"/>
      <c r="AR15" s="681"/>
      <c r="AS15" s="681"/>
      <c r="AT15" s="681"/>
      <c r="AU15" s="681"/>
      <c r="AV15" s="681"/>
      <c r="AW15" s="681"/>
      <c r="AX15" s="681"/>
      <c r="AY15" s="681"/>
      <c r="AZ15" s="681"/>
      <c r="BA15" s="681"/>
      <c r="BB15" s="681"/>
      <c r="BC15" s="681"/>
      <c r="BD15" s="681"/>
      <c r="BE15" s="681"/>
      <c r="BF15" s="682"/>
      <c r="BG15" s="683">
        <v>410713</v>
      </c>
      <c r="BH15" s="684"/>
      <c r="BI15" s="684"/>
      <c r="BJ15" s="684"/>
      <c r="BK15" s="684"/>
      <c r="BL15" s="684"/>
      <c r="BM15" s="684"/>
      <c r="BN15" s="685"/>
      <c r="BO15" s="686">
        <v>4.7</v>
      </c>
      <c r="BP15" s="686"/>
      <c r="BQ15" s="686"/>
      <c r="BR15" s="686"/>
      <c r="BS15" s="692" t="s">
        <v>181</v>
      </c>
      <c r="BT15" s="684"/>
      <c r="BU15" s="684"/>
      <c r="BV15" s="684"/>
      <c r="BW15" s="684"/>
      <c r="BX15" s="684"/>
      <c r="BY15" s="684"/>
      <c r="BZ15" s="684"/>
      <c r="CA15" s="684"/>
      <c r="CB15" s="693"/>
      <c r="CD15" s="698" t="s">
        <v>265</v>
      </c>
      <c r="CE15" s="699"/>
      <c r="CF15" s="699"/>
      <c r="CG15" s="699"/>
      <c r="CH15" s="699"/>
      <c r="CI15" s="699"/>
      <c r="CJ15" s="699"/>
      <c r="CK15" s="699"/>
      <c r="CL15" s="699"/>
      <c r="CM15" s="699"/>
      <c r="CN15" s="699"/>
      <c r="CO15" s="699"/>
      <c r="CP15" s="699"/>
      <c r="CQ15" s="700"/>
      <c r="CR15" s="683">
        <v>2574220</v>
      </c>
      <c r="CS15" s="684"/>
      <c r="CT15" s="684"/>
      <c r="CU15" s="684"/>
      <c r="CV15" s="684"/>
      <c r="CW15" s="684"/>
      <c r="CX15" s="684"/>
      <c r="CY15" s="685"/>
      <c r="CZ15" s="686">
        <v>12.2</v>
      </c>
      <c r="DA15" s="686"/>
      <c r="DB15" s="686"/>
      <c r="DC15" s="686"/>
      <c r="DD15" s="692">
        <v>802173</v>
      </c>
      <c r="DE15" s="684"/>
      <c r="DF15" s="684"/>
      <c r="DG15" s="684"/>
      <c r="DH15" s="684"/>
      <c r="DI15" s="684"/>
      <c r="DJ15" s="684"/>
      <c r="DK15" s="684"/>
      <c r="DL15" s="684"/>
      <c r="DM15" s="684"/>
      <c r="DN15" s="684"/>
      <c r="DO15" s="684"/>
      <c r="DP15" s="685"/>
      <c r="DQ15" s="692">
        <v>1326652</v>
      </c>
      <c r="DR15" s="684"/>
      <c r="DS15" s="684"/>
      <c r="DT15" s="684"/>
      <c r="DU15" s="684"/>
      <c r="DV15" s="684"/>
      <c r="DW15" s="684"/>
      <c r="DX15" s="684"/>
      <c r="DY15" s="684"/>
      <c r="DZ15" s="684"/>
      <c r="EA15" s="684"/>
      <c r="EB15" s="684"/>
      <c r="EC15" s="693"/>
    </row>
    <row r="16" spans="2:143" ht="11.25" customHeight="1" x14ac:dyDescent="0.15">
      <c r="B16" s="680" t="s">
        <v>266</v>
      </c>
      <c r="C16" s="681"/>
      <c r="D16" s="681"/>
      <c r="E16" s="681"/>
      <c r="F16" s="681"/>
      <c r="G16" s="681"/>
      <c r="H16" s="681"/>
      <c r="I16" s="681"/>
      <c r="J16" s="681"/>
      <c r="K16" s="681"/>
      <c r="L16" s="681"/>
      <c r="M16" s="681"/>
      <c r="N16" s="681"/>
      <c r="O16" s="681"/>
      <c r="P16" s="681"/>
      <c r="Q16" s="682"/>
      <c r="R16" s="683">
        <v>15399</v>
      </c>
      <c r="S16" s="684"/>
      <c r="T16" s="684"/>
      <c r="U16" s="684"/>
      <c r="V16" s="684"/>
      <c r="W16" s="684"/>
      <c r="X16" s="684"/>
      <c r="Y16" s="685"/>
      <c r="Z16" s="686">
        <v>0.1</v>
      </c>
      <c r="AA16" s="686"/>
      <c r="AB16" s="686"/>
      <c r="AC16" s="686"/>
      <c r="AD16" s="687">
        <v>15399</v>
      </c>
      <c r="AE16" s="687"/>
      <c r="AF16" s="687"/>
      <c r="AG16" s="687"/>
      <c r="AH16" s="687"/>
      <c r="AI16" s="687"/>
      <c r="AJ16" s="687"/>
      <c r="AK16" s="687"/>
      <c r="AL16" s="688">
        <v>0.1</v>
      </c>
      <c r="AM16" s="689"/>
      <c r="AN16" s="689"/>
      <c r="AO16" s="690"/>
      <c r="AP16" s="680" t="s">
        <v>267</v>
      </c>
      <c r="AQ16" s="681"/>
      <c r="AR16" s="681"/>
      <c r="AS16" s="681"/>
      <c r="AT16" s="681"/>
      <c r="AU16" s="681"/>
      <c r="AV16" s="681"/>
      <c r="AW16" s="681"/>
      <c r="AX16" s="681"/>
      <c r="AY16" s="681"/>
      <c r="AZ16" s="681"/>
      <c r="BA16" s="681"/>
      <c r="BB16" s="681"/>
      <c r="BC16" s="681"/>
      <c r="BD16" s="681"/>
      <c r="BE16" s="681"/>
      <c r="BF16" s="682"/>
      <c r="BG16" s="683" t="s">
        <v>254</v>
      </c>
      <c r="BH16" s="684"/>
      <c r="BI16" s="684"/>
      <c r="BJ16" s="684"/>
      <c r="BK16" s="684"/>
      <c r="BL16" s="684"/>
      <c r="BM16" s="684"/>
      <c r="BN16" s="685"/>
      <c r="BO16" s="686" t="s">
        <v>181</v>
      </c>
      <c r="BP16" s="686"/>
      <c r="BQ16" s="686"/>
      <c r="BR16" s="686"/>
      <c r="BS16" s="692" t="s">
        <v>181</v>
      </c>
      <c r="BT16" s="684"/>
      <c r="BU16" s="684"/>
      <c r="BV16" s="684"/>
      <c r="BW16" s="684"/>
      <c r="BX16" s="684"/>
      <c r="BY16" s="684"/>
      <c r="BZ16" s="684"/>
      <c r="CA16" s="684"/>
      <c r="CB16" s="693"/>
      <c r="CD16" s="698" t="s">
        <v>268</v>
      </c>
      <c r="CE16" s="699"/>
      <c r="CF16" s="699"/>
      <c r="CG16" s="699"/>
      <c r="CH16" s="699"/>
      <c r="CI16" s="699"/>
      <c r="CJ16" s="699"/>
      <c r="CK16" s="699"/>
      <c r="CL16" s="699"/>
      <c r="CM16" s="699"/>
      <c r="CN16" s="699"/>
      <c r="CO16" s="699"/>
      <c r="CP16" s="699"/>
      <c r="CQ16" s="700"/>
      <c r="CR16" s="683" t="s">
        <v>181</v>
      </c>
      <c r="CS16" s="684"/>
      <c r="CT16" s="684"/>
      <c r="CU16" s="684"/>
      <c r="CV16" s="684"/>
      <c r="CW16" s="684"/>
      <c r="CX16" s="684"/>
      <c r="CY16" s="685"/>
      <c r="CZ16" s="686" t="s">
        <v>254</v>
      </c>
      <c r="DA16" s="686"/>
      <c r="DB16" s="686"/>
      <c r="DC16" s="686"/>
      <c r="DD16" s="692" t="s">
        <v>181</v>
      </c>
      <c r="DE16" s="684"/>
      <c r="DF16" s="684"/>
      <c r="DG16" s="684"/>
      <c r="DH16" s="684"/>
      <c r="DI16" s="684"/>
      <c r="DJ16" s="684"/>
      <c r="DK16" s="684"/>
      <c r="DL16" s="684"/>
      <c r="DM16" s="684"/>
      <c r="DN16" s="684"/>
      <c r="DO16" s="684"/>
      <c r="DP16" s="685"/>
      <c r="DQ16" s="692" t="s">
        <v>254</v>
      </c>
      <c r="DR16" s="684"/>
      <c r="DS16" s="684"/>
      <c r="DT16" s="684"/>
      <c r="DU16" s="684"/>
      <c r="DV16" s="684"/>
      <c r="DW16" s="684"/>
      <c r="DX16" s="684"/>
      <c r="DY16" s="684"/>
      <c r="DZ16" s="684"/>
      <c r="EA16" s="684"/>
      <c r="EB16" s="684"/>
      <c r="EC16" s="693"/>
    </row>
    <row r="17" spans="2:133" ht="11.25" customHeight="1" x14ac:dyDescent="0.15">
      <c r="B17" s="680" t="s">
        <v>269</v>
      </c>
      <c r="C17" s="681"/>
      <c r="D17" s="681"/>
      <c r="E17" s="681"/>
      <c r="F17" s="681"/>
      <c r="G17" s="681"/>
      <c r="H17" s="681"/>
      <c r="I17" s="681"/>
      <c r="J17" s="681"/>
      <c r="K17" s="681"/>
      <c r="L17" s="681"/>
      <c r="M17" s="681"/>
      <c r="N17" s="681"/>
      <c r="O17" s="681"/>
      <c r="P17" s="681"/>
      <c r="Q17" s="682"/>
      <c r="R17" s="683">
        <v>114579</v>
      </c>
      <c r="S17" s="684"/>
      <c r="T17" s="684"/>
      <c r="U17" s="684"/>
      <c r="V17" s="684"/>
      <c r="W17" s="684"/>
      <c r="X17" s="684"/>
      <c r="Y17" s="685"/>
      <c r="Z17" s="686">
        <v>0.5</v>
      </c>
      <c r="AA17" s="686"/>
      <c r="AB17" s="686"/>
      <c r="AC17" s="686"/>
      <c r="AD17" s="687">
        <v>114579</v>
      </c>
      <c r="AE17" s="687"/>
      <c r="AF17" s="687"/>
      <c r="AG17" s="687"/>
      <c r="AH17" s="687"/>
      <c r="AI17" s="687"/>
      <c r="AJ17" s="687"/>
      <c r="AK17" s="687"/>
      <c r="AL17" s="688">
        <v>0.9</v>
      </c>
      <c r="AM17" s="689"/>
      <c r="AN17" s="689"/>
      <c r="AO17" s="690"/>
      <c r="AP17" s="680" t="s">
        <v>270</v>
      </c>
      <c r="AQ17" s="681"/>
      <c r="AR17" s="681"/>
      <c r="AS17" s="681"/>
      <c r="AT17" s="681"/>
      <c r="AU17" s="681"/>
      <c r="AV17" s="681"/>
      <c r="AW17" s="681"/>
      <c r="AX17" s="681"/>
      <c r="AY17" s="681"/>
      <c r="AZ17" s="681"/>
      <c r="BA17" s="681"/>
      <c r="BB17" s="681"/>
      <c r="BC17" s="681"/>
      <c r="BD17" s="681"/>
      <c r="BE17" s="681"/>
      <c r="BF17" s="682"/>
      <c r="BG17" s="683" t="s">
        <v>139</v>
      </c>
      <c r="BH17" s="684"/>
      <c r="BI17" s="684"/>
      <c r="BJ17" s="684"/>
      <c r="BK17" s="684"/>
      <c r="BL17" s="684"/>
      <c r="BM17" s="684"/>
      <c r="BN17" s="685"/>
      <c r="BO17" s="686" t="s">
        <v>181</v>
      </c>
      <c r="BP17" s="686"/>
      <c r="BQ17" s="686"/>
      <c r="BR17" s="686"/>
      <c r="BS17" s="692" t="s">
        <v>254</v>
      </c>
      <c r="BT17" s="684"/>
      <c r="BU17" s="684"/>
      <c r="BV17" s="684"/>
      <c r="BW17" s="684"/>
      <c r="BX17" s="684"/>
      <c r="BY17" s="684"/>
      <c r="BZ17" s="684"/>
      <c r="CA17" s="684"/>
      <c r="CB17" s="693"/>
      <c r="CD17" s="698" t="s">
        <v>271</v>
      </c>
      <c r="CE17" s="699"/>
      <c r="CF17" s="699"/>
      <c r="CG17" s="699"/>
      <c r="CH17" s="699"/>
      <c r="CI17" s="699"/>
      <c r="CJ17" s="699"/>
      <c r="CK17" s="699"/>
      <c r="CL17" s="699"/>
      <c r="CM17" s="699"/>
      <c r="CN17" s="699"/>
      <c r="CO17" s="699"/>
      <c r="CP17" s="699"/>
      <c r="CQ17" s="700"/>
      <c r="CR17" s="683">
        <v>1464279</v>
      </c>
      <c r="CS17" s="684"/>
      <c r="CT17" s="684"/>
      <c r="CU17" s="684"/>
      <c r="CV17" s="684"/>
      <c r="CW17" s="684"/>
      <c r="CX17" s="684"/>
      <c r="CY17" s="685"/>
      <c r="CZ17" s="686">
        <v>7</v>
      </c>
      <c r="DA17" s="686"/>
      <c r="DB17" s="686"/>
      <c r="DC17" s="686"/>
      <c r="DD17" s="692" t="s">
        <v>139</v>
      </c>
      <c r="DE17" s="684"/>
      <c r="DF17" s="684"/>
      <c r="DG17" s="684"/>
      <c r="DH17" s="684"/>
      <c r="DI17" s="684"/>
      <c r="DJ17" s="684"/>
      <c r="DK17" s="684"/>
      <c r="DL17" s="684"/>
      <c r="DM17" s="684"/>
      <c r="DN17" s="684"/>
      <c r="DO17" s="684"/>
      <c r="DP17" s="685"/>
      <c r="DQ17" s="692">
        <v>1462175</v>
      </c>
      <c r="DR17" s="684"/>
      <c r="DS17" s="684"/>
      <c r="DT17" s="684"/>
      <c r="DU17" s="684"/>
      <c r="DV17" s="684"/>
      <c r="DW17" s="684"/>
      <c r="DX17" s="684"/>
      <c r="DY17" s="684"/>
      <c r="DZ17" s="684"/>
      <c r="EA17" s="684"/>
      <c r="EB17" s="684"/>
      <c r="EC17" s="693"/>
    </row>
    <row r="18" spans="2:133" ht="11.25" customHeight="1" x14ac:dyDescent="0.15">
      <c r="B18" s="680" t="s">
        <v>272</v>
      </c>
      <c r="C18" s="681"/>
      <c r="D18" s="681"/>
      <c r="E18" s="681"/>
      <c r="F18" s="681"/>
      <c r="G18" s="681"/>
      <c r="H18" s="681"/>
      <c r="I18" s="681"/>
      <c r="J18" s="681"/>
      <c r="K18" s="681"/>
      <c r="L18" s="681"/>
      <c r="M18" s="681"/>
      <c r="N18" s="681"/>
      <c r="O18" s="681"/>
      <c r="P18" s="681"/>
      <c r="Q18" s="682"/>
      <c r="R18" s="683">
        <v>49533</v>
      </c>
      <c r="S18" s="684"/>
      <c r="T18" s="684"/>
      <c r="U18" s="684"/>
      <c r="V18" s="684"/>
      <c r="W18" s="684"/>
      <c r="X18" s="684"/>
      <c r="Y18" s="685"/>
      <c r="Z18" s="686">
        <v>0.2</v>
      </c>
      <c r="AA18" s="686"/>
      <c r="AB18" s="686"/>
      <c r="AC18" s="686"/>
      <c r="AD18" s="687">
        <v>49533</v>
      </c>
      <c r="AE18" s="687"/>
      <c r="AF18" s="687"/>
      <c r="AG18" s="687"/>
      <c r="AH18" s="687"/>
      <c r="AI18" s="687"/>
      <c r="AJ18" s="687"/>
      <c r="AK18" s="687"/>
      <c r="AL18" s="688">
        <v>0.4</v>
      </c>
      <c r="AM18" s="689"/>
      <c r="AN18" s="689"/>
      <c r="AO18" s="690"/>
      <c r="AP18" s="680" t="s">
        <v>273</v>
      </c>
      <c r="AQ18" s="681"/>
      <c r="AR18" s="681"/>
      <c r="AS18" s="681"/>
      <c r="AT18" s="681"/>
      <c r="AU18" s="681"/>
      <c r="AV18" s="681"/>
      <c r="AW18" s="681"/>
      <c r="AX18" s="681"/>
      <c r="AY18" s="681"/>
      <c r="AZ18" s="681"/>
      <c r="BA18" s="681"/>
      <c r="BB18" s="681"/>
      <c r="BC18" s="681"/>
      <c r="BD18" s="681"/>
      <c r="BE18" s="681"/>
      <c r="BF18" s="682"/>
      <c r="BG18" s="683" t="s">
        <v>181</v>
      </c>
      <c r="BH18" s="684"/>
      <c r="BI18" s="684"/>
      <c r="BJ18" s="684"/>
      <c r="BK18" s="684"/>
      <c r="BL18" s="684"/>
      <c r="BM18" s="684"/>
      <c r="BN18" s="685"/>
      <c r="BO18" s="686" t="s">
        <v>181</v>
      </c>
      <c r="BP18" s="686"/>
      <c r="BQ18" s="686"/>
      <c r="BR18" s="686"/>
      <c r="BS18" s="692" t="s">
        <v>254</v>
      </c>
      <c r="BT18" s="684"/>
      <c r="BU18" s="684"/>
      <c r="BV18" s="684"/>
      <c r="BW18" s="684"/>
      <c r="BX18" s="684"/>
      <c r="BY18" s="684"/>
      <c r="BZ18" s="684"/>
      <c r="CA18" s="684"/>
      <c r="CB18" s="693"/>
      <c r="CD18" s="698" t="s">
        <v>274</v>
      </c>
      <c r="CE18" s="699"/>
      <c r="CF18" s="699"/>
      <c r="CG18" s="699"/>
      <c r="CH18" s="699"/>
      <c r="CI18" s="699"/>
      <c r="CJ18" s="699"/>
      <c r="CK18" s="699"/>
      <c r="CL18" s="699"/>
      <c r="CM18" s="699"/>
      <c r="CN18" s="699"/>
      <c r="CO18" s="699"/>
      <c r="CP18" s="699"/>
      <c r="CQ18" s="700"/>
      <c r="CR18" s="683" t="s">
        <v>139</v>
      </c>
      <c r="CS18" s="684"/>
      <c r="CT18" s="684"/>
      <c r="CU18" s="684"/>
      <c r="CV18" s="684"/>
      <c r="CW18" s="684"/>
      <c r="CX18" s="684"/>
      <c r="CY18" s="685"/>
      <c r="CZ18" s="686" t="s">
        <v>254</v>
      </c>
      <c r="DA18" s="686"/>
      <c r="DB18" s="686"/>
      <c r="DC18" s="686"/>
      <c r="DD18" s="692" t="s">
        <v>139</v>
      </c>
      <c r="DE18" s="684"/>
      <c r="DF18" s="684"/>
      <c r="DG18" s="684"/>
      <c r="DH18" s="684"/>
      <c r="DI18" s="684"/>
      <c r="DJ18" s="684"/>
      <c r="DK18" s="684"/>
      <c r="DL18" s="684"/>
      <c r="DM18" s="684"/>
      <c r="DN18" s="684"/>
      <c r="DO18" s="684"/>
      <c r="DP18" s="685"/>
      <c r="DQ18" s="692" t="s">
        <v>254</v>
      </c>
      <c r="DR18" s="684"/>
      <c r="DS18" s="684"/>
      <c r="DT18" s="684"/>
      <c r="DU18" s="684"/>
      <c r="DV18" s="684"/>
      <c r="DW18" s="684"/>
      <c r="DX18" s="684"/>
      <c r="DY18" s="684"/>
      <c r="DZ18" s="684"/>
      <c r="EA18" s="684"/>
      <c r="EB18" s="684"/>
      <c r="EC18" s="693"/>
    </row>
    <row r="19" spans="2:133" ht="11.25" customHeight="1" x14ac:dyDescent="0.15">
      <c r="B19" s="680" t="s">
        <v>275</v>
      </c>
      <c r="C19" s="681"/>
      <c r="D19" s="681"/>
      <c r="E19" s="681"/>
      <c r="F19" s="681"/>
      <c r="G19" s="681"/>
      <c r="H19" s="681"/>
      <c r="I19" s="681"/>
      <c r="J19" s="681"/>
      <c r="K19" s="681"/>
      <c r="L19" s="681"/>
      <c r="M19" s="681"/>
      <c r="N19" s="681"/>
      <c r="O19" s="681"/>
      <c r="P19" s="681"/>
      <c r="Q19" s="682"/>
      <c r="R19" s="683">
        <v>7982</v>
      </c>
      <c r="S19" s="684"/>
      <c r="T19" s="684"/>
      <c r="U19" s="684"/>
      <c r="V19" s="684"/>
      <c r="W19" s="684"/>
      <c r="X19" s="684"/>
      <c r="Y19" s="685"/>
      <c r="Z19" s="686">
        <v>0</v>
      </c>
      <c r="AA19" s="686"/>
      <c r="AB19" s="686"/>
      <c r="AC19" s="686"/>
      <c r="AD19" s="687">
        <v>7982</v>
      </c>
      <c r="AE19" s="687"/>
      <c r="AF19" s="687"/>
      <c r="AG19" s="687"/>
      <c r="AH19" s="687"/>
      <c r="AI19" s="687"/>
      <c r="AJ19" s="687"/>
      <c r="AK19" s="687"/>
      <c r="AL19" s="688">
        <v>0.1</v>
      </c>
      <c r="AM19" s="689"/>
      <c r="AN19" s="689"/>
      <c r="AO19" s="690"/>
      <c r="AP19" s="680" t="s">
        <v>276</v>
      </c>
      <c r="AQ19" s="681"/>
      <c r="AR19" s="681"/>
      <c r="AS19" s="681"/>
      <c r="AT19" s="681"/>
      <c r="AU19" s="681"/>
      <c r="AV19" s="681"/>
      <c r="AW19" s="681"/>
      <c r="AX19" s="681"/>
      <c r="AY19" s="681"/>
      <c r="AZ19" s="681"/>
      <c r="BA19" s="681"/>
      <c r="BB19" s="681"/>
      <c r="BC19" s="681"/>
      <c r="BD19" s="681"/>
      <c r="BE19" s="681"/>
      <c r="BF19" s="682"/>
      <c r="BG19" s="683">
        <v>446269</v>
      </c>
      <c r="BH19" s="684"/>
      <c r="BI19" s="684"/>
      <c r="BJ19" s="684"/>
      <c r="BK19" s="684"/>
      <c r="BL19" s="684"/>
      <c r="BM19" s="684"/>
      <c r="BN19" s="685"/>
      <c r="BO19" s="686">
        <v>5.0999999999999996</v>
      </c>
      <c r="BP19" s="686"/>
      <c r="BQ19" s="686"/>
      <c r="BR19" s="686"/>
      <c r="BS19" s="692" t="s">
        <v>139</v>
      </c>
      <c r="BT19" s="684"/>
      <c r="BU19" s="684"/>
      <c r="BV19" s="684"/>
      <c r="BW19" s="684"/>
      <c r="BX19" s="684"/>
      <c r="BY19" s="684"/>
      <c r="BZ19" s="684"/>
      <c r="CA19" s="684"/>
      <c r="CB19" s="693"/>
      <c r="CD19" s="698" t="s">
        <v>277</v>
      </c>
      <c r="CE19" s="699"/>
      <c r="CF19" s="699"/>
      <c r="CG19" s="699"/>
      <c r="CH19" s="699"/>
      <c r="CI19" s="699"/>
      <c r="CJ19" s="699"/>
      <c r="CK19" s="699"/>
      <c r="CL19" s="699"/>
      <c r="CM19" s="699"/>
      <c r="CN19" s="699"/>
      <c r="CO19" s="699"/>
      <c r="CP19" s="699"/>
      <c r="CQ19" s="700"/>
      <c r="CR19" s="683" t="s">
        <v>181</v>
      </c>
      <c r="CS19" s="684"/>
      <c r="CT19" s="684"/>
      <c r="CU19" s="684"/>
      <c r="CV19" s="684"/>
      <c r="CW19" s="684"/>
      <c r="CX19" s="684"/>
      <c r="CY19" s="685"/>
      <c r="CZ19" s="686" t="s">
        <v>139</v>
      </c>
      <c r="DA19" s="686"/>
      <c r="DB19" s="686"/>
      <c r="DC19" s="686"/>
      <c r="DD19" s="692" t="s">
        <v>181</v>
      </c>
      <c r="DE19" s="684"/>
      <c r="DF19" s="684"/>
      <c r="DG19" s="684"/>
      <c r="DH19" s="684"/>
      <c r="DI19" s="684"/>
      <c r="DJ19" s="684"/>
      <c r="DK19" s="684"/>
      <c r="DL19" s="684"/>
      <c r="DM19" s="684"/>
      <c r="DN19" s="684"/>
      <c r="DO19" s="684"/>
      <c r="DP19" s="685"/>
      <c r="DQ19" s="692" t="s">
        <v>181</v>
      </c>
      <c r="DR19" s="684"/>
      <c r="DS19" s="684"/>
      <c r="DT19" s="684"/>
      <c r="DU19" s="684"/>
      <c r="DV19" s="684"/>
      <c r="DW19" s="684"/>
      <c r="DX19" s="684"/>
      <c r="DY19" s="684"/>
      <c r="DZ19" s="684"/>
      <c r="EA19" s="684"/>
      <c r="EB19" s="684"/>
      <c r="EC19" s="693"/>
    </row>
    <row r="20" spans="2:133" ht="11.25" customHeight="1" x14ac:dyDescent="0.15">
      <c r="B20" s="680" t="s">
        <v>278</v>
      </c>
      <c r="C20" s="681"/>
      <c r="D20" s="681"/>
      <c r="E20" s="681"/>
      <c r="F20" s="681"/>
      <c r="G20" s="681"/>
      <c r="H20" s="681"/>
      <c r="I20" s="681"/>
      <c r="J20" s="681"/>
      <c r="K20" s="681"/>
      <c r="L20" s="681"/>
      <c r="M20" s="681"/>
      <c r="N20" s="681"/>
      <c r="O20" s="681"/>
      <c r="P20" s="681"/>
      <c r="Q20" s="682"/>
      <c r="R20" s="683">
        <v>1537</v>
      </c>
      <c r="S20" s="684"/>
      <c r="T20" s="684"/>
      <c r="U20" s="684"/>
      <c r="V20" s="684"/>
      <c r="W20" s="684"/>
      <c r="X20" s="684"/>
      <c r="Y20" s="685"/>
      <c r="Z20" s="686">
        <v>0</v>
      </c>
      <c r="AA20" s="686"/>
      <c r="AB20" s="686"/>
      <c r="AC20" s="686"/>
      <c r="AD20" s="687">
        <v>1537</v>
      </c>
      <c r="AE20" s="687"/>
      <c r="AF20" s="687"/>
      <c r="AG20" s="687"/>
      <c r="AH20" s="687"/>
      <c r="AI20" s="687"/>
      <c r="AJ20" s="687"/>
      <c r="AK20" s="687"/>
      <c r="AL20" s="688">
        <v>0</v>
      </c>
      <c r="AM20" s="689"/>
      <c r="AN20" s="689"/>
      <c r="AO20" s="690"/>
      <c r="AP20" s="680" t="s">
        <v>279</v>
      </c>
      <c r="AQ20" s="681"/>
      <c r="AR20" s="681"/>
      <c r="AS20" s="681"/>
      <c r="AT20" s="681"/>
      <c r="AU20" s="681"/>
      <c r="AV20" s="681"/>
      <c r="AW20" s="681"/>
      <c r="AX20" s="681"/>
      <c r="AY20" s="681"/>
      <c r="AZ20" s="681"/>
      <c r="BA20" s="681"/>
      <c r="BB20" s="681"/>
      <c r="BC20" s="681"/>
      <c r="BD20" s="681"/>
      <c r="BE20" s="681"/>
      <c r="BF20" s="682"/>
      <c r="BG20" s="683">
        <v>446269</v>
      </c>
      <c r="BH20" s="684"/>
      <c r="BI20" s="684"/>
      <c r="BJ20" s="684"/>
      <c r="BK20" s="684"/>
      <c r="BL20" s="684"/>
      <c r="BM20" s="684"/>
      <c r="BN20" s="685"/>
      <c r="BO20" s="686">
        <v>5.0999999999999996</v>
      </c>
      <c r="BP20" s="686"/>
      <c r="BQ20" s="686"/>
      <c r="BR20" s="686"/>
      <c r="BS20" s="692" t="s">
        <v>181</v>
      </c>
      <c r="BT20" s="684"/>
      <c r="BU20" s="684"/>
      <c r="BV20" s="684"/>
      <c r="BW20" s="684"/>
      <c r="BX20" s="684"/>
      <c r="BY20" s="684"/>
      <c r="BZ20" s="684"/>
      <c r="CA20" s="684"/>
      <c r="CB20" s="693"/>
      <c r="CD20" s="698" t="s">
        <v>280</v>
      </c>
      <c r="CE20" s="699"/>
      <c r="CF20" s="699"/>
      <c r="CG20" s="699"/>
      <c r="CH20" s="699"/>
      <c r="CI20" s="699"/>
      <c r="CJ20" s="699"/>
      <c r="CK20" s="699"/>
      <c r="CL20" s="699"/>
      <c r="CM20" s="699"/>
      <c r="CN20" s="699"/>
      <c r="CO20" s="699"/>
      <c r="CP20" s="699"/>
      <c r="CQ20" s="700"/>
      <c r="CR20" s="683">
        <v>21055465</v>
      </c>
      <c r="CS20" s="684"/>
      <c r="CT20" s="684"/>
      <c r="CU20" s="684"/>
      <c r="CV20" s="684"/>
      <c r="CW20" s="684"/>
      <c r="CX20" s="684"/>
      <c r="CY20" s="685"/>
      <c r="CZ20" s="686">
        <v>100</v>
      </c>
      <c r="DA20" s="686"/>
      <c r="DB20" s="686"/>
      <c r="DC20" s="686"/>
      <c r="DD20" s="692">
        <v>1694526</v>
      </c>
      <c r="DE20" s="684"/>
      <c r="DF20" s="684"/>
      <c r="DG20" s="684"/>
      <c r="DH20" s="684"/>
      <c r="DI20" s="684"/>
      <c r="DJ20" s="684"/>
      <c r="DK20" s="684"/>
      <c r="DL20" s="684"/>
      <c r="DM20" s="684"/>
      <c r="DN20" s="684"/>
      <c r="DO20" s="684"/>
      <c r="DP20" s="685"/>
      <c r="DQ20" s="692">
        <v>14184055</v>
      </c>
      <c r="DR20" s="684"/>
      <c r="DS20" s="684"/>
      <c r="DT20" s="684"/>
      <c r="DU20" s="684"/>
      <c r="DV20" s="684"/>
      <c r="DW20" s="684"/>
      <c r="DX20" s="684"/>
      <c r="DY20" s="684"/>
      <c r="DZ20" s="684"/>
      <c r="EA20" s="684"/>
      <c r="EB20" s="684"/>
      <c r="EC20" s="693"/>
    </row>
    <row r="21" spans="2:133" ht="11.25" customHeight="1" x14ac:dyDescent="0.15">
      <c r="B21" s="680" t="s">
        <v>281</v>
      </c>
      <c r="C21" s="681"/>
      <c r="D21" s="681"/>
      <c r="E21" s="681"/>
      <c r="F21" s="681"/>
      <c r="G21" s="681"/>
      <c r="H21" s="681"/>
      <c r="I21" s="681"/>
      <c r="J21" s="681"/>
      <c r="K21" s="681"/>
      <c r="L21" s="681"/>
      <c r="M21" s="681"/>
      <c r="N21" s="681"/>
      <c r="O21" s="681"/>
      <c r="P21" s="681"/>
      <c r="Q21" s="682"/>
      <c r="R21" s="683">
        <v>55527</v>
      </c>
      <c r="S21" s="684"/>
      <c r="T21" s="684"/>
      <c r="U21" s="684"/>
      <c r="V21" s="684"/>
      <c r="W21" s="684"/>
      <c r="X21" s="684"/>
      <c r="Y21" s="685"/>
      <c r="Z21" s="686">
        <v>0.3</v>
      </c>
      <c r="AA21" s="686"/>
      <c r="AB21" s="686"/>
      <c r="AC21" s="686"/>
      <c r="AD21" s="687">
        <v>55527</v>
      </c>
      <c r="AE21" s="687"/>
      <c r="AF21" s="687"/>
      <c r="AG21" s="687"/>
      <c r="AH21" s="687"/>
      <c r="AI21" s="687"/>
      <c r="AJ21" s="687"/>
      <c r="AK21" s="687"/>
      <c r="AL21" s="688">
        <v>0.5</v>
      </c>
      <c r="AM21" s="689"/>
      <c r="AN21" s="689"/>
      <c r="AO21" s="690"/>
      <c r="AP21" s="702" t="s">
        <v>282</v>
      </c>
      <c r="AQ21" s="703"/>
      <c r="AR21" s="703"/>
      <c r="AS21" s="703"/>
      <c r="AT21" s="703"/>
      <c r="AU21" s="703"/>
      <c r="AV21" s="703"/>
      <c r="AW21" s="703"/>
      <c r="AX21" s="703"/>
      <c r="AY21" s="703"/>
      <c r="AZ21" s="703"/>
      <c r="BA21" s="703"/>
      <c r="BB21" s="703"/>
      <c r="BC21" s="703"/>
      <c r="BD21" s="703"/>
      <c r="BE21" s="703"/>
      <c r="BF21" s="704"/>
      <c r="BG21" s="683" t="s">
        <v>139</v>
      </c>
      <c r="BH21" s="684"/>
      <c r="BI21" s="684"/>
      <c r="BJ21" s="684"/>
      <c r="BK21" s="684"/>
      <c r="BL21" s="684"/>
      <c r="BM21" s="684"/>
      <c r="BN21" s="685"/>
      <c r="BO21" s="686" t="s">
        <v>139</v>
      </c>
      <c r="BP21" s="686"/>
      <c r="BQ21" s="686"/>
      <c r="BR21" s="686"/>
      <c r="BS21" s="692" t="s">
        <v>254</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15">
      <c r="B22" s="680" t="s">
        <v>283</v>
      </c>
      <c r="C22" s="681"/>
      <c r="D22" s="681"/>
      <c r="E22" s="681"/>
      <c r="F22" s="681"/>
      <c r="G22" s="681"/>
      <c r="H22" s="681"/>
      <c r="I22" s="681"/>
      <c r="J22" s="681"/>
      <c r="K22" s="681"/>
      <c r="L22" s="681"/>
      <c r="M22" s="681"/>
      <c r="N22" s="681"/>
      <c r="O22" s="681"/>
      <c r="P22" s="681"/>
      <c r="Q22" s="682"/>
      <c r="R22" s="683">
        <v>2661130</v>
      </c>
      <c r="S22" s="684"/>
      <c r="T22" s="684"/>
      <c r="U22" s="684"/>
      <c r="V22" s="684"/>
      <c r="W22" s="684"/>
      <c r="X22" s="684"/>
      <c r="Y22" s="685"/>
      <c r="Z22" s="686">
        <v>12.1</v>
      </c>
      <c r="AA22" s="686"/>
      <c r="AB22" s="686"/>
      <c r="AC22" s="686"/>
      <c r="AD22" s="687">
        <v>2356663</v>
      </c>
      <c r="AE22" s="687"/>
      <c r="AF22" s="687"/>
      <c r="AG22" s="687"/>
      <c r="AH22" s="687"/>
      <c r="AI22" s="687"/>
      <c r="AJ22" s="687"/>
      <c r="AK22" s="687"/>
      <c r="AL22" s="688">
        <v>19.100000000000001</v>
      </c>
      <c r="AM22" s="689"/>
      <c r="AN22" s="689"/>
      <c r="AO22" s="690"/>
      <c r="AP22" s="702" t="s">
        <v>284</v>
      </c>
      <c r="AQ22" s="703"/>
      <c r="AR22" s="703"/>
      <c r="AS22" s="703"/>
      <c r="AT22" s="703"/>
      <c r="AU22" s="703"/>
      <c r="AV22" s="703"/>
      <c r="AW22" s="703"/>
      <c r="AX22" s="703"/>
      <c r="AY22" s="703"/>
      <c r="AZ22" s="703"/>
      <c r="BA22" s="703"/>
      <c r="BB22" s="703"/>
      <c r="BC22" s="703"/>
      <c r="BD22" s="703"/>
      <c r="BE22" s="703"/>
      <c r="BF22" s="704"/>
      <c r="BG22" s="683" t="s">
        <v>254</v>
      </c>
      <c r="BH22" s="684"/>
      <c r="BI22" s="684"/>
      <c r="BJ22" s="684"/>
      <c r="BK22" s="684"/>
      <c r="BL22" s="684"/>
      <c r="BM22" s="684"/>
      <c r="BN22" s="685"/>
      <c r="BO22" s="686" t="s">
        <v>181</v>
      </c>
      <c r="BP22" s="686"/>
      <c r="BQ22" s="686"/>
      <c r="BR22" s="686"/>
      <c r="BS22" s="692" t="s">
        <v>181</v>
      </c>
      <c r="BT22" s="684"/>
      <c r="BU22" s="684"/>
      <c r="BV22" s="684"/>
      <c r="BW22" s="684"/>
      <c r="BX22" s="684"/>
      <c r="BY22" s="684"/>
      <c r="BZ22" s="684"/>
      <c r="CA22" s="684"/>
      <c r="CB22" s="693"/>
      <c r="CD22" s="665" t="s">
        <v>285</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15">
      <c r="B23" s="680" t="s">
        <v>286</v>
      </c>
      <c r="C23" s="681"/>
      <c r="D23" s="681"/>
      <c r="E23" s="681"/>
      <c r="F23" s="681"/>
      <c r="G23" s="681"/>
      <c r="H23" s="681"/>
      <c r="I23" s="681"/>
      <c r="J23" s="681"/>
      <c r="K23" s="681"/>
      <c r="L23" s="681"/>
      <c r="M23" s="681"/>
      <c r="N23" s="681"/>
      <c r="O23" s="681"/>
      <c r="P23" s="681"/>
      <c r="Q23" s="682"/>
      <c r="R23" s="683">
        <v>2356663</v>
      </c>
      <c r="S23" s="684"/>
      <c r="T23" s="684"/>
      <c r="U23" s="684"/>
      <c r="V23" s="684"/>
      <c r="W23" s="684"/>
      <c r="X23" s="684"/>
      <c r="Y23" s="685"/>
      <c r="Z23" s="686">
        <v>10.7</v>
      </c>
      <c r="AA23" s="686"/>
      <c r="AB23" s="686"/>
      <c r="AC23" s="686"/>
      <c r="AD23" s="687">
        <v>2356663</v>
      </c>
      <c r="AE23" s="687"/>
      <c r="AF23" s="687"/>
      <c r="AG23" s="687"/>
      <c r="AH23" s="687"/>
      <c r="AI23" s="687"/>
      <c r="AJ23" s="687"/>
      <c r="AK23" s="687"/>
      <c r="AL23" s="688">
        <v>19.100000000000001</v>
      </c>
      <c r="AM23" s="689"/>
      <c r="AN23" s="689"/>
      <c r="AO23" s="690"/>
      <c r="AP23" s="702" t="s">
        <v>287</v>
      </c>
      <c r="AQ23" s="703"/>
      <c r="AR23" s="703"/>
      <c r="AS23" s="703"/>
      <c r="AT23" s="703"/>
      <c r="AU23" s="703"/>
      <c r="AV23" s="703"/>
      <c r="AW23" s="703"/>
      <c r="AX23" s="703"/>
      <c r="AY23" s="703"/>
      <c r="AZ23" s="703"/>
      <c r="BA23" s="703"/>
      <c r="BB23" s="703"/>
      <c r="BC23" s="703"/>
      <c r="BD23" s="703"/>
      <c r="BE23" s="703"/>
      <c r="BF23" s="704"/>
      <c r="BG23" s="683">
        <v>446269</v>
      </c>
      <c r="BH23" s="684"/>
      <c r="BI23" s="684"/>
      <c r="BJ23" s="684"/>
      <c r="BK23" s="684"/>
      <c r="BL23" s="684"/>
      <c r="BM23" s="684"/>
      <c r="BN23" s="685"/>
      <c r="BO23" s="686">
        <v>5.0999999999999996</v>
      </c>
      <c r="BP23" s="686"/>
      <c r="BQ23" s="686"/>
      <c r="BR23" s="686"/>
      <c r="BS23" s="692" t="s">
        <v>254</v>
      </c>
      <c r="BT23" s="684"/>
      <c r="BU23" s="684"/>
      <c r="BV23" s="684"/>
      <c r="BW23" s="684"/>
      <c r="BX23" s="684"/>
      <c r="BY23" s="684"/>
      <c r="BZ23" s="684"/>
      <c r="CA23" s="684"/>
      <c r="CB23" s="693"/>
      <c r="CD23" s="665" t="s">
        <v>226</v>
      </c>
      <c r="CE23" s="666"/>
      <c r="CF23" s="666"/>
      <c r="CG23" s="666"/>
      <c r="CH23" s="666"/>
      <c r="CI23" s="666"/>
      <c r="CJ23" s="666"/>
      <c r="CK23" s="666"/>
      <c r="CL23" s="666"/>
      <c r="CM23" s="666"/>
      <c r="CN23" s="666"/>
      <c r="CO23" s="666"/>
      <c r="CP23" s="666"/>
      <c r="CQ23" s="667"/>
      <c r="CR23" s="665" t="s">
        <v>288</v>
      </c>
      <c r="CS23" s="666"/>
      <c r="CT23" s="666"/>
      <c r="CU23" s="666"/>
      <c r="CV23" s="666"/>
      <c r="CW23" s="666"/>
      <c r="CX23" s="666"/>
      <c r="CY23" s="667"/>
      <c r="CZ23" s="665" t="s">
        <v>289</v>
      </c>
      <c r="DA23" s="666"/>
      <c r="DB23" s="666"/>
      <c r="DC23" s="667"/>
      <c r="DD23" s="665" t="s">
        <v>290</v>
      </c>
      <c r="DE23" s="666"/>
      <c r="DF23" s="666"/>
      <c r="DG23" s="666"/>
      <c r="DH23" s="666"/>
      <c r="DI23" s="666"/>
      <c r="DJ23" s="666"/>
      <c r="DK23" s="667"/>
      <c r="DL23" s="714" t="s">
        <v>291</v>
      </c>
      <c r="DM23" s="715"/>
      <c r="DN23" s="715"/>
      <c r="DO23" s="715"/>
      <c r="DP23" s="715"/>
      <c r="DQ23" s="715"/>
      <c r="DR23" s="715"/>
      <c r="DS23" s="715"/>
      <c r="DT23" s="715"/>
      <c r="DU23" s="715"/>
      <c r="DV23" s="716"/>
      <c r="DW23" s="665" t="s">
        <v>292</v>
      </c>
      <c r="DX23" s="666"/>
      <c r="DY23" s="666"/>
      <c r="DZ23" s="666"/>
      <c r="EA23" s="666"/>
      <c r="EB23" s="666"/>
      <c r="EC23" s="667"/>
    </row>
    <row r="24" spans="2:133" ht="11.25" customHeight="1" x14ac:dyDescent="0.15">
      <c r="B24" s="680" t="s">
        <v>293</v>
      </c>
      <c r="C24" s="681"/>
      <c r="D24" s="681"/>
      <c r="E24" s="681"/>
      <c r="F24" s="681"/>
      <c r="G24" s="681"/>
      <c r="H24" s="681"/>
      <c r="I24" s="681"/>
      <c r="J24" s="681"/>
      <c r="K24" s="681"/>
      <c r="L24" s="681"/>
      <c r="M24" s="681"/>
      <c r="N24" s="681"/>
      <c r="O24" s="681"/>
      <c r="P24" s="681"/>
      <c r="Q24" s="682"/>
      <c r="R24" s="683">
        <v>304467</v>
      </c>
      <c r="S24" s="684"/>
      <c r="T24" s="684"/>
      <c r="U24" s="684"/>
      <c r="V24" s="684"/>
      <c r="W24" s="684"/>
      <c r="X24" s="684"/>
      <c r="Y24" s="685"/>
      <c r="Z24" s="686">
        <v>1.4</v>
      </c>
      <c r="AA24" s="686"/>
      <c r="AB24" s="686"/>
      <c r="AC24" s="686"/>
      <c r="AD24" s="687" t="s">
        <v>181</v>
      </c>
      <c r="AE24" s="687"/>
      <c r="AF24" s="687"/>
      <c r="AG24" s="687"/>
      <c r="AH24" s="687"/>
      <c r="AI24" s="687"/>
      <c r="AJ24" s="687"/>
      <c r="AK24" s="687"/>
      <c r="AL24" s="688" t="s">
        <v>181</v>
      </c>
      <c r="AM24" s="689"/>
      <c r="AN24" s="689"/>
      <c r="AO24" s="690"/>
      <c r="AP24" s="702" t="s">
        <v>294</v>
      </c>
      <c r="AQ24" s="703"/>
      <c r="AR24" s="703"/>
      <c r="AS24" s="703"/>
      <c r="AT24" s="703"/>
      <c r="AU24" s="703"/>
      <c r="AV24" s="703"/>
      <c r="AW24" s="703"/>
      <c r="AX24" s="703"/>
      <c r="AY24" s="703"/>
      <c r="AZ24" s="703"/>
      <c r="BA24" s="703"/>
      <c r="BB24" s="703"/>
      <c r="BC24" s="703"/>
      <c r="BD24" s="703"/>
      <c r="BE24" s="703"/>
      <c r="BF24" s="704"/>
      <c r="BG24" s="683" t="s">
        <v>181</v>
      </c>
      <c r="BH24" s="684"/>
      <c r="BI24" s="684"/>
      <c r="BJ24" s="684"/>
      <c r="BK24" s="684"/>
      <c r="BL24" s="684"/>
      <c r="BM24" s="684"/>
      <c r="BN24" s="685"/>
      <c r="BO24" s="686" t="s">
        <v>181</v>
      </c>
      <c r="BP24" s="686"/>
      <c r="BQ24" s="686"/>
      <c r="BR24" s="686"/>
      <c r="BS24" s="692" t="s">
        <v>181</v>
      </c>
      <c r="BT24" s="684"/>
      <c r="BU24" s="684"/>
      <c r="BV24" s="684"/>
      <c r="BW24" s="684"/>
      <c r="BX24" s="684"/>
      <c r="BY24" s="684"/>
      <c r="BZ24" s="684"/>
      <c r="CA24" s="684"/>
      <c r="CB24" s="693"/>
      <c r="CD24" s="694" t="s">
        <v>295</v>
      </c>
      <c r="CE24" s="695"/>
      <c r="CF24" s="695"/>
      <c r="CG24" s="695"/>
      <c r="CH24" s="695"/>
      <c r="CI24" s="695"/>
      <c r="CJ24" s="695"/>
      <c r="CK24" s="695"/>
      <c r="CL24" s="695"/>
      <c r="CM24" s="695"/>
      <c r="CN24" s="695"/>
      <c r="CO24" s="695"/>
      <c r="CP24" s="695"/>
      <c r="CQ24" s="696"/>
      <c r="CR24" s="672">
        <v>10138326</v>
      </c>
      <c r="CS24" s="673"/>
      <c r="CT24" s="673"/>
      <c r="CU24" s="673"/>
      <c r="CV24" s="673"/>
      <c r="CW24" s="673"/>
      <c r="CX24" s="673"/>
      <c r="CY24" s="674"/>
      <c r="CZ24" s="677">
        <v>48.2</v>
      </c>
      <c r="DA24" s="678"/>
      <c r="DB24" s="678"/>
      <c r="DC24" s="697"/>
      <c r="DD24" s="722">
        <v>6247500</v>
      </c>
      <c r="DE24" s="673"/>
      <c r="DF24" s="673"/>
      <c r="DG24" s="673"/>
      <c r="DH24" s="673"/>
      <c r="DI24" s="673"/>
      <c r="DJ24" s="673"/>
      <c r="DK24" s="674"/>
      <c r="DL24" s="722">
        <v>6220139</v>
      </c>
      <c r="DM24" s="673"/>
      <c r="DN24" s="673"/>
      <c r="DO24" s="673"/>
      <c r="DP24" s="673"/>
      <c r="DQ24" s="673"/>
      <c r="DR24" s="673"/>
      <c r="DS24" s="673"/>
      <c r="DT24" s="673"/>
      <c r="DU24" s="673"/>
      <c r="DV24" s="674"/>
      <c r="DW24" s="677">
        <v>47.4</v>
      </c>
      <c r="DX24" s="678"/>
      <c r="DY24" s="678"/>
      <c r="DZ24" s="678"/>
      <c r="EA24" s="678"/>
      <c r="EB24" s="678"/>
      <c r="EC24" s="679"/>
    </row>
    <row r="25" spans="2:133" ht="11.25" customHeight="1" x14ac:dyDescent="0.15">
      <c r="B25" s="680" t="s">
        <v>296</v>
      </c>
      <c r="C25" s="681"/>
      <c r="D25" s="681"/>
      <c r="E25" s="681"/>
      <c r="F25" s="681"/>
      <c r="G25" s="681"/>
      <c r="H25" s="681"/>
      <c r="I25" s="681"/>
      <c r="J25" s="681"/>
      <c r="K25" s="681"/>
      <c r="L25" s="681"/>
      <c r="M25" s="681"/>
      <c r="N25" s="681"/>
      <c r="O25" s="681"/>
      <c r="P25" s="681"/>
      <c r="Q25" s="682"/>
      <c r="R25" s="683" t="s">
        <v>181</v>
      </c>
      <c r="S25" s="684"/>
      <c r="T25" s="684"/>
      <c r="U25" s="684"/>
      <c r="V25" s="684"/>
      <c r="W25" s="684"/>
      <c r="X25" s="684"/>
      <c r="Y25" s="685"/>
      <c r="Z25" s="686" t="s">
        <v>254</v>
      </c>
      <c r="AA25" s="686"/>
      <c r="AB25" s="686"/>
      <c r="AC25" s="686"/>
      <c r="AD25" s="687" t="s">
        <v>181</v>
      </c>
      <c r="AE25" s="687"/>
      <c r="AF25" s="687"/>
      <c r="AG25" s="687"/>
      <c r="AH25" s="687"/>
      <c r="AI25" s="687"/>
      <c r="AJ25" s="687"/>
      <c r="AK25" s="687"/>
      <c r="AL25" s="688" t="s">
        <v>181</v>
      </c>
      <c r="AM25" s="689"/>
      <c r="AN25" s="689"/>
      <c r="AO25" s="690"/>
      <c r="AP25" s="702" t="s">
        <v>297</v>
      </c>
      <c r="AQ25" s="703"/>
      <c r="AR25" s="703"/>
      <c r="AS25" s="703"/>
      <c r="AT25" s="703"/>
      <c r="AU25" s="703"/>
      <c r="AV25" s="703"/>
      <c r="AW25" s="703"/>
      <c r="AX25" s="703"/>
      <c r="AY25" s="703"/>
      <c r="AZ25" s="703"/>
      <c r="BA25" s="703"/>
      <c r="BB25" s="703"/>
      <c r="BC25" s="703"/>
      <c r="BD25" s="703"/>
      <c r="BE25" s="703"/>
      <c r="BF25" s="704"/>
      <c r="BG25" s="683" t="s">
        <v>139</v>
      </c>
      <c r="BH25" s="684"/>
      <c r="BI25" s="684"/>
      <c r="BJ25" s="684"/>
      <c r="BK25" s="684"/>
      <c r="BL25" s="684"/>
      <c r="BM25" s="684"/>
      <c r="BN25" s="685"/>
      <c r="BO25" s="686" t="s">
        <v>254</v>
      </c>
      <c r="BP25" s="686"/>
      <c r="BQ25" s="686"/>
      <c r="BR25" s="686"/>
      <c r="BS25" s="692" t="s">
        <v>181</v>
      </c>
      <c r="BT25" s="684"/>
      <c r="BU25" s="684"/>
      <c r="BV25" s="684"/>
      <c r="BW25" s="684"/>
      <c r="BX25" s="684"/>
      <c r="BY25" s="684"/>
      <c r="BZ25" s="684"/>
      <c r="CA25" s="684"/>
      <c r="CB25" s="693"/>
      <c r="CD25" s="698" t="s">
        <v>298</v>
      </c>
      <c r="CE25" s="699"/>
      <c r="CF25" s="699"/>
      <c r="CG25" s="699"/>
      <c r="CH25" s="699"/>
      <c r="CI25" s="699"/>
      <c r="CJ25" s="699"/>
      <c r="CK25" s="699"/>
      <c r="CL25" s="699"/>
      <c r="CM25" s="699"/>
      <c r="CN25" s="699"/>
      <c r="CO25" s="699"/>
      <c r="CP25" s="699"/>
      <c r="CQ25" s="700"/>
      <c r="CR25" s="683">
        <v>3355209</v>
      </c>
      <c r="CS25" s="719"/>
      <c r="CT25" s="719"/>
      <c r="CU25" s="719"/>
      <c r="CV25" s="719"/>
      <c r="CW25" s="719"/>
      <c r="CX25" s="719"/>
      <c r="CY25" s="720"/>
      <c r="CZ25" s="688">
        <v>15.9</v>
      </c>
      <c r="DA25" s="717"/>
      <c r="DB25" s="717"/>
      <c r="DC25" s="721"/>
      <c r="DD25" s="692">
        <v>2998207</v>
      </c>
      <c r="DE25" s="719"/>
      <c r="DF25" s="719"/>
      <c r="DG25" s="719"/>
      <c r="DH25" s="719"/>
      <c r="DI25" s="719"/>
      <c r="DJ25" s="719"/>
      <c r="DK25" s="720"/>
      <c r="DL25" s="692">
        <v>2973260</v>
      </c>
      <c r="DM25" s="719"/>
      <c r="DN25" s="719"/>
      <c r="DO25" s="719"/>
      <c r="DP25" s="719"/>
      <c r="DQ25" s="719"/>
      <c r="DR25" s="719"/>
      <c r="DS25" s="719"/>
      <c r="DT25" s="719"/>
      <c r="DU25" s="719"/>
      <c r="DV25" s="720"/>
      <c r="DW25" s="688">
        <v>22.6</v>
      </c>
      <c r="DX25" s="717"/>
      <c r="DY25" s="717"/>
      <c r="DZ25" s="717"/>
      <c r="EA25" s="717"/>
      <c r="EB25" s="717"/>
      <c r="EC25" s="718"/>
    </row>
    <row r="26" spans="2:133" ht="11.25" customHeight="1" x14ac:dyDescent="0.15">
      <c r="B26" s="680" t="s">
        <v>299</v>
      </c>
      <c r="C26" s="681"/>
      <c r="D26" s="681"/>
      <c r="E26" s="681"/>
      <c r="F26" s="681"/>
      <c r="G26" s="681"/>
      <c r="H26" s="681"/>
      <c r="I26" s="681"/>
      <c r="J26" s="681"/>
      <c r="K26" s="681"/>
      <c r="L26" s="681"/>
      <c r="M26" s="681"/>
      <c r="N26" s="681"/>
      <c r="O26" s="681"/>
      <c r="P26" s="681"/>
      <c r="Q26" s="682"/>
      <c r="R26" s="683">
        <v>13014815</v>
      </c>
      <c r="S26" s="684"/>
      <c r="T26" s="684"/>
      <c r="U26" s="684"/>
      <c r="V26" s="684"/>
      <c r="W26" s="684"/>
      <c r="X26" s="684"/>
      <c r="Y26" s="685"/>
      <c r="Z26" s="686">
        <v>59</v>
      </c>
      <c r="AA26" s="686"/>
      <c r="AB26" s="686"/>
      <c r="AC26" s="686"/>
      <c r="AD26" s="687">
        <v>12264079</v>
      </c>
      <c r="AE26" s="687"/>
      <c r="AF26" s="687"/>
      <c r="AG26" s="687"/>
      <c r="AH26" s="687"/>
      <c r="AI26" s="687"/>
      <c r="AJ26" s="687"/>
      <c r="AK26" s="687"/>
      <c r="AL26" s="688">
        <v>99.5</v>
      </c>
      <c r="AM26" s="689"/>
      <c r="AN26" s="689"/>
      <c r="AO26" s="690"/>
      <c r="AP26" s="702" t="s">
        <v>300</v>
      </c>
      <c r="AQ26" s="732"/>
      <c r="AR26" s="732"/>
      <c r="AS26" s="732"/>
      <c r="AT26" s="732"/>
      <c r="AU26" s="732"/>
      <c r="AV26" s="732"/>
      <c r="AW26" s="732"/>
      <c r="AX26" s="732"/>
      <c r="AY26" s="732"/>
      <c r="AZ26" s="732"/>
      <c r="BA26" s="732"/>
      <c r="BB26" s="732"/>
      <c r="BC26" s="732"/>
      <c r="BD26" s="732"/>
      <c r="BE26" s="732"/>
      <c r="BF26" s="704"/>
      <c r="BG26" s="683" t="s">
        <v>181</v>
      </c>
      <c r="BH26" s="684"/>
      <c r="BI26" s="684"/>
      <c r="BJ26" s="684"/>
      <c r="BK26" s="684"/>
      <c r="BL26" s="684"/>
      <c r="BM26" s="684"/>
      <c r="BN26" s="685"/>
      <c r="BO26" s="686" t="s">
        <v>181</v>
      </c>
      <c r="BP26" s="686"/>
      <c r="BQ26" s="686"/>
      <c r="BR26" s="686"/>
      <c r="BS26" s="692" t="s">
        <v>181</v>
      </c>
      <c r="BT26" s="684"/>
      <c r="BU26" s="684"/>
      <c r="BV26" s="684"/>
      <c r="BW26" s="684"/>
      <c r="BX26" s="684"/>
      <c r="BY26" s="684"/>
      <c r="BZ26" s="684"/>
      <c r="CA26" s="684"/>
      <c r="CB26" s="693"/>
      <c r="CD26" s="698" t="s">
        <v>301</v>
      </c>
      <c r="CE26" s="699"/>
      <c r="CF26" s="699"/>
      <c r="CG26" s="699"/>
      <c r="CH26" s="699"/>
      <c r="CI26" s="699"/>
      <c r="CJ26" s="699"/>
      <c r="CK26" s="699"/>
      <c r="CL26" s="699"/>
      <c r="CM26" s="699"/>
      <c r="CN26" s="699"/>
      <c r="CO26" s="699"/>
      <c r="CP26" s="699"/>
      <c r="CQ26" s="700"/>
      <c r="CR26" s="683">
        <v>2409718</v>
      </c>
      <c r="CS26" s="684"/>
      <c r="CT26" s="684"/>
      <c r="CU26" s="684"/>
      <c r="CV26" s="684"/>
      <c r="CW26" s="684"/>
      <c r="CX26" s="684"/>
      <c r="CY26" s="685"/>
      <c r="CZ26" s="688">
        <v>11.4</v>
      </c>
      <c r="DA26" s="717"/>
      <c r="DB26" s="717"/>
      <c r="DC26" s="721"/>
      <c r="DD26" s="692">
        <v>2080752</v>
      </c>
      <c r="DE26" s="684"/>
      <c r="DF26" s="684"/>
      <c r="DG26" s="684"/>
      <c r="DH26" s="684"/>
      <c r="DI26" s="684"/>
      <c r="DJ26" s="684"/>
      <c r="DK26" s="685"/>
      <c r="DL26" s="692" t="s">
        <v>181</v>
      </c>
      <c r="DM26" s="684"/>
      <c r="DN26" s="684"/>
      <c r="DO26" s="684"/>
      <c r="DP26" s="684"/>
      <c r="DQ26" s="684"/>
      <c r="DR26" s="684"/>
      <c r="DS26" s="684"/>
      <c r="DT26" s="684"/>
      <c r="DU26" s="684"/>
      <c r="DV26" s="685"/>
      <c r="DW26" s="688" t="s">
        <v>181</v>
      </c>
      <c r="DX26" s="717"/>
      <c r="DY26" s="717"/>
      <c r="DZ26" s="717"/>
      <c r="EA26" s="717"/>
      <c r="EB26" s="717"/>
      <c r="EC26" s="718"/>
    </row>
    <row r="27" spans="2:133" ht="11.25" customHeight="1" x14ac:dyDescent="0.15">
      <c r="B27" s="680" t="s">
        <v>302</v>
      </c>
      <c r="C27" s="681"/>
      <c r="D27" s="681"/>
      <c r="E27" s="681"/>
      <c r="F27" s="681"/>
      <c r="G27" s="681"/>
      <c r="H27" s="681"/>
      <c r="I27" s="681"/>
      <c r="J27" s="681"/>
      <c r="K27" s="681"/>
      <c r="L27" s="681"/>
      <c r="M27" s="681"/>
      <c r="N27" s="681"/>
      <c r="O27" s="681"/>
      <c r="P27" s="681"/>
      <c r="Q27" s="682"/>
      <c r="R27" s="683">
        <v>8704</v>
      </c>
      <c r="S27" s="684"/>
      <c r="T27" s="684"/>
      <c r="U27" s="684"/>
      <c r="V27" s="684"/>
      <c r="W27" s="684"/>
      <c r="X27" s="684"/>
      <c r="Y27" s="685"/>
      <c r="Z27" s="686">
        <v>0</v>
      </c>
      <c r="AA27" s="686"/>
      <c r="AB27" s="686"/>
      <c r="AC27" s="686"/>
      <c r="AD27" s="687">
        <v>8704</v>
      </c>
      <c r="AE27" s="687"/>
      <c r="AF27" s="687"/>
      <c r="AG27" s="687"/>
      <c r="AH27" s="687"/>
      <c r="AI27" s="687"/>
      <c r="AJ27" s="687"/>
      <c r="AK27" s="687"/>
      <c r="AL27" s="688">
        <v>0.1</v>
      </c>
      <c r="AM27" s="689"/>
      <c r="AN27" s="689"/>
      <c r="AO27" s="690"/>
      <c r="AP27" s="680" t="s">
        <v>303</v>
      </c>
      <c r="AQ27" s="681"/>
      <c r="AR27" s="681"/>
      <c r="AS27" s="681"/>
      <c r="AT27" s="681"/>
      <c r="AU27" s="681"/>
      <c r="AV27" s="681"/>
      <c r="AW27" s="681"/>
      <c r="AX27" s="681"/>
      <c r="AY27" s="681"/>
      <c r="AZ27" s="681"/>
      <c r="BA27" s="681"/>
      <c r="BB27" s="681"/>
      <c r="BC27" s="681"/>
      <c r="BD27" s="681"/>
      <c r="BE27" s="681"/>
      <c r="BF27" s="682"/>
      <c r="BG27" s="683">
        <v>8783437</v>
      </c>
      <c r="BH27" s="684"/>
      <c r="BI27" s="684"/>
      <c r="BJ27" s="684"/>
      <c r="BK27" s="684"/>
      <c r="BL27" s="684"/>
      <c r="BM27" s="684"/>
      <c r="BN27" s="685"/>
      <c r="BO27" s="686">
        <v>100</v>
      </c>
      <c r="BP27" s="686"/>
      <c r="BQ27" s="686"/>
      <c r="BR27" s="686"/>
      <c r="BS27" s="692">
        <v>38250</v>
      </c>
      <c r="BT27" s="684"/>
      <c r="BU27" s="684"/>
      <c r="BV27" s="684"/>
      <c r="BW27" s="684"/>
      <c r="BX27" s="684"/>
      <c r="BY27" s="684"/>
      <c r="BZ27" s="684"/>
      <c r="CA27" s="684"/>
      <c r="CB27" s="693"/>
      <c r="CD27" s="698" t="s">
        <v>304</v>
      </c>
      <c r="CE27" s="699"/>
      <c r="CF27" s="699"/>
      <c r="CG27" s="699"/>
      <c r="CH27" s="699"/>
      <c r="CI27" s="699"/>
      <c r="CJ27" s="699"/>
      <c r="CK27" s="699"/>
      <c r="CL27" s="699"/>
      <c r="CM27" s="699"/>
      <c r="CN27" s="699"/>
      <c r="CO27" s="699"/>
      <c r="CP27" s="699"/>
      <c r="CQ27" s="700"/>
      <c r="CR27" s="683">
        <v>5318838</v>
      </c>
      <c r="CS27" s="719"/>
      <c r="CT27" s="719"/>
      <c r="CU27" s="719"/>
      <c r="CV27" s="719"/>
      <c r="CW27" s="719"/>
      <c r="CX27" s="719"/>
      <c r="CY27" s="720"/>
      <c r="CZ27" s="688">
        <v>25.3</v>
      </c>
      <c r="DA27" s="717"/>
      <c r="DB27" s="717"/>
      <c r="DC27" s="721"/>
      <c r="DD27" s="692">
        <v>1787118</v>
      </c>
      <c r="DE27" s="719"/>
      <c r="DF27" s="719"/>
      <c r="DG27" s="719"/>
      <c r="DH27" s="719"/>
      <c r="DI27" s="719"/>
      <c r="DJ27" s="719"/>
      <c r="DK27" s="720"/>
      <c r="DL27" s="692">
        <v>1784704</v>
      </c>
      <c r="DM27" s="719"/>
      <c r="DN27" s="719"/>
      <c r="DO27" s="719"/>
      <c r="DP27" s="719"/>
      <c r="DQ27" s="719"/>
      <c r="DR27" s="719"/>
      <c r="DS27" s="719"/>
      <c r="DT27" s="719"/>
      <c r="DU27" s="719"/>
      <c r="DV27" s="720"/>
      <c r="DW27" s="688">
        <v>13.6</v>
      </c>
      <c r="DX27" s="717"/>
      <c r="DY27" s="717"/>
      <c r="DZ27" s="717"/>
      <c r="EA27" s="717"/>
      <c r="EB27" s="717"/>
      <c r="EC27" s="718"/>
    </row>
    <row r="28" spans="2:133" ht="11.25" customHeight="1" x14ac:dyDescent="0.15">
      <c r="B28" s="680" t="s">
        <v>305</v>
      </c>
      <c r="C28" s="681"/>
      <c r="D28" s="681"/>
      <c r="E28" s="681"/>
      <c r="F28" s="681"/>
      <c r="G28" s="681"/>
      <c r="H28" s="681"/>
      <c r="I28" s="681"/>
      <c r="J28" s="681"/>
      <c r="K28" s="681"/>
      <c r="L28" s="681"/>
      <c r="M28" s="681"/>
      <c r="N28" s="681"/>
      <c r="O28" s="681"/>
      <c r="P28" s="681"/>
      <c r="Q28" s="682"/>
      <c r="R28" s="683">
        <v>121817</v>
      </c>
      <c r="S28" s="684"/>
      <c r="T28" s="684"/>
      <c r="U28" s="684"/>
      <c r="V28" s="684"/>
      <c r="W28" s="684"/>
      <c r="X28" s="684"/>
      <c r="Y28" s="685"/>
      <c r="Z28" s="686">
        <v>0.6</v>
      </c>
      <c r="AA28" s="686"/>
      <c r="AB28" s="686"/>
      <c r="AC28" s="686"/>
      <c r="AD28" s="687">
        <v>1437</v>
      </c>
      <c r="AE28" s="687"/>
      <c r="AF28" s="687"/>
      <c r="AG28" s="687"/>
      <c r="AH28" s="687"/>
      <c r="AI28" s="687"/>
      <c r="AJ28" s="687"/>
      <c r="AK28" s="687"/>
      <c r="AL28" s="688">
        <v>0</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306</v>
      </c>
      <c r="CE28" s="699"/>
      <c r="CF28" s="699"/>
      <c r="CG28" s="699"/>
      <c r="CH28" s="699"/>
      <c r="CI28" s="699"/>
      <c r="CJ28" s="699"/>
      <c r="CK28" s="699"/>
      <c r="CL28" s="699"/>
      <c r="CM28" s="699"/>
      <c r="CN28" s="699"/>
      <c r="CO28" s="699"/>
      <c r="CP28" s="699"/>
      <c r="CQ28" s="700"/>
      <c r="CR28" s="683">
        <v>1464279</v>
      </c>
      <c r="CS28" s="684"/>
      <c r="CT28" s="684"/>
      <c r="CU28" s="684"/>
      <c r="CV28" s="684"/>
      <c r="CW28" s="684"/>
      <c r="CX28" s="684"/>
      <c r="CY28" s="685"/>
      <c r="CZ28" s="688">
        <v>7</v>
      </c>
      <c r="DA28" s="717"/>
      <c r="DB28" s="717"/>
      <c r="DC28" s="721"/>
      <c r="DD28" s="692">
        <v>1462175</v>
      </c>
      <c r="DE28" s="684"/>
      <c r="DF28" s="684"/>
      <c r="DG28" s="684"/>
      <c r="DH28" s="684"/>
      <c r="DI28" s="684"/>
      <c r="DJ28" s="684"/>
      <c r="DK28" s="685"/>
      <c r="DL28" s="692">
        <v>1462175</v>
      </c>
      <c r="DM28" s="684"/>
      <c r="DN28" s="684"/>
      <c r="DO28" s="684"/>
      <c r="DP28" s="684"/>
      <c r="DQ28" s="684"/>
      <c r="DR28" s="684"/>
      <c r="DS28" s="684"/>
      <c r="DT28" s="684"/>
      <c r="DU28" s="684"/>
      <c r="DV28" s="685"/>
      <c r="DW28" s="688">
        <v>11.1</v>
      </c>
      <c r="DX28" s="717"/>
      <c r="DY28" s="717"/>
      <c r="DZ28" s="717"/>
      <c r="EA28" s="717"/>
      <c r="EB28" s="717"/>
      <c r="EC28" s="718"/>
    </row>
    <row r="29" spans="2:133" ht="11.25" customHeight="1" x14ac:dyDescent="0.15">
      <c r="B29" s="680" t="s">
        <v>307</v>
      </c>
      <c r="C29" s="681"/>
      <c r="D29" s="681"/>
      <c r="E29" s="681"/>
      <c r="F29" s="681"/>
      <c r="G29" s="681"/>
      <c r="H29" s="681"/>
      <c r="I29" s="681"/>
      <c r="J29" s="681"/>
      <c r="K29" s="681"/>
      <c r="L29" s="681"/>
      <c r="M29" s="681"/>
      <c r="N29" s="681"/>
      <c r="O29" s="681"/>
      <c r="P29" s="681"/>
      <c r="Q29" s="682"/>
      <c r="R29" s="683">
        <v>199747</v>
      </c>
      <c r="S29" s="684"/>
      <c r="T29" s="684"/>
      <c r="U29" s="684"/>
      <c r="V29" s="684"/>
      <c r="W29" s="684"/>
      <c r="X29" s="684"/>
      <c r="Y29" s="685"/>
      <c r="Z29" s="686">
        <v>0.9</v>
      </c>
      <c r="AA29" s="686"/>
      <c r="AB29" s="686"/>
      <c r="AC29" s="686"/>
      <c r="AD29" s="687">
        <v>43666</v>
      </c>
      <c r="AE29" s="687"/>
      <c r="AF29" s="687"/>
      <c r="AG29" s="687"/>
      <c r="AH29" s="687"/>
      <c r="AI29" s="687"/>
      <c r="AJ29" s="687"/>
      <c r="AK29" s="687"/>
      <c r="AL29" s="688">
        <v>0.4</v>
      </c>
      <c r="AM29" s="689"/>
      <c r="AN29" s="689"/>
      <c r="AO29" s="690"/>
      <c r="AP29" s="733"/>
      <c r="AQ29" s="734"/>
      <c r="AR29" s="734"/>
      <c r="AS29" s="734"/>
      <c r="AT29" s="734"/>
      <c r="AU29" s="734"/>
      <c r="AV29" s="734"/>
      <c r="AW29" s="734"/>
      <c r="AX29" s="734"/>
      <c r="AY29" s="734"/>
      <c r="AZ29" s="734"/>
      <c r="BA29" s="734"/>
      <c r="BB29" s="734"/>
      <c r="BC29" s="734"/>
      <c r="BD29" s="734"/>
      <c r="BE29" s="734"/>
      <c r="BF29" s="735"/>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3" t="s">
        <v>308</v>
      </c>
      <c r="CE29" s="724"/>
      <c r="CF29" s="698" t="s">
        <v>70</v>
      </c>
      <c r="CG29" s="699"/>
      <c r="CH29" s="699"/>
      <c r="CI29" s="699"/>
      <c r="CJ29" s="699"/>
      <c r="CK29" s="699"/>
      <c r="CL29" s="699"/>
      <c r="CM29" s="699"/>
      <c r="CN29" s="699"/>
      <c r="CO29" s="699"/>
      <c r="CP29" s="699"/>
      <c r="CQ29" s="700"/>
      <c r="CR29" s="683">
        <v>1464279</v>
      </c>
      <c r="CS29" s="719"/>
      <c r="CT29" s="719"/>
      <c r="CU29" s="719"/>
      <c r="CV29" s="719"/>
      <c r="CW29" s="719"/>
      <c r="CX29" s="719"/>
      <c r="CY29" s="720"/>
      <c r="CZ29" s="688">
        <v>7</v>
      </c>
      <c r="DA29" s="717"/>
      <c r="DB29" s="717"/>
      <c r="DC29" s="721"/>
      <c r="DD29" s="692">
        <v>1462175</v>
      </c>
      <c r="DE29" s="719"/>
      <c r="DF29" s="719"/>
      <c r="DG29" s="719"/>
      <c r="DH29" s="719"/>
      <c r="DI29" s="719"/>
      <c r="DJ29" s="719"/>
      <c r="DK29" s="720"/>
      <c r="DL29" s="692">
        <v>1462175</v>
      </c>
      <c r="DM29" s="719"/>
      <c r="DN29" s="719"/>
      <c r="DO29" s="719"/>
      <c r="DP29" s="719"/>
      <c r="DQ29" s="719"/>
      <c r="DR29" s="719"/>
      <c r="DS29" s="719"/>
      <c r="DT29" s="719"/>
      <c r="DU29" s="719"/>
      <c r="DV29" s="720"/>
      <c r="DW29" s="688">
        <v>11.1</v>
      </c>
      <c r="DX29" s="717"/>
      <c r="DY29" s="717"/>
      <c r="DZ29" s="717"/>
      <c r="EA29" s="717"/>
      <c r="EB29" s="717"/>
      <c r="EC29" s="718"/>
    </row>
    <row r="30" spans="2:133" ht="11.25" customHeight="1" x14ac:dyDescent="0.15">
      <c r="B30" s="680" t="s">
        <v>309</v>
      </c>
      <c r="C30" s="681"/>
      <c r="D30" s="681"/>
      <c r="E30" s="681"/>
      <c r="F30" s="681"/>
      <c r="G30" s="681"/>
      <c r="H30" s="681"/>
      <c r="I30" s="681"/>
      <c r="J30" s="681"/>
      <c r="K30" s="681"/>
      <c r="L30" s="681"/>
      <c r="M30" s="681"/>
      <c r="N30" s="681"/>
      <c r="O30" s="681"/>
      <c r="P30" s="681"/>
      <c r="Q30" s="682"/>
      <c r="R30" s="683">
        <v>39902</v>
      </c>
      <c r="S30" s="684"/>
      <c r="T30" s="684"/>
      <c r="U30" s="684"/>
      <c r="V30" s="684"/>
      <c r="W30" s="684"/>
      <c r="X30" s="684"/>
      <c r="Y30" s="685"/>
      <c r="Z30" s="686">
        <v>0.2</v>
      </c>
      <c r="AA30" s="686"/>
      <c r="AB30" s="686"/>
      <c r="AC30" s="686"/>
      <c r="AD30" s="687" t="s">
        <v>254</v>
      </c>
      <c r="AE30" s="687"/>
      <c r="AF30" s="687"/>
      <c r="AG30" s="687"/>
      <c r="AH30" s="687"/>
      <c r="AI30" s="687"/>
      <c r="AJ30" s="687"/>
      <c r="AK30" s="687"/>
      <c r="AL30" s="688" t="s">
        <v>181</v>
      </c>
      <c r="AM30" s="689"/>
      <c r="AN30" s="689"/>
      <c r="AO30" s="690"/>
      <c r="AP30" s="662" t="s">
        <v>226</v>
      </c>
      <c r="AQ30" s="663"/>
      <c r="AR30" s="663"/>
      <c r="AS30" s="663"/>
      <c r="AT30" s="663"/>
      <c r="AU30" s="663"/>
      <c r="AV30" s="663"/>
      <c r="AW30" s="663"/>
      <c r="AX30" s="663"/>
      <c r="AY30" s="663"/>
      <c r="AZ30" s="663"/>
      <c r="BA30" s="663"/>
      <c r="BB30" s="663"/>
      <c r="BC30" s="663"/>
      <c r="BD30" s="663"/>
      <c r="BE30" s="663"/>
      <c r="BF30" s="664"/>
      <c r="BG30" s="662" t="s">
        <v>310</v>
      </c>
      <c r="BH30" s="736"/>
      <c r="BI30" s="736"/>
      <c r="BJ30" s="736"/>
      <c r="BK30" s="736"/>
      <c r="BL30" s="736"/>
      <c r="BM30" s="736"/>
      <c r="BN30" s="736"/>
      <c r="BO30" s="736"/>
      <c r="BP30" s="736"/>
      <c r="BQ30" s="737"/>
      <c r="BR30" s="662" t="s">
        <v>311</v>
      </c>
      <c r="BS30" s="736"/>
      <c r="BT30" s="736"/>
      <c r="BU30" s="736"/>
      <c r="BV30" s="736"/>
      <c r="BW30" s="736"/>
      <c r="BX30" s="736"/>
      <c r="BY30" s="736"/>
      <c r="BZ30" s="736"/>
      <c r="CA30" s="736"/>
      <c r="CB30" s="737"/>
      <c r="CD30" s="725"/>
      <c r="CE30" s="726"/>
      <c r="CF30" s="698" t="s">
        <v>312</v>
      </c>
      <c r="CG30" s="699"/>
      <c r="CH30" s="699"/>
      <c r="CI30" s="699"/>
      <c r="CJ30" s="699"/>
      <c r="CK30" s="699"/>
      <c r="CL30" s="699"/>
      <c r="CM30" s="699"/>
      <c r="CN30" s="699"/>
      <c r="CO30" s="699"/>
      <c r="CP30" s="699"/>
      <c r="CQ30" s="700"/>
      <c r="CR30" s="683">
        <v>1416203</v>
      </c>
      <c r="CS30" s="684"/>
      <c r="CT30" s="684"/>
      <c r="CU30" s="684"/>
      <c r="CV30" s="684"/>
      <c r="CW30" s="684"/>
      <c r="CX30" s="684"/>
      <c r="CY30" s="685"/>
      <c r="CZ30" s="688">
        <v>6.7</v>
      </c>
      <c r="DA30" s="717"/>
      <c r="DB30" s="717"/>
      <c r="DC30" s="721"/>
      <c r="DD30" s="692">
        <v>1414190</v>
      </c>
      <c r="DE30" s="684"/>
      <c r="DF30" s="684"/>
      <c r="DG30" s="684"/>
      <c r="DH30" s="684"/>
      <c r="DI30" s="684"/>
      <c r="DJ30" s="684"/>
      <c r="DK30" s="685"/>
      <c r="DL30" s="692">
        <v>1414190</v>
      </c>
      <c r="DM30" s="684"/>
      <c r="DN30" s="684"/>
      <c r="DO30" s="684"/>
      <c r="DP30" s="684"/>
      <c r="DQ30" s="684"/>
      <c r="DR30" s="684"/>
      <c r="DS30" s="684"/>
      <c r="DT30" s="684"/>
      <c r="DU30" s="684"/>
      <c r="DV30" s="685"/>
      <c r="DW30" s="688">
        <v>10.8</v>
      </c>
      <c r="DX30" s="717"/>
      <c r="DY30" s="717"/>
      <c r="DZ30" s="717"/>
      <c r="EA30" s="717"/>
      <c r="EB30" s="717"/>
      <c r="EC30" s="718"/>
    </row>
    <row r="31" spans="2:133" ht="11.25" customHeight="1" x14ac:dyDescent="0.15">
      <c r="B31" s="680" t="s">
        <v>313</v>
      </c>
      <c r="C31" s="681"/>
      <c r="D31" s="681"/>
      <c r="E31" s="681"/>
      <c r="F31" s="681"/>
      <c r="G31" s="681"/>
      <c r="H31" s="681"/>
      <c r="I31" s="681"/>
      <c r="J31" s="681"/>
      <c r="K31" s="681"/>
      <c r="L31" s="681"/>
      <c r="M31" s="681"/>
      <c r="N31" s="681"/>
      <c r="O31" s="681"/>
      <c r="P31" s="681"/>
      <c r="Q31" s="682"/>
      <c r="R31" s="683">
        <v>3161461</v>
      </c>
      <c r="S31" s="684"/>
      <c r="T31" s="684"/>
      <c r="U31" s="684"/>
      <c r="V31" s="684"/>
      <c r="W31" s="684"/>
      <c r="X31" s="684"/>
      <c r="Y31" s="685"/>
      <c r="Z31" s="686">
        <v>14.3</v>
      </c>
      <c r="AA31" s="686"/>
      <c r="AB31" s="686"/>
      <c r="AC31" s="686"/>
      <c r="AD31" s="687" t="s">
        <v>254</v>
      </c>
      <c r="AE31" s="687"/>
      <c r="AF31" s="687"/>
      <c r="AG31" s="687"/>
      <c r="AH31" s="687"/>
      <c r="AI31" s="687"/>
      <c r="AJ31" s="687"/>
      <c r="AK31" s="687"/>
      <c r="AL31" s="688" t="s">
        <v>139</v>
      </c>
      <c r="AM31" s="689"/>
      <c r="AN31" s="689"/>
      <c r="AO31" s="690"/>
      <c r="AP31" s="740" t="s">
        <v>314</v>
      </c>
      <c r="AQ31" s="741"/>
      <c r="AR31" s="741"/>
      <c r="AS31" s="741"/>
      <c r="AT31" s="746" t="s">
        <v>315</v>
      </c>
      <c r="AU31" s="231"/>
      <c r="AV31" s="231"/>
      <c r="AW31" s="231"/>
      <c r="AX31" s="669" t="s">
        <v>190</v>
      </c>
      <c r="AY31" s="670"/>
      <c r="AZ31" s="670"/>
      <c r="BA31" s="670"/>
      <c r="BB31" s="670"/>
      <c r="BC31" s="670"/>
      <c r="BD31" s="670"/>
      <c r="BE31" s="670"/>
      <c r="BF31" s="671"/>
      <c r="BG31" s="751">
        <v>98.7</v>
      </c>
      <c r="BH31" s="738"/>
      <c r="BI31" s="738"/>
      <c r="BJ31" s="738"/>
      <c r="BK31" s="738"/>
      <c r="BL31" s="738"/>
      <c r="BM31" s="678">
        <v>95.8</v>
      </c>
      <c r="BN31" s="738"/>
      <c r="BO31" s="738"/>
      <c r="BP31" s="738"/>
      <c r="BQ31" s="739"/>
      <c r="BR31" s="751">
        <v>98.8</v>
      </c>
      <c r="BS31" s="738"/>
      <c r="BT31" s="738"/>
      <c r="BU31" s="738"/>
      <c r="BV31" s="738"/>
      <c r="BW31" s="738"/>
      <c r="BX31" s="678">
        <v>95.4</v>
      </c>
      <c r="BY31" s="738"/>
      <c r="BZ31" s="738"/>
      <c r="CA31" s="738"/>
      <c r="CB31" s="739"/>
      <c r="CD31" s="725"/>
      <c r="CE31" s="726"/>
      <c r="CF31" s="698" t="s">
        <v>316</v>
      </c>
      <c r="CG31" s="699"/>
      <c r="CH31" s="699"/>
      <c r="CI31" s="699"/>
      <c r="CJ31" s="699"/>
      <c r="CK31" s="699"/>
      <c r="CL31" s="699"/>
      <c r="CM31" s="699"/>
      <c r="CN31" s="699"/>
      <c r="CO31" s="699"/>
      <c r="CP31" s="699"/>
      <c r="CQ31" s="700"/>
      <c r="CR31" s="683">
        <v>48076</v>
      </c>
      <c r="CS31" s="719"/>
      <c r="CT31" s="719"/>
      <c r="CU31" s="719"/>
      <c r="CV31" s="719"/>
      <c r="CW31" s="719"/>
      <c r="CX31" s="719"/>
      <c r="CY31" s="720"/>
      <c r="CZ31" s="688">
        <v>0.2</v>
      </c>
      <c r="DA31" s="717"/>
      <c r="DB31" s="717"/>
      <c r="DC31" s="721"/>
      <c r="DD31" s="692">
        <v>47985</v>
      </c>
      <c r="DE31" s="719"/>
      <c r="DF31" s="719"/>
      <c r="DG31" s="719"/>
      <c r="DH31" s="719"/>
      <c r="DI31" s="719"/>
      <c r="DJ31" s="719"/>
      <c r="DK31" s="720"/>
      <c r="DL31" s="692">
        <v>47985</v>
      </c>
      <c r="DM31" s="719"/>
      <c r="DN31" s="719"/>
      <c r="DO31" s="719"/>
      <c r="DP31" s="719"/>
      <c r="DQ31" s="719"/>
      <c r="DR31" s="719"/>
      <c r="DS31" s="719"/>
      <c r="DT31" s="719"/>
      <c r="DU31" s="719"/>
      <c r="DV31" s="720"/>
      <c r="DW31" s="688">
        <v>0.4</v>
      </c>
      <c r="DX31" s="717"/>
      <c r="DY31" s="717"/>
      <c r="DZ31" s="717"/>
      <c r="EA31" s="717"/>
      <c r="EB31" s="717"/>
      <c r="EC31" s="718"/>
    </row>
    <row r="32" spans="2:133" ht="11.25" customHeight="1" x14ac:dyDescent="0.15">
      <c r="B32" s="729" t="s">
        <v>317</v>
      </c>
      <c r="C32" s="730"/>
      <c r="D32" s="730"/>
      <c r="E32" s="730"/>
      <c r="F32" s="730"/>
      <c r="G32" s="730"/>
      <c r="H32" s="730"/>
      <c r="I32" s="730"/>
      <c r="J32" s="730"/>
      <c r="K32" s="730"/>
      <c r="L32" s="730"/>
      <c r="M32" s="730"/>
      <c r="N32" s="730"/>
      <c r="O32" s="730"/>
      <c r="P32" s="730"/>
      <c r="Q32" s="731"/>
      <c r="R32" s="683" t="s">
        <v>181</v>
      </c>
      <c r="S32" s="684"/>
      <c r="T32" s="684"/>
      <c r="U32" s="684"/>
      <c r="V32" s="684"/>
      <c r="W32" s="684"/>
      <c r="X32" s="684"/>
      <c r="Y32" s="685"/>
      <c r="Z32" s="686" t="s">
        <v>139</v>
      </c>
      <c r="AA32" s="686"/>
      <c r="AB32" s="686"/>
      <c r="AC32" s="686"/>
      <c r="AD32" s="687" t="s">
        <v>181</v>
      </c>
      <c r="AE32" s="687"/>
      <c r="AF32" s="687"/>
      <c r="AG32" s="687"/>
      <c r="AH32" s="687"/>
      <c r="AI32" s="687"/>
      <c r="AJ32" s="687"/>
      <c r="AK32" s="687"/>
      <c r="AL32" s="688" t="s">
        <v>254</v>
      </c>
      <c r="AM32" s="689"/>
      <c r="AN32" s="689"/>
      <c r="AO32" s="690"/>
      <c r="AP32" s="742"/>
      <c r="AQ32" s="743"/>
      <c r="AR32" s="743"/>
      <c r="AS32" s="743"/>
      <c r="AT32" s="747"/>
      <c r="AU32" s="230" t="s">
        <v>318</v>
      </c>
      <c r="AV32" s="230"/>
      <c r="AW32" s="230"/>
      <c r="AX32" s="680" t="s">
        <v>319</v>
      </c>
      <c r="AY32" s="681"/>
      <c r="AZ32" s="681"/>
      <c r="BA32" s="681"/>
      <c r="BB32" s="681"/>
      <c r="BC32" s="681"/>
      <c r="BD32" s="681"/>
      <c r="BE32" s="681"/>
      <c r="BF32" s="682"/>
      <c r="BG32" s="752">
        <v>98.5</v>
      </c>
      <c r="BH32" s="719"/>
      <c r="BI32" s="719"/>
      <c r="BJ32" s="719"/>
      <c r="BK32" s="719"/>
      <c r="BL32" s="719"/>
      <c r="BM32" s="689">
        <v>95.4</v>
      </c>
      <c r="BN32" s="749"/>
      <c r="BO32" s="749"/>
      <c r="BP32" s="749"/>
      <c r="BQ32" s="750"/>
      <c r="BR32" s="752">
        <v>98.7</v>
      </c>
      <c r="BS32" s="719"/>
      <c r="BT32" s="719"/>
      <c r="BU32" s="719"/>
      <c r="BV32" s="719"/>
      <c r="BW32" s="719"/>
      <c r="BX32" s="689">
        <v>94.9</v>
      </c>
      <c r="BY32" s="749"/>
      <c r="BZ32" s="749"/>
      <c r="CA32" s="749"/>
      <c r="CB32" s="750"/>
      <c r="CD32" s="727"/>
      <c r="CE32" s="728"/>
      <c r="CF32" s="698" t="s">
        <v>320</v>
      </c>
      <c r="CG32" s="699"/>
      <c r="CH32" s="699"/>
      <c r="CI32" s="699"/>
      <c r="CJ32" s="699"/>
      <c r="CK32" s="699"/>
      <c r="CL32" s="699"/>
      <c r="CM32" s="699"/>
      <c r="CN32" s="699"/>
      <c r="CO32" s="699"/>
      <c r="CP32" s="699"/>
      <c r="CQ32" s="700"/>
      <c r="CR32" s="683" t="s">
        <v>181</v>
      </c>
      <c r="CS32" s="684"/>
      <c r="CT32" s="684"/>
      <c r="CU32" s="684"/>
      <c r="CV32" s="684"/>
      <c r="CW32" s="684"/>
      <c r="CX32" s="684"/>
      <c r="CY32" s="685"/>
      <c r="CZ32" s="688" t="s">
        <v>181</v>
      </c>
      <c r="DA32" s="717"/>
      <c r="DB32" s="717"/>
      <c r="DC32" s="721"/>
      <c r="DD32" s="692" t="s">
        <v>181</v>
      </c>
      <c r="DE32" s="684"/>
      <c r="DF32" s="684"/>
      <c r="DG32" s="684"/>
      <c r="DH32" s="684"/>
      <c r="DI32" s="684"/>
      <c r="DJ32" s="684"/>
      <c r="DK32" s="685"/>
      <c r="DL32" s="692" t="s">
        <v>181</v>
      </c>
      <c r="DM32" s="684"/>
      <c r="DN32" s="684"/>
      <c r="DO32" s="684"/>
      <c r="DP32" s="684"/>
      <c r="DQ32" s="684"/>
      <c r="DR32" s="684"/>
      <c r="DS32" s="684"/>
      <c r="DT32" s="684"/>
      <c r="DU32" s="684"/>
      <c r="DV32" s="685"/>
      <c r="DW32" s="688" t="s">
        <v>254</v>
      </c>
      <c r="DX32" s="717"/>
      <c r="DY32" s="717"/>
      <c r="DZ32" s="717"/>
      <c r="EA32" s="717"/>
      <c r="EB32" s="717"/>
      <c r="EC32" s="718"/>
    </row>
    <row r="33" spans="2:133" ht="11.25" customHeight="1" x14ac:dyDescent="0.15">
      <c r="B33" s="680" t="s">
        <v>321</v>
      </c>
      <c r="C33" s="681"/>
      <c r="D33" s="681"/>
      <c r="E33" s="681"/>
      <c r="F33" s="681"/>
      <c r="G33" s="681"/>
      <c r="H33" s="681"/>
      <c r="I33" s="681"/>
      <c r="J33" s="681"/>
      <c r="K33" s="681"/>
      <c r="L33" s="681"/>
      <c r="M33" s="681"/>
      <c r="N33" s="681"/>
      <c r="O33" s="681"/>
      <c r="P33" s="681"/>
      <c r="Q33" s="682"/>
      <c r="R33" s="683">
        <v>1524457</v>
      </c>
      <c r="S33" s="684"/>
      <c r="T33" s="684"/>
      <c r="U33" s="684"/>
      <c r="V33" s="684"/>
      <c r="W33" s="684"/>
      <c r="X33" s="684"/>
      <c r="Y33" s="685"/>
      <c r="Z33" s="686">
        <v>6.9</v>
      </c>
      <c r="AA33" s="686"/>
      <c r="AB33" s="686"/>
      <c r="AC33" s="686"/>
      <c r="AD33" s="687" t="s">
        <v>181</v>
      </c>
      <c r="AE33" s="687"/>
      <c r="AF33" s="687"/>
      <c r="AG33" s="687"/>
      <c r="AH33" s="687"/>
      <c r="AI33" s="687"/>
      <c r="AJ33" s="687"/>
      <c r="AK33" s="687"/>
      <c r="AL33" s="688" t="s">
        <v>254</v>
      </c>
      <c r="AM33" s="689"/>
      <c r="AN33" s="689"/>
      <c r="AO33" s="690"/>
      <c r="AP33" s="744"/>
      <c r="AQ33" s="745"/>
      <c r="AR33" s="745"/>
      <c r="AS33" s="745"/>
      <c r="AT33" s="748"/>
      <c r="AU33" s="232"/>
      <c r="AV33" s="232"/>
      <c r="AW33" s="232"/>
      <c r="AX33" s="733" t="s">
        <v>322</v>
      </c>
      <c r="AY33" s="734"/>
      <c r="AZ33" s="734"/>
      <c r="BA33" s="734"/>
      <c r="BB33" s="734"/>
      <c r="BC33" s="734"/>
      <c r="BD33" s="734"/>
      <c r="BE33" s="734"/>
      <c r="BF33" s="735"/>
      <c r="BG33" s="753">
        <v>98.7</v>
      </c>
      <c r="BH33" s="754"/>
      <c r="BI33" s="754"/>
      <c r="BJ33" s="754"/>
      <c r="BK33" s="754"/>
      <c r="BL33" s="754"/>
      <c r="BM33" s="755">
        <v>95.9</v>
      </c>
      <c r="BN33" s="754"/>
      <c r="BO33" s="754"/>
      <c r="BP33" s="754"/>
      <c r="BQ33" s="756"/>
      <c r="BR33" s="753">
        <v>98.7</v>
      </c>
      <c r="BS33" s="754"/>
      <c r="BT33" s="754"/>
      <c r="BU33" s="754"/>
      <c r="BV33" s="754"/>
      <c r="BW33" s="754"/>
      <c r="BX33" s="755">
        <v>95.6</v>
      </c>
      <c r="BY33" s="754"/>
      <c r="BZ33" s="754"/>
      <c r="CA33" s="754"/>
      <c r="CB33" s="756"/>
      <c r="CD33" s="698" t="s">
        <v>323</v>
      </c>
      <c r="CE33" s="699"/>
      <c r="CF33" s="699"/>
      <c r="CG33" s="699"/>
      <c r="CH33" s="699"/>
      <c r="CI33" s="699"/>
      <c r="CJ33" s="699"/>
      <c r="CK33" s="699"/>
      <c r="CL33" s="699"/>
      <c r="CM33" s="699"/>
      <c r="CN33" s="699"/>
      <c r="CO33" s="699"/>
      <c r="CP33" s="699"/>
      <c r="CQ33" s="700"/>
      <c r="CR33" s="683">
        <v>9222613</v>
      </c>
      <c r="CS33" s="719"/>
      <c r="CT33" s="719"/>
      <c r="CU33" s="719"/>
      <c r="CV33" s="719"/>
      <c r="CW33" s="719"/>
      <c r="CX33" s="719"/>
      <c r="CY33" s="720"/>
      <c r="CZ33" s="688">
        <v>43.8</v>
      </c>
      <c r="DA33" s="717"/>
      <c r="DB33" s="717"/>
      <c r="DC33" s="721"/>
      <c r="DD33" s="692">
        <v>7757833</v>
      </c>
      <c r="DE33" s="719"/>
      <c r="DF33" s="719"/>
      <c r="DG33" s="719"/>
      <c r="DH33" s="719"/>
      <c r="DI33" s="719"/>
      <c r="DJ33" s="719"/>
      <c r="DK33" s="720"/>
      <c r="DL33" s="692">
        <v>5547615</v>
      </c>
      <c r="DM33" s="719"/>
      <c r="DN33" s="719"/>
      <c r="DO33" s="719"/>
      <c r="DP33" s="719"/>
      <c r="DQ33" s="719"/>
      <c r="DR33" s="719"/>
      <c r="DS33" s="719"/>
      <c r="DT33" s="719"/>
      <c r="DU33" s="719"/>
      <c r="DV33" s="720"/>
      <c r="DW33" s="688">
        <v>42.3</v>
      </c>
      <c r="DX33" s="717"/>
      <c r="DY33" s="717"/>
      <c r="DZ33" s="717"/>
      <c r="EA33" s="717"/>
      <c r="EB33" s="717"/>
      <c r="EC33" s="718"/>
    </row>
    <row r="34" spans="2:133" ht="11.25" customHeight="1" x14ac:dyDescent="0.15">
      <c r="B34" s="680" t="s">
        <v>324</v>
      </c>
      <c r="C34" s="681"/>
      <c r="D34" s="681"/>
      <c r="E34" s="681"/>
      <c r="F34" s="681"/>
      <c r="G34" s="681"/>
      <c r="H34" s="681"/>
      <c r="I34" s="681"/>
      <c r="J34" s="681"/>
      <c r="K34" s="681"/>
      <c r="L34" s="681"/>
      <c r="M34" s="681"/>
      <c r="N34" s="681"/>
      <c r="O34" s="681"/>
      <c r="P34" s="681"/>
      <c r="Q34" s="682"/>
      <c r="R34" s="683">
        <v>108029</v>
      </c>
      <c r="S34" s="684"/>
      <c r="T34" s="684"/>
      <c r="U34" s="684"/>
      <c r="V34" s="684"/>
      <c r="W34" s="684"/>
      <c r="X34" s="684"/>
      <c r="Y34" s="685"/>
      <c r="Z34" s="686">
        <v>0.5</v>
      </c>
      <c r="AA34" s="686"/>
      <c r="AB34" s="686"/>
      <c r="AC34" s="686"/>
      <c r="AD34" s="687">
        <v>5041</v>
      </c>
      <c r="AE34" s="687"/>
      <c r="AF34" s="687"/>
      <c r="AG34" s="687"/>
      <c r="AH34" s="687"/>
      <c r="AI34" s="687"/>
      <c r="AJ34" s="687"/>
      <c r="AK34" s="687"/>
      <c r="AL34" s="688">
        <v>0</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325</v>
      </c>
      <c r="CE34" s="699"/>
      <c r="CF34" s="699"/>
      <c r="CG34" s="699"/>
      <c r="CH34" s="699"/>
      <c r="CI34" s="699"/>
      <c r="CJ34" s="699"/>
      <c r="CK34" s="699"/>
      <c r="CL34" s="699"/>
      <c r="CM34" s="699"/>
      <c r="CN34" s="699"/>
      <c r="CO34" s="699"/>
      <c r="CP34" s="699"/>
      <c r="CQ34" s="700"/>
      <c r="CR34" s="683">
        <v>2935594</v>
      </c>
      <c r="CS34" s="684"/>
      <c r="CT34" s="684"/>
      <c r="CU34" s="684"/>
      <c r="CV34" s="684"/>
      <c r="CW34" s="684"/>
      <c r="CX34" s="684"/>
      <c r="CY34" s="685"/>
      <c r="CZ34" s="688">
        <v>13.9</v>
      </c>
      <c r="DA34" s="717"/>
      <c r="DB34" s="717"/>
      <c r="DC34" s="721"/>
      <c r="DD34" s="692">
        <v>2399190</v>
      </c>
      <c r="DE34" s="684"/>
      <c r="DF34" s="684"/>
      <c r="DG34" s="684"/>
      <c r="DH34" s="684"/>
      <c r="DI34" s="684"/>
      <c r="DJ34" s="684"/>
      <c r="DK34" s="685"/>
      <c r="DL34" s="692">
        <v>2179284</v>
      </c>
      <c r="DM34" s="684"/>
      <c r="DN34" s="684"/>
      <c r="DO34" s="684"/>
      <c r="DP34" s="684"/>
      <c r="DQ34" s="684"/>
      <c r="DR34" s="684"/>
      <c r="DS34" s="684"/>
      <c r="DT34" s="684"/>
      <c r="DU34" s="684"/>
      <c r="DV34" s="685"/>
      <c r="DW34" s="688">
        <v>16.600000000000001</v>
      </c>
      <c r="DX34" s="717"/>
      <c r="DY34" s="717"/>
      <c r="DZ34" s="717"/>
      <c r="EA34" s="717"/>
      <c r="EB34" s="717"/>
      <c r="EC34" s="718"/>
    </row>
    <row r="35" spans="2:133" ht="11.25" customHeight="1" x14ac:dyDescent="0.15">
      <c r="B35" s="680" t="s">
        <v>326</v>
      </c>
      <c r="C35" s="681"/>
      <c r="D35" s="681"/>
      <c r="E35" s="681"/>
      <c r="F35" s="681"/>
      <c r="G35" s="681"/>
      <c r="H35" s="681"/>
      <c r="I35" s="681"/>
      <c r="J35" s="681"/>
      <c r="K35" s="681"/>
      <c r="L35" s="681"/>
      <c r="M35" s="681"/>
      <c r="N35" s="681"/>
      <c r="O35" s="681"/>
      <c r="P35" s="681"/>
      <c r="Q35" s="682"/>
      <c r="R35" s="683">
        <v>217291</v>
      </c>
      <c r="S35" s="684"/>
      <c r="T35" s="684"/>
      <c r="U35" s="684"/>
      <c r="V35" s="684"/>
      <c r="W35" s="684"/>
      <c r="X35" s="684"/>
      <c r="Y35" s="685"/>
      <c r="Z35" s="686">
        <v>1</v>
      </c>
      <c r="AA35" s="686"/>
      <c r="AB35" s="686"/>
      <c r="AC35" s="686"/>
      <c r="AD35" s="687" t="s">
        <v>139</v>
      </c>
      <c r="AE35" s="687"/>
      <c r="AF35" s="687"/>
      <c r="AG35" s="687"/>
      <c r="AH35" s="687"/>
      <c r="AI35" s="687"/>
      <c r="AJ35" s="687"/>
      <c r="AK35" s="687"/>
      <c r="AL35" s="688" t="s">
        <v>181</v>
      </c>
      <c r="AM35" s="689"/>
      <c r="AN35" s="689"/>
      <c r="AO35" s="690"/>
      <c r="AP35" s="235"/>
      <c r="AQ35" s="662" t="s">
        <v>327</v>
      </c>
      <c r="AR35" s="663"/>
      <c r="AS35" s="663"/>
      <c r="AT35" s="663"/>
      <c r="AU35" s="663"/>
      <c r="AV35" s="663"/>
      <c r="AW35" s="663"/>
      <c r="AX35" s="663"/>
      <c r="AY35" s="663"/>
      <c r="AZ35" s="663"/>
      <c r="BA35" s="663"/>
      <c r="BB35" s="663"/>
      <c r="BC35" s="663"/>
      <c r="BD35" s="663"/>
      <c r="BE35" s="663"/>
      <c r="BF35" s="664"/>
      <c r="BG35" s="662" t="s">
        <v>328</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329</v>
      </c>
      <c r="CE35" s="699"/>
      <c r="CF35" s="699"/>
      <c r="CG35" s="699"/>
      <c r="CH35" s="699"/>
      <c r="CI35" s="699"/>
      <c r="CJ35" s="699"/>
      <c r="CK35" s="699"/>
      <c r="CL35" s="699"/>
      <c r="CM35" s="699"/>
      <c r="CN35" s="699"/>
      <c r="CO35" s="699"/>
      <c r="CP35" s="699"/>
      <c r="CQ35" s="700"/>
      <c r="CR35" s="683">
        <v>179321</v>
      </c>
      <c r="CS35" s="719"/>
      <c r="CT35" s="719"/>
      <c r="CU35" s="719"/>
      <c r="CV35" s="719"/>
      <c r="CW35" s="719"/>
      <c r="CX35" s="719"/>
      <c r="CY35" s="720"/>
      <c r="CZ35" s="688">
        <v>0.9</v>
      </c>
      <c r="DA35" s="717"/>
      <c r="DB35" s="717"/>
      <c r="DC35" s="721"/>
      <c r="DD35" s="692">
        <v>126837</v>
      </c>
      <c r="DE35" s="719"/>
      <c r="DF35" s="719"/>
      <c r="DG35" s="719"/>
      <c r="DH35" s="719"/>
      <c r="DI35" s="719"/>
      <c r="DJ35" s="719"/>
      <c r="DK35" s="720"/>
      <c r="DL35" s="692">
        <v>126837</v>
      </c>
      <c r="DM35" s="719"/>
      <c r="DN35" s="719"/>
      <c r="DO35" s="719"/>
      <c r="DP35" s="719"/>
      <c r="DQ35" s="719"/>
      <c r="DR35" s="719"/>
      <c r="DS35" s="719"/>
      <c r="DT35" s="719"/>
      <c r="DU35" s="719"/>
      <c r="DV35" s="720"/>
      <c r="DW35" s="688">
        <v>1</v>
      </c>
      <c r="DX35" s="717"/>
      <c r="DY35" s="717"/>
      <c r="DZ35" s="717"/>
      <c r="EA35" s="717"/>
      <c r="EB35" s="717"/>
      <c r="EC35" s="718"/>
    </row>
    <row r="36" spans="2:133" ht="11.25" customHeight="1" x14ac:dyDescent="0.15">
      <c r="B36" s="680" t="s">
        <v>330</v>
      </c>
      <c r="C36" s="681"/>
      <c r="D36" s="681"/>
      <c r="E36" s="681"/>
      <c r="F36" s="681"/>
      <c r="G36" s="681"/>
      <c r="H36" s="681"/>
      <c r="I36" s="681"/>
      <c r="J36" s="681"/>
      <c r="K36" s="681"/>
      <c r="L36" s="681"/>
      <c r="M36" s="681"/>
      <c r="N36" s="681"/>
      <c r="O36" s="681"/>
      <c r="P36" s="681"/>
      <c r="Q36" s="682"/>
      <c r="R36" s="683">
        <v>105384</v>
      </c>
      <c r="S36" s="684"/>
      <c r="T36" s="684"/>
      <c r="U36" s="684"/>
      <c r="V36" s="684"/>
      <c r="W36" s="684"/>
      <c r="X36" s="684"/>
      <c r="Y36" s="685"/>
      <c r="Z36" s="686">
        <v>0.5</v>
      </c>
      <c r="AA36" s="686"/>
      <c r="AB36" s="686"/>
      <c r="AC36" s="686"/>
      <c r="AD36" s="687" t="s">
        <v>181</v>
      </c>
      <c r="AE36" s="687"/>
      <c r="AF36" s="687"/>
      <c r="AG36" s="687"/>
      <c r="AH36" s="687"/>
      <c r="AI36" s="687"/>
      <c r="AJ36" s="687"/>
      <c r="AK36" s="687"/>
      <c r="AL36" s="688" t="s">
        <v>181</v>
      </c>
      <c r="AM36" s="689"/>
      <c r="AN36" s="689"/>
      <c r="AO36" s="690"/>
      <c r="AP36" s="235"/>
      <c r="AQ36" s="757" t="s">
        <v>331</v>
      </c>
      <c r="AR36" s="758"/>
      <c r="AS36" s="758"/>
      <c r="AT36" s="758"/>
      <c r="AU36" s="758"/>
      <c r="AV36" s="758"/>
      <c r="AW36" s="758"/>
      <c r="AX36" s="758"/>
      <c r="AY36" s="759"/>
      <c r="AZ36" s="672">
        <v>3853142</v>
      </c>
      <c r="BA36" s="673"/>
      <c r="BB36" s="673"/>
      <c r="BC36" s="673"/>
      <c r="BD36" s="673"/>
      <c r="BE36" s="673"/>
      <c r="BF36" s="760"/>
      <c r="BG36" s="694" t="s">
        <v>332</v>
      </c>
      <c r="BH36" s="695"/>
      <c r="BI36" s="695"/>
      <c r="BJ36" s="695"/>
      <c r="BK36" s="695"/>
      <c r="BL36" s="695"/>
      <c r="BM36" s="695"/>
      <c r="BN36" s="695"/>
      <c r="BO36" s="695"/>
      <c r="BP36" s="695"/>
      <c r="BQ36" s="695"/>
      <c r="BR36" s="695"/>
      <c r="BS36" s="695"/>
      <c r="BT36" s="695"/>
      <c r="BU36" s="696"/>
      <c r="BV36" s="672">
        <v>129654</v>
      </c>
      <c r="BW36" s="673"/>
      <c r="BX36" s="673"/>
      <c r="BY36" s="673"/>
      <c r="BZ36" s="673"/>
      <c r="CA36" s="673"/>
      <c r="CB36" s="760"/>
      <c r="CD36" s="698" t="s">
        <v>333</v>
      </c>
      <c r="CE36" s="699"/>
      <c r="CF36" s="699"/>
      <c r="CG36" s="699"/>
      <c r="CH36" s="699"/>
      <c r="CI36" s="699"/>
      <c r="CJ36" s="699"/>
      <c r="CK36" s="699"/>
      <c r="CL36" s="699"/>
      <c r="CM36" s="699"/>
      <c r="CN36" s="699"/>
      <c r="CO36" s="699"/>
      <c r="CP36" s="699"/>
      <c r="CQ36" s="700"/>
      <c r="CR36" s="683">
        <v>2897549</v>
      </c>
      <c r="CS36" s="684"/>
      <c r="CT36" s="684"/>
      <c r="CU36" s="684"/>
      <c r="CV36" s="684"/>
      <c r="CW36" s="684"/>
      <c r="CX36" s="684"/>
      <c r="CY36" s="685"/>
      <c r="CZ36" s="688">
        <v>13.8</v>
      </c>
      <c r="DA36" s="717"/>
      <c r="DB36" s="717"/>
      <c r="DC36" s="721"/>
      <c r="DD36" s="692">
        <v>2709458</v>
      </c>
      <c r="DE36" s="684"/>
      <c r="DF36" s="684"/>
      <c r="DG36" s="684"/>
      <c r="DH36" s="684"/>
      <c r="DI36" s="684"/>
      <c r="DJ36" s="684"/>
      <c r="DK36" s="685"/>
      <c r="DL36" s="692">
        <v>2426392</v>
      </c>
      <c r="DM36" s="684"/>
      <c r="DN36" s="684"/>
      <c r="DO36" s="684"/>
      <c r="DP36" s="684"/>
      <c r="DQ36" s="684"/>
      <c r="DR36" s="684"/>
      <c r="DS36" s="684"/>
      <c r="DT36" s="684"/>
      <c r="DU36" s="684"/>
      <c r="DV36" s="685"/>
      <c r="DW36" s="688">
        <v>18.5</v>
      </c>
      <c r="DX36" s="717"/>
      <c r="DY36" s="717"/>
      <c r="DZ36" s="717"/>
      <c r="EA36" s="717"/>
      <c r="EB36" s="717"/>
      <c r="EC36" s="718"/>
    </row>
    <row r="37" spans="2:133" ht="11.25" customHeight="1" x14ac:dyDescent="0.15">
      <c r="B37" s="680" t="s">
        <v>334</v>
      </c>
      <c r="C37" s="681"/>
      <c r="D37" s="681"/>
      <c r="E37" s="681"/>
      <c r="F37" s="681"/>
      <c r="G37" s="681"/>
      <c r="H37" s="681"/>
      <c r="I37" s="681"/>
      <c r="J37" s="681"/>
      <c r="K37" s="681"/>
      <c r="L37" s="681"/>
      <c r="M37" s="681"/>
      <c r="N37" s="681"/>
      <c r="O37" s="681"/>
      <c r="P37" s="681"/>
      <c r="Q37" s="682"/>
      <c r="R37" s="683">
        <v>987672</v>
      </c>
      <c r="S37" s="684"/>
      <c r="T37" s="684"/>
      <c r="U37" s="684"/>
      <c r="V37" s="684"/>
      <c r="W37" s="684"/>
      <c r="X37" s="684"/>
      <c r="Y37" s="685"/>
      <c r="Z37" s="686">
        <v>4.5</v>
      </c>
      <c r="AA37" s="686"/>
      <c r="AB37" s="686"/>
      <c r="AC37" s="686"/>
      <c r="AD37" s="687" t="s">
        <v>254</v>
      </c>
      <c r="AE37" s="687"/>
      <c r="AF37" s="687"/>
      <c r="AG37" s="687"/>
      <c r="AH37" s="687"/>
      <c r="AI37" s="687"/>
      <c r="AJ37" s="687"/>
      <c r="AK37" s="687"/>
      <c r="AL37" s="688" t="s">
        <v>181</v>
      </c>
      <c r="AM37" s="689"/>
      <c r="AN37" s="689"/>
      <c r="AO37" s="690"/>
      <c r="AQ37" s="761" t="s">
        <v>335</v>
      </c>
      <c r="AR37" s="762"/>
      <c r="AS37" s="762"/>
      <c r="AT37" s="762"/>
      <c r="AU37" s="762"/>
      <c r="AV37" s="762"/>
      <c r="AW37" s="762"/>
      <c r="AX37" s="762"/>
      <c r="AY37" s="763"/>
      <c r="AZ37" s="683">
        <v>1386244</v>
      </c>
      <c r="BA37" s="684"/>
      <c r="BB37" s="684"/>
      <c r="BC37" s="684"/>
      <c r="BD37" s="719"/>
      <c r="BE37" s="719"/>
      <c r="BF37" s="750"/>
      <c r="BG37" s="698" t="s">
        <v>336</v>
      </c>
      <c r="BH37" s="699"/>
      <c r="BI37" s="699"/>
      <c r="BJ37" s="699"/>
      <c r="BK37" s="699"/>
      <c r="BL37" s="699"/>
      <c r="BM37" s="699"/>
      <c r="BN37" s="699"/>
      <c r="BO37" s="699"/>
      <c r="BP37" s="699"/>
      <c r="BQ37" s="699"/>
      <c r="BR37" s="699"/>
      <c r="BS37" s="699"/>
      <c r="BT37" s="699"/>
      <c r="BU37" s="700"/>
      <c r="BV37" s="683">
        <v>52413</v>
      </c>
      <c r="BW37" s="684"/>
      <c r="BX37" s="684"/>
      <c r="BY37" s="684"/>
      <c r="BZ37" s="684"/>
      <c r="CA37" s="684"/>
      <c r="CB37" s="693"/>
      <c r="CD37" s="698" t="s">
        <v>337</v>
      </c>
      <c r="CE37" s="699"/>
      <c r="CF37" s="699"/>
      <c r="CG37" s="699"/>
      <c r="CH37" s="699"/>
      <c r="CI37" s="699"/>
      <c r="CJ37" s="699"/>
      <c r="CK37" s="699"/>
      <c r="CL37" s="699"/>
      <c r="CM37" s="699"/>
      <c r="CN37" s="699"/>
      <c r="CO37" s="699"/>
      <c r="CP37" s="699"/>
      <c r="CQ37" s="700"/>
      <c r="CR37" s="683">
        <v>437422</v>
      </c>
      <c r="CS37" s="719"/>
      <c r="CT37" s="719"/>
      <c r="CU37" s="719"/>
      <c r="CV37" s="719"/>
      <c r="CW37" s="719"/>
      <c r="CX37" s="719"/>
      <c r="CY37" s="720"/>
      <c r="CZ37" s="688">
        <v>2.1</v>
      </c>
      <c r="DA37" s="717"/>
      <c r="DB37" s="717"/>
      <c r="DC37" s="721"/>
      <c r="DD37" s="692">
        <v>437422</v>
      </c>
      <c r="DE37" s="719"/>
      <c r="DF37" s="719"/>
      <c r="DG37" s="719"/>
      <c r="DH37" s="719"/>
      <c r="DI37" s="719"/>
      <c r="DJ37" s="719"/>
      <c r="DK37" s="720"/>
      <c r="DL37" s="692">
        <v>425033</v>
      </c>
      <c r="DM37" s="719"/>
      <c r="DN37" s="719"/>
      <c r="DO37" s="719"/>
      <c r="DP37" s="719"/>
      <c r="DQ37" s="719"/>
      <c r="DR37" s="719"/>
      <c r="DS37" s="719"/>
      <c r="DT37" s="719"/>
      <c r="DU37" s="719"/>
      <c r="DV37" s="720"/>
      <c r="DW37" s="688">
        <v>3.2</v>
      </c>
      <c r="DX37" s="717"/>
      <c r="DY37" s="717"/>
      <c r="DZ37" s="717"/>
      <c r="EA37" s="717"/>
      <c r="EB37" s="717"/>
      <c r="EC37" s="718"/>
    </row>
    <row r="38" spans="2:133" ht="11.25" customHeight="1" x14ac:dyDescent="0.15">
      <c r="B38" s="680" t="s">
        <v>338</v>
      </c>
      <c r="C38" s="681"/>
      <c r="D38" s="681"/>
      <c r="E38" s="681"/>
      <c r="F38" s="681"/>
      <c r="G38" s="681"/>
      <c r="H38" s="681"/>
      <c r="I38" s="681"/>
      <c r="J38" s="681"/>
      <c r="K38" s="681"/>
      <c r="L38" s="681"/>
      <c r="M38" s="681"/>
      <c r="N38" s="681"/>
      <c r="O38" s="681"/>
      <c r="P38" s="681"/>
      <c r="Q38" s="682"/>
      <c r="R38" s="683">
        <v>769147</v>
      </c>
      <c r="S38" s="684"/>
      <c r="T38" s="684"/>
      <c r="U38" s="684"/>
      <c r="V38" s="684"/>
      <c r="W38" s="684"/>
      <c r="X38" s="684"/>
      <c r="Y38" s="685"/>
      <c r="Z38" s="686">
        <v>3.5</v>
      </c>
      <c r="AA38" s="686"/>
      <c r="AB38" s="686"/>
      <c r="AC38" s="686"/>
      <c r="AD38" s="687">
        <v>7780</v>
      </c>
      <c r="AE38" s="687"/>
      <c r="AF38" s="687"/>
      <c r="AG38" s="687"/>
      <c r="AH38" s="687"/>
      <c r="AI38" s="687"/>
      <c r="AJ38" s="687"/>
      <c r="AK38" s="687"/>
      <c r="AL38" s="688">
        <v>0.1</v>
      </c>
      <c r="AM38" s="689"/>
      <c r="AN38" s="689"/>
      <c r="AO38" s="690"/>
      <c r="AQ38" s="761" t="s">
        <v>339</v>
      </c>
      <c r="AR38" s="762"/>
      <c r="AS38" s="762"/>
      <c r="AT38" s="762"/>
      <c r="AU38" s="762"/>
      <c r="AV38" s="762"/>
      <c r="AW38" s="762"/>
      <c r="AX38" s="762"/>
      <c r="AY38" s="763"/>
      <c r="AZ38" s="683">
        <v>414569</v>
      </c>
      <c r="BA38" s="684"/>
      <c r="BB38" s="684"/>
      <c r="BC38" s="684"/>
      <c r="BD38" s="719"/>
      <c r="BE38" s="719"/>
      <c r="BF38" s="750"/>
      <c r="BG38" s="698" t="s">
        <v>340</v>
      </c>
      <c r="BH38" s="699"/>
      <c r="BI38" s="699"/>
      <c r="BJ38" s="699"/>
      <c r="BK38" s="699"/>
      <c r="BL38" s="699"/>
      <c r="BM38" s="699"/>
      <c r="BN38" s="699"/>
      <c r="BO38" s="699"/>
      <c r="BP38" s="699"/>
      <c r="BQ38" s="699"/>
      <c r="BR38" s="699"/>
      <c r="BS38" s="699"/>
      <c r="BT38" s="699"/>
      <c r="BU38" s="700"/>
      <c r="BV38" s="683">
        <v>8060</v>
      </c>
      <c r="BW38" s="684"/>
      <c r="BX38" s="684"/>
      <c r="BY38" s="684"/>
      <c r="BZ38" s="684"/>
      <c r="CA38" s="684"/>
      <c r="CB38" s="693"/>
      <c r="CD38" s="698" t="s">
        <v>341</v>
      </c>
      <c r="CE38" s="699"/>
      <c r="CF38" s="699"/>
      <c r="CG38" s="699"/>
      <c r="CH38" s="699"/>
      <c r="CI38" s="699"/>
      <c r="CJ38" s="699"/>
      <c r="CK38" s="699"/>
      <c r="CL38" s="699"/>
      <c r="CM38" s="699"/>
      <c r="CN38" s="699"/>
      <c r="CO38" s="699"/>
      <c r="CP38" s="699"/>
      <c r="CQ38" s="700"/>
      <c r="CR38" s="683">
        <v>2046430</v>
      </c>
      <c r="CS38" s="684"/>
      <c r="CT38" s="684"/>
      <c r="CU38" s="684"/>
      <c r="CV38" s="684"/>
      <c r="CW38" s="684"/>
      <c r="CX38" s="684"/>
      <c r="CY38" s="685"/>
      <c r="CZ38" s="688">
        <v>9.6999999999999993</v>
      </c>
      <c r="DA38" s="717"/>
      <c r="DB38" s="717"/>
      <c r="DC38" s="721"/>
      <c r="DD38" s="692">
        <v>1692962</v>
      </c>
      <c r="DE38" s="684"/>
      <c r="DF38" s="684"/>
      <c r="DG38" s="684"/>
      <c r="DH38" s="684"/>
      <c r="DI38" s="684"/>
      <c r="DJ38" s="684"/>
      <c r="DK38" s="685"/>
      <c r="DL38" s="692">
        <v>815102</v>
      </c>
      <c r="DM38" s="684"/>
      <c r="DN38" s="684"/>
      <c r="DO38" s="684"/>
      <c r="DP38" s="684"/>
      <c r="DQ38" s="684"/>
      <c r="DR38" s="684"/>
      <c r="DS38" s="684"/>
      <c r="DT38" s="684"/>
      <c r="DU38" s="684"/>
      <c r="DV38" s="685"/>
      <c r="DW38" s="688">
        <v>6.2</v>
      </c>
      <c r="DX38" s="717"/>
      <c r="DY38" s="717"/>
      <c r="DZ38" s="717"/>
      <c r="EA38" s="717"/>
      <c r="EB38" s="717"/>
      <c r="EC38" s="718"/>
    </row>
    <row r="39" spans="2:133" ht="11.25" customHeight="1" x14ac:dyDescent="0.15">
      <c r="B39" s="680" t="s">
        <v>342</v>
      </c>
      <c r="C39" s="681"/>
      <c r="D39" s="681"/>
      <c r="E39" s="681"/>
      <c r="F39" s="681"/>
      <c r="G39" s="681"/>
      <c r="H39" s="681"/>
      <c r="I39" s="681"/>
      <c r="J39" s="681"/>
      <c r="K39" s="681"/>
      <c r="L39" s="681"/>
      <c r="M39" s="681"/>
      <c r="N39" s="681"/>
      <c r="O39" s="681"/>
      <c r="P39" s="681"/>
      <c r="Q39" s="682"/>
      <c r="R39" s="683">
        <v>1818000</v>
      </c>
      <c r="S39" s="684"/>
      <c r="T39" s="684"/>
      <c r="U39" s="684"/>
      <c r="V39" s="684"/>
      <c r="W39" s="684"/>
      <c r="X39" s="684"/>
      <c r="Y39" s="685"/>
      <c r="Z39" s="686">
        <v>8.1999999999999993</v>
      </c>
      <c r="AA39" s="686"/>
      <c r="AB39" s="686"/>
      <c r="AC39" s="686"/>
      <c r="AD39" s="687" t="s">
        <v>181</v>
      </c>
      <c r="AE39" s="687"/>
      <c r="AF39" s="687"/>
      <c r="AG39" s="687"/>
      <c r="AH39" s="687"/>
      <c r="AI39" s="687"/>
      <c r="AJ39" s="687"/>
      <c r="AK39" s="687"/>
      <c r="AL39" s="688" t="s">
        <v>139</v>
      </c>
      <c r="AM39" s="689"/>
      <c r="AN39" s="689"/>
      <c r="AO39" s="690"/>
      <c r="AQ39" s="761" t="s">
        <v>343</v>
      </c>
      <c r="AR39" s="762"/>
      <c r="AS39" s="762"/>
      <c r="AT39" s="762"/>
      <c r="AU39" s="762"/>
      <c r="AV39" s="762"/>
      <c r="AW39" s="762"/>
      <c r="AX39" s="762"/>
      <c r="AY39" s="763"/>
      <c r="AZ39" s="683">
        <v>5899</v>
      </c>
      <c r="BA39" s="684"/>
      <c r="BB39" s="684"/>
      <c r="BC39" s="684"/>
      <c r="BD39" s="719"/>
      <c r="BE39" s="719"/>
      <c r="BF39" s="750"/>
      <c r="BG39" s="698" t="s">
        <v>344</v>
      </c>
      <c r="BH39" s="699"/>
      <c r="BI39" s="699"/>
      <c r="BJ39" s="699"/>
      <c r="BK39" s="699"/>
      <c r="BL39" s="699"/>
      <c r="BM39" s="699"/>
      <c r="BN39" s="699"/>
      <c r="BO39" s="699"/>
      <c r="BP39" s="699"/>
      <c r="BQ39" s="699"/>
      <c r="BR39" s="699"/>
      <c r="BS39" s="699"/>
      <c r="BT39" s="699"/>
      <c r="BU39" s="700"/>
      <c r="BV39" s="683">
        <v>12990</v>
      </c>
      <c r="BW39" s="684"/>
      <c r="BX39" s="684"/>
      <c r="BY39" s="684"/>
      <c r="BZ39" s="684"/>
      <c r="CA39" s="684"/>
      <c r="CB39" s="693"/>
      <c r="CD39" s="698" t="s">
        <v>345</v>
      </c>
      <c r="CE39" s="699"/>
      <c r="CF39" s="699"/>
      <c r="CG39" s="699"/>
      <c r="CH39" s="699"/>
      <c r="CI39" s="699"/>
      <c r="CJ39" s="699"/>
      <c r="CK39" s="699"/>
      <c r="CL39" s="699"/>
      <c r="CM39" s="699"/>
      <c r="CN39" s="699"/>
      <c r="CO39" s="699"/>
      <c r="CP39" s="699"/>
      <c r="CQ39" s="700"/>
      <c r="CR39" s="683">
        <v>857726</v>
      </c>
      <c r="CS39" s="719"/>
      <c r="CT39" s="719"/>
      <c r="CU39" s="719"/>
      <c r="CV39" s="719"/>
      <c r="CW39" s="719"/>
      <c r="CX39" s="719"/>
      <c r="CY39" s="720"/>
      <c r="CZ39" s="688">
        <v>4.0999999999999996</v>
      </c>
      <c r="DA39" s="717"/>
      <c r="DB39" s="717"/>
      <c r="DC39" s="721"/>
      <c r="DD39" s="692">
        <v>640393</v>
      </c>
      <c r="DE39" s="719"/>
      <c r="DF39" s="719"/>
      <c r="DG39" s="719"/>
      <c r="DH39" s="719"/>
      <c r="DI39" s="719"/>
      <c r="DJ39" s="719"/>
      <c r="DK39" s="720"/>
      <c r="DL39" s="692" t="s">
        <v>181</v>
      </c>
      <c r="DM39" s="719"/>
      <c r="DN39" s="719"/>
      <c r="DO39" s="719"/>
      <c r="DP39" s="719"/>
      <c r="DQ39" s="719"/>
      <c r="DR39" s="719"/>
      <c r="DS39" s="719"/>
      <c r="DT39" s="719"/>
      <c r="DU39" s="719"/>
      <c r="DV39" s="720"/>
      <c r="DW39" s="688" t="s">
        <v>254</v>
      </c>
      <c r="DX39" s="717"/>
      <c r="DY39" s="717"/>
      <c r="DZ39" s="717"/>
      <c r="EA39" s="717"/>
      <c r="EB39" s="717"/>
      <c r="EC39" s="718"/>
    </row>
    <row r="40" spans="2:133" ht="11.25" customHeight="1" x14ac:dyDescent="0.15">
      <c r="B40" s="680" t="s">
        <v>346</v>
      </c>
      <c r="C40" s="681"/>
      <c r="D40" s="681"/>
      <c r="E40" s="681"/>
      <c r="F40" s="681"/>
      <c r="G40" s="681"/>
      <c r="H40" s="681"/>
      <c r="I40" s="681"/>
      <c r="J40" s="681"/>
      <c r="K40" s="681"/>
      <c r="L40" s="681"/>
      <c r="M40" s="681"/>
      <c r="N40" s="681"/>
      <c r="O40" s="681"/>
      <c r="P40" s="681"/>
      <c r="Q40" s="682"/>
      <c r="R40" s="683" t="s">
        <v>254</v>
      </c>
      <c r="S40" s="684"/>
      <c r="T40" s="684"/>
      <c r="U40" s="684"/>
      <c r="V40" s="684"/>
      <c r="W40" s="684"/>
      <c r="X40" s="684"/>
      <c r="Y40" s="685"/>
      <c r="Z40" s="686" t="s">
        <v>139</v>
      </c>
      <c r="AA40" s="686"/>
      <c r="AB40" s="686"/>
      <c r="AC40" s="686"/>
      <c r="AD40" s="687" t="s">
        <v>254</v>
      </c>
      <c r="AE40" s="687"/>
      <c r="AF40" s="687"/>
      <c r="AG40" s="687"/>
      <c r="AH40" s="687"/>
      <c r="AI40" s="687"/>
      <c r="AJ40" s="687"/>
      <c r="AK40" s="687"/>
      <c r="AL40" s="688" t="s">
        <v>181</v>
      </c>
      <c r="AM40" s="689"/>
      <c r="AN40" s="689"/>
      <c r="AO40" s="690"/>
      <c r="AQ40" s="761" t="s">
        <v>347</v>
      </c>
      <c r="AR40" s="762"/>
      <c r="AS40" s="762"/>
      <c r="AT40" s="762"/>
      <c r="AU40" s="762"/>
      <c r="AV40" s="762"/>
      <c r="AW40" s="762"/>
      <c r="AX40" s="762"/>
      <c r="AY40" s="763"/>
      <c r="AZ40" s="683" t="s">
        <v>181</v>
      </c>
      <c r="BA40" s="684"/>
      <c r="BB40" s="684"/>
      <c r="BC40" s="684"/>
      <c r="BD40" s="719"/>
      <c r="BE40" s="719"/>
      <c r="BF40" s="750"/>
      <c r="BG40" s="764" t="s">
        <v>348</v>
      </c>
      <c r="BH40" s="765"/>
      <c r="BI40" s="765"/>
      <c r="BJ40" s="765"/>
      <c r="BK40" s="765"/>
      <c r="BL40" s="236"/>
      <c r="BM40" s="699" t="s">
        <v>349</v>
      </c>
      <c r="BN40" s="699"/>
      <c r="BO40" s="699"/>
      <c r="BP40" s="699"/>
      <c r="BQ40" s="699"/>
      <c r="BR40" s="699"/>
      <c r="BS40" s="699"/>
      <c r="BT40" s="699"/>
      <c r="BU40" s="700"/>
      <c r="BV40" s="683">
        <v>98</v>
      </c>
      <c r="BW40" s="684"/>
      <c r="BX40" s="684"/>
      <c r="BY40" s="684"/>
      <c r="BZ40" s="684"/>
      <c r="CA40" s="684"/>
      <c r="CB40" s="693"/>
      <c r="CD40" s="698" t="s">
        <v>350</v>
      </c>
      <c r="CE40" s="699"/>
      <c r="CF40" s="699"/>
      <c r="CG40" s="699"/>
      <c r="CH40" s="699"/>
      <c r="CI40" s="699"/>
      <c r="CJ40" s="699"/>
      <c r="CK40" s="699"/>
      <c r="CL40" s="699"/>
      <c r="CM40" s="699"/>
      <c r="CN40" s="699"/>
      <c r="CO40" s="699"/>
      <c r="CP40" s="699"/>
      <c r="CQ40" s="700"/>
      <c r="CR40" s="683">
        <v>305993</v>
      </c>
      <c r="CS40" s="684"/>
      <c r="CT40" s="684"/>
      <c r="CU40" s="684"/>
      <c r="CV40" s="684"/>
      <c r="CW40" s="684"/>
      <c r="CX40" s="684"/>
      <c r="CY40" s="685"/>
      <c r="CZ40" s="688">
        <v>1.5</v>
      </c>
      <c r="DA40" s="717"/>
      <c r="DB40" s="717"/>
      <c r="DC40" s="721"/>
      <c r="DD40" s="692">
        <v>188993</v>
      </c>
      <c r="DE40" s="684"/>
      <c r="DF40" s="684"/>
      <c r="DG40" s="684"/>
      <c r="DH40" s="684"/>
      <c r="DI40" s="684"/>
      <c r="DJ40" s="684"/>
      <c r="DK40" s="685"/>
      <c r="DL40" s="692" t="s">
        <v>181</v>
      </c>
      <c r="DM40" s="684"/>
      <c r="DN40" s="684"/>
      <c r="DO40" s="684"/>
      <c r="DP40" s="684"/>
      <c r="DQ40" s="684"/>
      <c r="DR40" s="684"/>
      <c r="DS40" s="684"/>
      <c r="DT40" s="684"/>
      <c r="DU40" s="684"/>
      <c r="DV40" s="685"/>
      <c r="DW40" s="688" t="s">
        <v>181</v>
      </c>
      <c r="DX40" s="717"/>
      <c r="DY40" s="717"/>
      <c r="DZ40" s="717"/>
      <c r="EA40" s="717"/>
      <c r="EB40" s="717"/>
      <c r="EC40" s="718"/>
    </row>
    <row r="41" spans="2:133" ht="11.25" customHeight="1" x14ac:dyDescent="0.15">
      <c r="B41" s="680" t="s">
        <v>351</v>
      </c>
      <c r="C41" s="681"/>
      <c r="D41" s="681"/>
      <c r="E41" s="681"/>
      <c r="F41" s="681"/>
      <c r="G41" s="681"/>
      <c r="H41" s="681"/>
      <c r="I41" s="681"/>
      <c r="J41" s="681"/>
      <c r="K41" s="681"/>
      <c r="L41" s="681"/>
      <c r="M41" s="681"/>
      <c r="N41" s="681"/>
      <c r="O41" s="681"/>
      <c r="P41" s="681"/>
      <c r="Q41" s="682"/>
      <c r="R41" s="683">
        <v>796600</v>
      </c>
      <c r="S41" s="684"/>
      <c r="T41" s="684"/>
      <c r="U41" s="684"/>
      <c r="V41" s="684"/>
      <c r="W41" s="684"/>
      <c r="X41" s="684"/>
      <c r="Y41" s="685"/>
      <c r="Z41" s="686">
        <v>3.6</v>
      </c>
      <c r="AA41" s="686"/>
      <c r="AB41" s="686"/>
      <c r="AC41" s="686"/>
      <c r="AD41" s="687" t="s">
        <v>254</v>
      </c>
      <c r="AE41" s="687"/>
      <c r="AF41" s="687"/>
      <c r="AG41" s="687"/>
      <c r="AH41" s="687"/>
      <c r="AI41" s="687"/>
      <c r="AJ41" s="687"/>
      <c r="AK41" s="687"/>
      <c r="AL41" s="688" t="s">
        <v>181</v>
      </c>
      <c r="AM41" s="689"/>
      <c r="AN41" s="689"/>
      <c r="AO41" s="690"/>
      <c r="AQ41" s="761" t="s">
        <v>352</v>
      </c>
      <c r="AR41" s="762"/>
      <c r="AS41" s="762"/>
      <c r="AT41" s="762"/>
      <c r="AU41" s="762"/>
      <c r="AV41" s="762"/>
      <c r="AW41" s="762"/>
      <c r="AX41" s="762"/>
      <c r="AY41" s="763"/>
      <c r="AZ41" s="683">
        <v>497597</v>
      </c>
      <c r="BA41" s="684"/>
      <c r="BB41" s="684"/>
      <c r="BC41" s="684"/>
      <c r="BD41" s="719"/>
      <c r="BE41" s="719"/>
      <c r="BF41" s="750"/>
      <c r="BG41" s="764"/>
      <c r="BH41" s="765"/>
      <c r="BI41" s="765"/>
      <c r="BJ41" s="765"/>
      <c r="BK41" s="765"/>
      <c r="BL41" s="236"/>
      <c r="BM41" s="699" t="s">
        <v>353</v>
      </c>
      <c r="BN41" s="699"/>
      <c r="BO41" s="699"/>
      <c r="BP41" s="699"/>
      <c r="BQ41" s="699"/>
      <c r="BR41" s="699"/>
      <c r="BS41" s="699"/>
      <c r="BT41" s="699"/>
      <c r="BU41" s="700"/>
      <c r="BV41" s="683" t="s">
        <v>181</v>
      </c>
      <c r="BW41" s="684"/>
      <c r="BX41" s="684"/>
      <c r="BY41" s="684"/>
      <c r="BZ41" s="684"/>
      <c r="CA41" s="684"/>
      <c r="CB41" s="693"/>
      <c r="CD41" s="698" t="s">
        <v>354</v>
      </c>
      <c r="CE41" s="699"/>
      <c r="CF41" s="699"/>
      <c r="CG41" s="699"/>
      <c r="CH41" s="699"/>
      <c r="CI41" s="699"/>
      <c r="CJ41" s="699"/>
      <c r="CK41" s="699"/>
      <c r="CL41" s="699"/>
      <c r="CM41" s="699"/>
      <c r="CN41" s="699"/>
      <c r="CO41" s="699"/>
      <c r="CP41" s="699"/>
      <c r="CQ41" s="700"/>
      <c r="CR41" s="683" t="s">
        <v>139</v>
      </c>
      <c r="CS41" s="719"/>
      <c r="CT41" s="719"/>
      <c r="CU41" s="719"/>
      <c r="CV41" s="719"/>
      <c r="CW41" s="719"/>
      <c r="CX41" s="719"/>
      <c r="CY41" s="720"/>
      <c r="CZ41" s="688" t="s">
        <v>181</v>
      </c>
      <c r="DA41" s="717"/>
      <c r="DB41" s="717"/>
      <c r="DC41" s="721"/>
      <c r="DD41" s="692" t="s">
        <v>181</v>
      </c>
      <c r="DE41" s="719"/>
      <c r="DF41" s="719"/>
      <c r="DG41" s="719"/>
      <c r="DH41" s="719"/>
      <c r="DI41" s="719"/>
      <c r="DJ41" s="719"/>
      <c r="DK41" s="720"/>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733" t="s">
        <v>355</v>
      </c>
      <c r="C42" s="734"/>
      <c r="D42" s="734"/>
      <c r="E42" s="734"/>
      <c r="F42" s="734"/>
      <c r="G42" s="734"/>
      <c r="H42" s="734"/>
      <c r="I42" s="734"/>
      <c r="J42" s="734"/>
      <c r="K42" s="734"/>
      <c r="L42" s="734"/>
      <c r="M42" s="734"/>
      <c r="N42" s="734"/>
      <c r="O42" s="734"/>
      <c r="P42" s="734"/>
      <c r="Q42" s="735"/>
      <c r="R42" s="768">
        <v>22076426</v>
      </c>
      <c r="S42" s="769"/>
      <c r="T42" s="769"/>
      <c r="U42" s="769"/>
      <c r="V42" s="769"/>
      <c r="W42" s="769"/>
      <c r="X42" s="769"/>
      <c r="Y42" s="777"/>
      <c r="Z42" s="778">
        <v>100</v>
      </c>
      <c r="AA42" s="778"/>
      <c r="AB42" s="778"/>
      <c r="AC42" s="778"/>
      <c r="AD42" s="779">
        <v>12330707</v>
      </c>
      <c r="AE42" s="779"/>
      <c r="AF42" s="779"/>
      <c r="AG42" s="779"/>
      <c r="AH42" s="779"/>
      <c r="AI42" s="779"/>
      <c r="AJ42" s="779"/>
      <c r="AK42" s="779"/>
      <c r="AL42" s="780">
        <v>100</v>
      </c>
      <c r="AM42" s="755"/>
      <c r="AN42" s="755"/>
      <c r="AO42" s="781"/>
      <c r="AQ42" s="782" t="s">
        <v>356</v>
      </c>
      <c r="AR42" s="783"/>
      <c r="AS42" s="783"/>
      <c r="AT42" s="783"/>
      <c r="AU42" s="783"/>
      <c r="AV42" s="783"/>
      <c r="AW42" s="783"/>
      <c r="AX42" s="783"/>
      <c r="AY42" s="784"/>
      <c r="AZ42" s="768">
        <v>1548833</v>
      </c>
      <c r="BA42" s="769"/>
      <c r="BB42" s="769"/>
      <c r="BC42" s="769"/>
      <c r="BD42" s="754"/>
      <c r="BE42" s="754"/>
      <c r="BF42" s="756"/>
      <c r="BG42" s="766"/>
      <c r="BH42" s="767"/>
      <c r="BI42" s="767"/>
      <c r="BJ42" s="767"/>
      <c r="BK42" s="767"/>
      <c r="BL42" s="237"/>
      <c r="BM42" s="709" t="s">
        <v>357</v>
      </c>
      <c r="BN42" s="709"/>
      <c r="BO42" s="709"/>
      <c r="BP42" s="709"/>
      <c r="BQ42" s="709"/>
      <c r="BR42" s="709"/>
      <c r="BS42" s="709"/>
      <c r="BT42" s="709"/>
      <c r="BU42" s="710"/>
      <c r="BV42" s="768">
        <v>292</v>
      </c>
      <c r="BW42" s="769"/>
      <c r="BX42" s="769"/>
      <c r="BY42" s="769"/>
      <c r="BZ42" s="769"/>
      <c r="CA42" s="769"/>
      <c r="CB42" s="776"/>
      <c r="CD42" s="680" t="s">
        <v>358</v>
      </c>
      <c r="CE42" s="681"/>
      <c r="CF42" s="681"/>
      <c r="CG42" s="681"/>
      <c r="CH42" s="681"/>
      <c r="CI42" s="681"/>
      <c r="CJ42" s="681"/>
      <c r="CK42" s="681"/>
      <c r="CL42" s="681"/>
      <c r="CM42" s="681"/>
      <c r="CN42" s="681"/>
      <c r="CO42" s="681"/>
      <c r="CP42" s="681"/>
      <c r="CQ42" s="682"/>
      <c r="CR42" s="683">
        <v>1694526</v>
      </c>
      <c r="CS42" s="684"/>
      <c r="CT42" s="684"/>
      <c r="CU42" s="684"/>
      <c r="CV42" s="684"/>
      <c r="CW42" s="684"/>
      <c r="CX42" s="684"/>
      <c r="CY42" s="685"/>
      <c r="CZ42" s="688">
        <v>8</v>
      </c>
      <c r="DA42" s="689"/>
      <c r="DB42" s="689"/>
      <c r="DC42" s="701"/>
      <c r="DD42" s="692">
        <v>178722</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V43" s="238"/>
      <c r="BW43" s="238"/>
      <c r="BX43" s="238"/>
      <c r="BY43" s="238"/>
      <c r="BZ43" s="238"/>
      <c r="CA43" s="238"/>
      <c r="CB43" s="238"/>
      <c r="CD43" s="680" t="s">
        <v>359</v>
      </c>
      <c r="CE43" s="681"/>
      <c r="CF43" s="681"/>
      <c r="CG43" s="681"/>
      <c r="CH43" s="681"/>
      <c r="CI43" s="681"/>
      <c r="CJ43" s="681"/>
      <c r="CK43" s="681"/>
      <c r="CL43" s="681"/>
      <c r="CM43" s="681"/>
      <c r="CN43" s="681"/>
      <c r="CO43" s="681"/>
      <c r="CP43" s="681"/>
      <c r="CQ43" s="682"/>
      <c r="CR43" s="683">
        <v>88046</v>
      </c>
      <c r="CS43" s="719"/>
      <c r="CT43" s="719"/>
      <c r="CU43" s="719"/>
      <c r="CV43" s="719"/>
      <c r="CW43" s="719"/>
      <c r="CX43" s="719"/>
      <c r="CY43" s="720"/>
      <c r="CZ43" s="688">
        <v>0.4</v>
      </c>
      <c r="DA43" s="717"/>
      <c r="DB43" s="717"/>
      <c r="DC43" s="721"/>
      <c r="DD43" s="692">
        <v>88046</v>
      </c>
      <c r="DE43" s="719"/>
      <c r="DF43" s="719"/>
      <c r="DG43" s="719"/>
      <c r="DH43" s="719"/>
      <c r="DI43" s="719"/>
      <c r="DJ43" s="719"/>
      <c r="DK43" s="720"/>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CD44" s="795" t="s">
        <v>308</v>
      </c>
      <c r="CE44" s="796"/>
      <c r="CF44" s="680" t="s">
        <v>360</v>
      </c>
      <c r="CG44" s="681"/>
      <c r="CH44" s="681"/>
      <c r="CI44" s="681"/>
      <c r="CJ44" s="681"/>
      <c r="CK44" s="681"/>
      <c r="CL44" s="681"/>
      <c r="CM44" s="681"/>
      <c r="CN44" s="681"/>
      <c r="CO44" s="681"/>
      <c r="CP44" s="681"/>
      <c r="CQ44" s="682"/>
      <c r="CR44" s="683">
        <v>1694526</v>
      </c>
      <c r="CS44" s="684"/>
      <c r="CT44" s="684"/>
      <c r="CU44" s="684"/>
      <c r="CV44" s="684"/>
      <c r="CW44" s="684"/>
      <c r="CX44" s="684"/>
      <c r="CY44" s="685"/>
      <c r="CZ44" s="688">
        <v>8</v>
      </c>
      <c r="DA44" s="689"/>
      <c r="DB44" s="689"/>
      <c r="DC44" s="701"/>
      <c r="DD44" s="692">
        <v>178722</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CD45" s="797"/>
      <c r="CE45" s="798"/>
      <c r="CF45" s="680" t="s">
        <v>361</v>
      </c>
      <c r="CG45" s="681"/>
      <c r="CH45" s="681"/>
      <c r="CI45" s="681"/>
      <c r="CJ45" s="681"/>
      <c r="CK45" s="681"/>
      <c r="CL45" s="681"/>
      <c r="CM45" s="681"/>
      <c r="CN45" s="681"/>
      <c r="CO45" s="681"/>
      <c r="CP45" s="681"/>
      <c r="CQ45" s="682"/>
      <c r="CR45" s="683">
        <v>1327175</v>
      </c>
      <c r="CS45" s="719"/>
      <c r="CT45" s="719"/>
      <c r="CU45" s="719"/>
      <c r="CV45" s="719"/>
      <c r="CW45" s="719"/>
      <c r="CX45" s="719"/>
      <c r="CY45" s="720"/>
      <c r="CZ45" s="688">
        <v>6.3</v>
      </c>
      <c r="DA45" s="717"/>
      <c r="DB45" s="717"/>
      <c r="DC45" s="721"/>
      <c r="DD45" s="692">
        <v>33968</v>
      </c>
      <c r="DE45" s="719"/>
      <c r="DF45" s="719"/>
      <c r="DG45" s="719"/>
      <c r="DH45" s="719"/>
      <c r="DI45" s="719"/>
      <c r="DJ45" s="719"/>
      <c r="DK45" s="720"/>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30" t="s">
        <v>362</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363</v>
      </c>
      <c r="CG46" s="681"/>
      <c r="CH46" s="681"/>
      <c r="CI46" s="681"/>
      <c r="CJ46" s="681"/>
      <c r="CK46" s="681"/>
      <c r="CL46" s="681"/>
      <c r="CM46" s="681"/>
      <c r="CN46" s="681"/>
      <c r="CO46" s="681"/>
      <c r="CP46" s="681"/>
      <c r="CQ46" s="682"/>
      <c r="CR46" s="683">
        <v>302611</v>
      </c>
      <c r="CS46" s="684"/>
      <c r="CT46" s="684"/>
      <c r="CU46" s="684"/>
      <c r="CV46" s="684"/>
      <c r="CW46" s="684"/>
      <c r="CX46" s="684"/>
      <c r="CY46" s="685"/>
      <c r="CZ46" s="688">
        <v>1.4</v>
      </c>
      <c r="DA46" s="689"/>
      <c r="DB46" s="689"/>
      <c r="DC46" s="701"/>
      <c r="DD46" s="692">
        <v>138922</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0" t="s">
        <v>364</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365</v>
      </c>
      <c r="CG47" s="681"/>
      <c r="CH47" s="681"/>
      <c r="CI47" s="681"/>
      <c r="CJ47" s="681"/>
      <c r="CK47" s="681"/>
      <c r="CL47" s="681"/>
      <c r="CM47" s="681"/>
      <c r="CN47" s="681"/>
      <c r="CO47" s="681"/>
      <c r="CP47" s="681"/>
      <c r="CQ47" s="682"/>
      <c r="CR47" s="683" t="s">
        <v>139</v>
      </c>
      <c r="CS47" s="719"/>
      <c r="CT47" s="719"/>
      <c r="CU47" s="719"/>
      <c r="CV47" s="719"/>
      <c r="CW47" s="719"/>
      <c r="CX47" s="719"/>
      <c r="CY47" s="720"/>
      <c r="CZ47" s="688" t="s">
        <v>181</v>
      </c>
      <c r="DA47" s="717"/>
      <c r="DB47" s="717"/>
      <c r="DC47" s="721"/>
      <c r="DD47" s="692" t="s">
        <v>254</v>
      </c>
      <c r="DE47" s="719"/>
      <c r="DF47" s="719"/>
      <c r="DG47" s="719"/>
      <c r="DH47" s="719"/>
      <c r="DI47" s="719"/>
      <c r="DJ47" s="719"/>
      <c r="DK47" s="720"/>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t="s">
        <v>366</v>
      </c>
      <c r="CD48" s="799"/>
      <c r="CE48" s="800"/>
      <c r="CF48" s="680" t="s">
        <v>367</v>
      </c>
      <c r="CG48" s="681"/>
      <c r="CH48" s="681"/>
      <c r="CI48" s="681"/>
      <c r="CJ48" s="681"/>
      <c r="CK48" s="681"/>
      <c r="CL48" s="681"/>
      <c r="CM48" s="681"/>
      <c r="CN48" s="681"/>
      <c r="CO48" s="681"/>
      <c r="CP48" s="681"/>
      <c r="CQ48" s="682"/>
      <c r="CR48" s="683" t="s">
        <v>254</v>
      </c>
      <c r="CS48" s="684"/>
      <c r="CT48" s="684"/>
      <c r="CU48" s="684"/>
      <c r="CV48" s="684"/>
      <c r="CW48" s="684"/>
      <c r="CX48" s="684"/>
      <c r="CY48" s="685"/>
      <c r="CZ48" s="688" t="s">
        <v>254</v>
      </c>
      <c r="DA48" s="689"/>
      <c r="DB48" s="689"/>
      <c r="DC48" s="701"/>
      <c r="DD48" s="692" t="s">
        <v>254</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15">
      <c r="CD49" s="733" t="s">
        <v>368</v>
      </c>
      <c r="CE49" s="734"/>
      <c r="CF49" s="734"/>
      <c r="CG49" s="734"/>
      <c r="CH49" s="734"/>
      <c r="CI49" s="734"/>
      <c r="CJ49" s="734"/>
      <c r="CK49" s="734"/>
      <c r="CL49" s="734"/>
      <c r="CM49" s="734"/>
      <c r="CN49" s="734"/>
      <c r="CO49" s="734"/>
      <c r="CP49" s="734"/>
      <c r="CQ49" s="735"/>
      <c r="CR49" s="768">
        <v>21055465</v>
      </c>
      <c r="CS49" s="754"/>
      <c r="CT49" s="754"/>
      <c r="CU49" s="754"/>
      <c r="CV49" s="754"/>
      <c r="CW49" s="754"/>
      <c r="CX49" s="754"/>
      <c r="CY49" s="785"/>
      <c r="CZ49" s="780">
        <v>100</v>
      </c>
      <c r="DA49" s="786"/>
      <c r="DB49" s="786"/>
      <c r="DC49" s="787"/>
      <c r="DD49" s="788">
        <v>14184055</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b+mSjgw/+kk1vrn0F9qLi+iJCFdBxy3kRPQIzuxV20Sl+7eMpZ8iA9gQT5XgZBrcRZDb8Epf1hgIwWK1o8N/BQ==" saltValue="i/MWoAWqeut/cj+eK7Ycwg=="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369</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370</v>
      </c>
      <c r="DK2" s="831"/>
      <c r="DL2" s="831"/>
      <c r="DM2" s="831"/>
      <c r="DN2" s="831"/>
      <c r="DO2" s="832"/>
      <c r="DP2" s="250"/>
      <c r="DQ2" s="830" t="s">
        <v>371</v>
      </c>
      <c r="DR2" s="831"/>
      <c r="DS2" s="831"/>
      <c r="DT2" s="831"/>
      <c r="DU2" s="831"/>
      <c r="DV2" s="831"/>
      <c r="DW2" s="831"/>
      <c r="DX2" s="831"/>
      <c r="DY2" s="831"/>
      <c r="DZ2" s="832"/>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833" t="s">
        <v>372</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373</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824" t="s">
        <v>374</v>
      </c>
      <c r="B5" s="825"/>
      <c r="C5" s="825"/>
      <c r="D5" s="825"/>
      <c r="E5" s="825"/>
      <c r="F5" s="825"/>
      <c r="G5" s="825"/>
      <c r="H5" s="825"/>
      <c r="I5" s="825"/>
      <c r="J5" s="825"/>
      <c r="K5" s="825"/>
      <c r="L5" s="825"/>
      <c r="M5" s="825"/>
      <c r="N5" s="825"/>
      <c r="O5" s="825"/>
      <c r="P5" s="826"/>
      <c r="Q5" s="801" t="s">
        <v>375</v>
      </c>
      <c r="R5" s="802"/>
      <c r="S5" s="802"/>
      <c r="T5" s="802"/>
      <c r="U5" s="803"/>
      <c r="V5" s="801" t="s">
        <v>376</v>
      </c>
      <c r="W5" s="802"/>
      <c r="X5" s="802"/>
      <c r="Y5" s="802"/>
      <c r="Z5" s="803"/>
      <c r="AA5" s="801" t="s">
        <v>377</v>
      </c>
      <c r="AB5" s="802"/>
      <c r="AC5" s="802"/>
      <c r="AD5" s="802"/>
      <c r="AE5" s="802"/>
      <c r="AF5" s="834" t="s">
        <v>378</v>
      </c>
      <c r="AG5" s="802"/>
      <c r="AH5" s="802"/>
      <c r="AI5" s="802"/>
      <c r="AJ5" s="813"/>
      <c r="AK5" s="802" t="s">
        <v>379</v>
      </c>
      <c r="AL5" s="802"/>
      <c r="AM5" s="802"/>
      <c r="AN5" s="802"/>
      <c r="AO5" s="803"/>
      <c r="AP5" s="801" t="s">
        <v>380</v>
      </c>
      <c r="AQ5" s="802"/>
      <c r="AR5" s="802"/>
      <c r="AS5" s="802"/>
      <c r="AT5" s="803"/>
      <c r="AU5" s="801" t="s">
        <v>381</v>
      </c>
      <c r="AV5" s="802"/>
      <c r="AW5" s="802"/>
      <c r="AX5" s="802"/>
      <c r="AY5" s="813"/>
      <c r="AZ5" s="257"/>
      <c r="BA5" s="257"/>
      <c r="BB5" s="257"/>
      <c r="BC5" s="257"/>
      <c r="BD5" s="257"/>
      <c r="BE5" s="258"/>
      <c r="BF5" s="258"/>
      <c r="BG5" s="258"/>
      <c r="BH5" s="258"/>
      <c r="BI5" s="258"/>
      <c r="BJ5" s="258"/>
      <c r="BK5" s="258"/>
      <c r="BL5" s="258"/>
      <c r="BM5" s="258"/>
      <c r="BN5" s="258"/>
      <c r="BO5" s="258"/>
      <c r="BP5" s="258"/>
      <c r="BQ5" s="824" t="s">
        <v>382</v>
      </c>
      <c r="BR5" s="825"/>
      <c r="BS5" s="825"/>
      <c r="BT5" s="825"/>
      <c r="BU5" s="825"/>
      <c r="BV5" s="825"/>
      <c r="BW5" s="825"/>
      <c r="BX5" s="825"/>
      <c r="BY5" s="825"/>
      <c r="BZ5" s="825"/>
      <c r="CA5" s="825"/>
      <c r="CB5" s="825"/>
      <c r="CC5" s="825"/>
      <c r="CD5" s="825"/>
      <c r="CE5" s="825"/>
      <c r="CF5" s="825"/>
      <c r="CG5" s="826"/>
      <c r="CH5" s="801" t="s">
        <v>383</v>
      </c>
      <c r="CI5" s="802"/>
      <c r="CJ5" s="802"/>
      <c r="CK5" s="802"/>
      <c r="CL5" s="803"/>
      <c r="CM5" s="801" t="s">
        <v>384</v>
      </c>
      <c r="CN5" s="802"/>
      <c r="CO5" s="802"/>
      <c r="CP5" s="802"/>
      <c r="CQ5" s="803"/>
      <c r="CR5" s="801" t="s">
        <v>385</v>
      </c>
      <c r="CS5" s="802"/>
      <c r="CT5" s="802"/>
      <c r="CU5" s="802"/>
      <c r="CV5" s="803"/>
      <c r="CW5" s="801" t="s">
        <v>386</v>
      </c>
      <c r="CX5" s="802"/>
      <c r="CY5" s="802"/>
      <c r="CZ5" s="802"/>
      <c r="DA5" s="803"/>
      <c r="DB5" s="801" t="s">
        <v>387</v>
      </c>
      <c r="DC5" s="802"/>
      <c r="DD5" s="802"/>
      <c r="DE5" s="802"/>
      <c r="DF5" s="803"/>
      <c r="DG5" s="807" t="s">
        <v>388</v>
      </c>
      <c r="DH5" s="808"/>
      <c r="DI5" s="808"/>
      <c r="DJ5" s="808"/>
      <c r="DK5" s="809"/>
      <c r="DL5" s="807" t="s">
        <v>389</v>
      </c>
      <c r="DM5" s="808"/>
      <c r="DN5" s="808"/>
      <c r="DO5" s="808"/>
      <c r="DP5" s="809"/>
      <c r="DQ5" s="801" t="s">
        <v>390</v>
      </c>
      <c r="DR5" s="802"/>
      <c r="DS5" s="802"/>
      <c r="DT5" s="802"/>
      <c r="DU5" s="803"/>
      <c r="DV5" s="801" t="s">
        <v>381</v>
      </c>
      <c r="DW5" s="802"/>
      <c r="DX5" s="802"/>
      <c r="DY5" s="802"/>
      <c r="DZ5" s="813"/>
      <c r="EA5" s="255"/>
    </row>
    <row r="6" spans="1:131" s="256" customFormat="1" ht="26.25" customHeight="1" thickBot="1" x14ac:dyDescent="0.2">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15">
      <c r="A7" s="259">
        <v>1</v>
      </c>
      <c r="B7" s="815" t="s">
        <v>391</v>
      </c>
      <c r="C7" s="816"/>
      <c r="D7" s="816"/>
      <c r="E7" s="816"/>
      <c r="F7" s="816"/>
      <c r="G7" s="816"/>
      <c r="H7" s="816"/>
      <c r="I7" s="816"/>
      <c r="J7" s="816"/>
      <c r="K7" s="816"/>
      <c r="L7" s="816"/>
      <c r="M7" s="816"/>
      <c r="N7" s="816"/>
      <c r="O7" s="816"/>
      <c r="P7" s="817"/>
      <c r="Q7" s="818">
        <v>22058</v>
      </c>
      <c r="R7" s="819"/>
      <c r="S7" s="819"/>
      <c r="T7" s="819"/>
      <c r="U7" s="819"/>
      <c r="V7" s="819">
        <v>21051</v>
      </c>
      <c r="W7" s="819"/>
      <c r="X7" s="819"/>
      <c r="Y7" s="819"/>
      <c r="Z7" s="819"/>
      <c r="AA7" s="819">
        <v>1007</v>
      </c>
      <c r="AB7" s="819"/>
      <c r="AC7" s="819"/>
      <c r="AD7" s="819"/>
      <c r="AE7" s="820"/>
      <c r="AF7" s="821">
        <v>1007</v>
      </c>
      <c r="AG7" s="822"/>
      <c r="AH7" s="822"/>
      <c r="AI7" s="822"/>
      <c r="AJ7" s="823"/>
      <c r="AK7" s="858">
        <v>105</v>
      </c>
      <c r="AL7" s="859"/>
      <c r="AM7" s="859"/>
      <c r="AN7" s="859"/>
      <c r="AO7" s="859"/>
      <c r="AP7" s="859">
        <v>16640</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t="s">
        <v>594</v>
      </c>
      <c r="BT7" s="863"/>
      <c r="BU7" s="863"/>
      <c r="BV7" s="863"/>
      <c r="BW7" s="863"/>
      <c r="BX7" s="863"/>
      <c r="BY7" s="863"/>
      <c r="BZ7" s="863"/>
      <c r="CA7" s="863"/>
      <c r="CB7" s="863"/>
      <c r="CC7" s="863"/>
      <c r="CD7" s="863"/>
      <c r="CE7" s="863"/>
      <c r="CF7" s="863"/>
      <c r="CG7" s="864"/>
      <c r="CH7" s="855">
        <v>14</v>
      </c>
      <c r="CI7" s="856"/>
      <c r="CJ7" s="856"/>
      <c r="CK7" s="856"/>
      <c r="CL7" s="857"/>
      <c r="CM7" s="855">
        <v>798</v>
      </c>
      <c r="CN7" s="856"/>
      <c r="CO7" s="856"/>
      <c r="CP7" s="856"/>
      <c r="CQ7" s="857"/>
      <c r="CR7" s="855" t="s">
        <v>603</v>
      </c>
      <c r="CS7" s="856"/>
      <c r="CT7" s="856"/>
      <c r="CU7" s="856"/>
      <c r="CV7" s="857"/>
      <c r="CW7" s="855" t="s">
        <v>603</v>
      </c>
      <c r="CX7" s="856"/>
      <c r="CY7" s="856"/>
      <c r="CZ7" s="856"/>
      <c r="DA7" s="857"/>
      <c r="DB7" s="855" t="s">
        <v>603</v>
      </c>
      <c r="DC7" s="856"/>
      <c r="DD7" s="856"/>
      <c r="DE7" s="856"/>
      <c r="DF7" s="857"/>
      <c r="DG7" s="855" t="s">
        <v>603</v>
      </c>
      <c r="DH7" s="856"/>
      <c r="DI7" s="856"/>
      <c r="DJ7" s="856"/>
      <c r="DK7" s="857"/>
      <c r="DL7" s="855" t="s">
        <v>603</v>
      </c>
      <c r="DM7" s="856"/>
      <c r="DN7" s="856"/>
      <c r="DO7" s="856"/>
      <c r="DP7" s="857"/>
      <c r="DQ7" s="855" t="s">
        <v>604</v>
      </c>
      <c r="DR7" s="856"/>
      <c r="DS7" s="856"/>
      <c r="DT7" s="856"/>
      <c r="DU7" s="857"/>
      <c r="DV7" s="836"/>
      <c r="DW7" s="837"/>
      <c r="DX7" s="837"/>
      <c r="DY7" s="837"/>
      <c r="DZ7" s="838"/>
      <c r="EA7" s="255"/>
    </row>
    <row r="8" spans="1:131" s="256" customFormat="1" ht="26.25" customHeight="1" x14ac:dyDescent="0.15">
      <c r="A8" s="262">
        <v>2</v>
      </c>
      <c r="B8" s="839" t="s">
        <v>392</v>
      </c>
      <c r="C8" s="840"/>
      <c r="D8" s="840"/>
      <c r="E8" s="840"/>
      <c r="F8" s="840"/>
      <c r="G8" s="840"/>
      <c r="H8" s="840"/>
      <c r="I8" s="840"/>
      <c r="J8" s="840"/>
      <c r="K8" s="840"/>
      <c r="L8" s="840"/>
      <c r="M8" s="840"/>
      <c r="N8" s="840"/>
      <c r="O8" s="840"/>
      <c r="P8" s="841"/>
      <c r="Q8" s="842">
        <v>17</v>
      </c>
      <c r="R8" s="843"/>
      <c r="S8" s="843"/>
      <c r="T8" s="843"/>
      <c r="U8" s="843"/>
      <c r="V8" s="843">
        <v>3</v>
      </c>
      <c r="W8" s="843"/>
      <c r="X8" s="843"/>
      <c r="Y8" s="843"/>
      <c r="Z8" s="843"/>
      <c r="AA8" s="843">
        <v>14</v>
      </c>
      <c r="AB8" s="843"/>
      <c r="AC8" s="843"/>
      <c r="AD8" s="843"/>
      <c r="AE8" s="844"/>
      <c r="AF8" s="845">
        <v>14</v>
      </c>
      <c r="AG8" s="846"/>
      <c r="AH8" s="846"/>
      <c r="AI8" s="846"/>
      <c r="AJ8" s="847"/>
      <c r="AK8" s="848" t="s">
        <v>595</v>
      </c>
      <c r="AL8" s="849"/>
      <c r="AM8" s="849"/>
      <c r="AN8" s="849"/>
      <c r="AO8" s="849"/>
      <c r="AP8" s="849">
        <v>1</v>
      </c>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c r="BT8" s="853"/>
      <c r="BU8" s="853"/>
      <c r="BV8" s="853"/>
      <c r="BW8" s="853"/>
      <c r="BX8" s="853"/>
      <c r="BY8" s="853"/>
      <c r="BZ8" s="853"/>
      <c r="CA8" s="853"/>
      <c r="CB8" s="853"/>
      <c r="CC8" s="853"/>
      <c r="CD8" s="853"/>
      <c r="CE8" s="853"/>
      <c r="CF8" s="853"/>
      <c r="CG8" s="854"/>
      <c r="CH8" s="865"/>
      <c r="CI8" s="866"/>
      <c r="CJ8" s="866"/>
      <c r="CK8" s="866"/>
      <c r="CL8" s="867"/>
      <c r="CM8" s="865"/>
      <c r="CN8" s="866"/>
      <c r="CO8" s="866"/>
      <c r="CP8" s="866"/>
      <c r="CQ8" s="867"/>
      <c r="CR8" s="865"/>
      <c r="CS8" s="866"/>
      <c r="CT8" s="866"/>
      <c r="CU8" s="866"/>
      <c r="CV8" s="867"/>
      <c r="CW8" s="865"/>
      <c r="CX8" s="866"/>
      <c r="CY8" s="866"/>
      <c r="CZ8" s="866"/>
      <c r="DA8" s="867"/>
      <c r="DB8" s="865"/>
      <c r="DC8" s="866"/>
      <c r="DD8" s="866"/>
      <c r="DE8" s="866"/>
      <c r="DF8" s="867"/>
      <c r="DG8" s="865"/>
      <c r="DH8" s="866"/>
      <c r="DI8" s="866"/>
      <c r="DJ8" s="866"/>
      <c r="DK8" s="867"/>
      <c r="DL8" s="865"/>
      <c r="DM8" s="866"/>
      <c r="DN8" s="866"/>
      <c r="DO8" s="866"/>
      <c r="DP8" s="867"/>
      <c r="DQ8" s="865"/>
      <c r="DR8" s="866"/>
      <c r="DS8" s="866"/>
      <c r="DT8" s="866"/>
      <c r="DU8" s="867"/>
      <c r="DV8" s="868"/>
      <c r="DW8" s="869"/>
      <c r="DX8" s="869"/>
      <c r="DY8" s="869"/>
      <c r="DZ8" s="870"/>
      <c r="EA8" s="255"/>
    </row>
    <row r="9" spans="1:131" s="256" customFormat="1" ht="26.25" customHeight="1" x14ac:dyDescent="0.15">
      <c r="A9" s="262">
        <v>3</v>
      </c>
      <c r="B9" s="839" t="s">
        <v>393</v>
      </c>
      <c r="C9" s="840"/>
      <c r="D9" s="840"/>
      <c r="E9" s="840"/>
      <c r="F9" s="840"/>
      <c r="G9" s="840"/>
      <c r="H9" s="840"/>
      <c r="I9" s="840"/>
      <c r="J9" s="840"/>
      <c r="K9" s="840"/>
      <c r="L9" s="840"/>
      <c r="M9" s="840"/>
      <c r="N9" s="840"/>
      <c r="O9" s="840"/>
      <c r="P9" s="841"/>
      <c r="Q9" s="842">
        <v>29</v>
      </c>
      <c r="R9" s="843"/>
      <c r="S9" s="843"/>
      <c r="T9" s="843"/>
      <c r="U9" s="843"/>
      <c r="V9" s="843">
        <v>29</v>
      </c>
      <c r="W9" s="843"/>
      <c r="X9" s="843"/>
      <c r="Y9" s="843"/>
      <c r="Z9" s="843"/>
      <c r="AA9" s="843" t="s">
        <v>605</v>
      </c>
      <c r="AB9" s="843"/>
      <c r="AC9" s="843"/>
      <c r="AD9" s="843"/>
      <c r="AE9" s="844"/>
      <c r="AF9" s="845" t="s">
        <v>181</v>
      </c>
      <c r="AG9" s="846"/>
      <c r="AH9" s="846"/>
      <c r="AI9" s="846"/>
      <c r="AJ9" s="847"/>
      <c r="AK9" s="848">
        <v>8</v>
      </c>
      <c r="AL9" s="849"/>
      <c r="AM9" s="849"/>
      <c r="AN9" s="849"/>
      <c r="AO9" s="849"/>
      <c r="AP9" s="849" t="s">
        <v>595</v>
      </c>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c r="BT9" s="853"/>
      <c r="BU9" s="853"/>
      <c r="BV9" s="853"/>
      <c r="BW9" s="853"/>
      <c r="BX9" s="853"/>
      <c r="BY9" s="853"/>
      <c r="BZ9" s="853"/>
      <c r="CA9" s="853"/>
      <c r="CB9" s="853"/>
      <c r="CC9" s="853"/>
      <c r="CD9" s="853"/>
      <c r="CE9" s="853"/>
      <c r="CF9" s="853"/>
      <c r="CG9" s="854"/>
      <c r="CH9" s="865"/>
      <c r="CI9" s="866"/>
      <c r="CJ9" s="866"/>
      <c r="CK9" s="866"/>
      <c r="CL9" s="867"/>
      <c r="CM9" s="865"/>
      <c r="CN9" s="866"/>
      <c r="CO9" s="866"/>
      <c r="CP9" s="866"/>
      <c r="CQ9" s="867"/>
      <c r="CR9" s="865"/>
      <c r="CS9" s="866"/>
      <c r="CT9" s="866"/>
      <c r="CU9" s="866"/>
      <c r="CV9" s="867"/>
      <c r="CW9" s="865"/>
      <c r="CX9" s="866"/>
      <c r="CY9" s="866"/>
      <c r="CZ9" s="866"/>
      <c r="DA9" s="867"/>
      <c r="DB9" s="865"/>
      <c r="DC9" s="866"/>
      <c r="DD9" s="866"/>
      <c r="DE9" s="866"/>
      <c r="DF9" s="867"/>
      <c r="DG9" s="865"/>
      <c r="DH9" s="866"/>
      <c r="DI9" s="866"/>
      <c r="DJ9" s="866"/>
      <c r="DK9" s="867"/>
      <c r="DL9" s="865"/>
      <c r="DM9" s="866"/>
      <c r="DN9" s="866"/>
      <c r="DO9" s="866"/>
      <c r="DP9" s="867"/>
      <c r="DQ9" s="865"/>
      <c r="DR9" s="866"/>
      <c r="DS9" s="866"/>
      <c r="DT9" s="866"/>
      <c r="DU9" s="867"/>
      <c r="DV9" s="868"/>
      <c r="DW9" s="869"/>
      <c r="DX9" s="869"/>
      <c r="DY9" s="869"/>
      <c r="DZ9" s="870"/>
      <c r="EA9" s="255"/>
    </row>
    <row r="10" spans="1:131" s="256" customFormat="1" ht="26.25" customHeight="1" x14ac:dyDescent="0.15">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c r="BT10" s="853"/>
      <c r="BU10" s="853"/>
      <c r="BV10" s="853"/>
      <c r="BW10" s="853"/>
      <c r="BX10" s="853"/>
      <c r="BY10" s="853"/>
      <c r="BZ10" s="853"/>
      <c r="CA10" s="853"/>
      <c r="CB10" s="853"/>
      <c r="CC10" s="853"/>
      <c r="CD10" s="853"/>
      <c r="CE10" s="853"/>
      <c r="CF10" s="853"/>
      <c r="CG10" s="854"/>
      <c r="CH10" s="865"/>
      <c r="CI10" s="866"/>
      <c r="CJ10" s="866"/>
      <c r="CK10" s="866"/>
      <c r="CL10" s="867"/>
      <c r="CM10" s="865"/>
      <c r="CN10" s="866"/>
      <c r="CO10" s="866"/>
      <c r="CP10" s="866"/>
      <c r="CQ10" s="867"/>
      <c r="CR10" s="865"/>
      <c r="CS10" s="866"/>
      <c r="CT10" s="866"/>
      <c r="CU10" s="866"/>
      <c r="CV10" s="867"/>
      <c r="CW10" s="865"/>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55"/>
    </row>
    <row r="11" spans="1:131" s="256" customFormat="1" ht="26.25" customHeight="1" x14ac:dyDescent="0.15">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x14ac:dyDescent="0.15">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x14ac:dyDescent="0.15">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x14ac:dyDescent="0.15">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x14ac:dyDescent="0.15">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x14ac:dyDescent="0.15">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15">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15">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15">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15">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15">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394</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
      <c r="A23" s="265" t="s">
        <v>395</v>
      </c>
      <c r="B23" s="874" t="s">
        <v>396</v>
      </c>
      <c r="C23" s="875"/>
      <c r="D23" s="875"/>
      <c r="E23" s="875"/>
      <c r="F23" s="875"/>
      <c r="G23" s="875"/>
      <c r="H23" s="875"/>
      <c r="I23" s="875"/>
      <c r="J23" s="875"/>
      <c r="K23" s="875"/>
      <c r="L23" s="875"/>
      <c r="M23" s="875"/>
      <c r="N23" s="875"/>
      <c r="O23" s="875"/>
      <c r="P23" s="876"/>
      <c r="Q23" s="877">
        <v>22076</v>
      </c>
      <c r="R23" s="878"/>
      <c r="S23" s="878"/>
      <c r="T23" s="878"/>
      <c r="U23" s="878"/>
      <c r="V23" s="878">
        <v>21055</v>
      </c>
      <c r="W23" s="878"/>
      <c r="X23" s="878"/>
      <c r="Y23" s="878"/>
      <c r="Z23" s="878"/>
      <c r="AA23" s="878">
        <v>1021</v>
      </c>
      <c r="AB23" s="878"/>
      <c r="AC23" s="878"/>
      <c r="AD23" s="878"/>
      <c r="AE23" s="879"/>
      <c r="AF23" s="880">
        <v>1020</v>
      </c>
      <c r="AG23" s="878"/>
      <c r="AH23" s="878"/>
      <c r="AI23" s="878"/>
      <c r="AJ23" s="881"/>
      <c r="AK23" s="882"/>
      <c r="AL23" s="883"/>
      <c r="AM23" s="883"/>
      <c r="AN23" s="883"/>
      <c r="AO23" s="883"/>
      <c r="AP23" s="878">
        <v>16641</v>
      </c>
      <c r="AQ23" s="878"/>
      <c r="AR23" s="878"/>
      <c r="AS23" s="878"/>
      <c r="AT23" s="878"/>
      <c r="AU23" s="884"/>
      <c r="AV23" s="884"/>
      <c r="AW23" s="884"/>
      <c r="AX23" s="884"/>
      <c r="AY23" s="885"/>
      <c r="AZ23" s="893" t="s">
        <v>397</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15">
      <c r="A24" s="892" t="s">
        <v>398</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
      <c r="A25" s="833" t="s">
        <v>399</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15">
      <c r="A26" s="824" t="s">
        <v>374</v>
      </c>
      <c r="B26" s="825"/>
      <c r="C26" s="825"/>
      <c r="D26" s="825"/>
      <c r="E26" s="825"/>
      <c r="F26" s="825"/>
      <c r="G26" s="825"/>
      <c r="H26" s="825"/>
      <c r="I26" s="825"/>
      <c r="J26" s="825"/>
      <c r="K26" s="825"/>
      <c r="L26" s="825"/>
      <c r="M26" s="825"/>
      <c r="N26" s="825"/>
      <c r="O26" s="825"/>
      <c r="P26" s="826"/>
      <c r="Q26" s="801" t="s">
        <v>400</v>
      </c>
      <c r="R26" s="802"/>
      <c r="S26" s="802"/>
      <c r="T26" s="802"/>
      <c r="U26" s="803"/>
      <c r="V26" s="801" t="s">
        <v>401</v>
      </c>
      <c r="W26" s="802"/>
      <c r="X26" s="802"/>
      <c r="Y26" s="802"/>
      <c r="Z26" s="803"/>
      <c r="AA26" s="801" t="s">
        <v>402</v>
      </c>
      <c r="AB26" s="802"/>
      <c r="AC26" s="802"/>
      <c r="AD26" s="802"/>
      <c r="AE26" s="802"/>
      <c r="AF26" s="896" t="s">
        <v>403</v>
      </c>
      <c r="AG26" s="897"/>
      <c r="AH26" s="897"/>
      <c r="AI26" s="897"/>
      <c r="AJ26" s="898"/>
      <c r="AK26" s="802" t="s">
        <v>404</v>
      </c>
      <c r="AL26" s="802"/>
      <c r="AM26" s="802"/>
      <c r="AN26" s="802"/>
      <c r="AO26" s="803"/>
      <c r="AP26" s="801" t="s">
        <v>405</v>
      </c>
      <c r="AQ26" s="802"/>
      <c r="AR26" s="802"/>
      <c r="AS26" s="802"/>
      <c r="AT26" s="803"/>
      <c r="AU26" s="801" t="s">
        <v>406</v>
      </c>
      <c r="AV26" s="802"/>
      <c r="AW26" s="802"/>
      <c r="AX26" s="802"/>
      <c r="AY26" s="803"/>
      <c r="AZ26" s="801" t="s">
        <v>407</v>
      </c>
      <c r="BA26" s="802"/>
      <c r="BB26" s="802"/>
      <c r="BC26" s="802"/>
      <c r="BD26" s="803"/>
      <c r="BE26" s="801" t="s">
        <v>381</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15">
      <c r="A28" s="267">
        <v>1</v>
      </c>
      <c r="B28" s="815" t="s">
        <v>408</v>
      </c>
      <c r="C28" s="816"/>
      <c r="D28" s="816"/>
      <c r="E28" s="816"/>
      <c r="F28" s="816"/>
      <c r="G28" s="816"/>
      <c r="H28" s="816"/>
      <c r="I28" s="816"/>
      <c r="J28" s="816"/>
      <c r="K28" s="816"/>
      <c r="L28" s="816"/>
      <c r="M28" s="816"/>
      <c r="N28" s="816"/>
      <c r="O28" s="816"/>
      <c r="P28" s="817"/>
      <c r="Q28" s="906">
        <v>5904</v>
      </c>
      <c r="R28" s="907"/>
      <c r="S28" s="907"/>
      <c r="T28" s="907"/>
      <c r="U28" s="907"/>
      <c r="V28" s="907">
        <v>5774</v>
      </c>
      <c r="W28" s="907"/>
      <c r="X28" s="907"/>
      <c r="Y28" s="907"/>
      <c r="Z28" s="907"/>
      <c r="AA28" s="907">
        <v>130</v>
      </c>
      <c r="AB28" s="907"/>
      <c r="AC28" s="907"/>
      <c r="AD28" s="907"/>
      <c r="AE28" s="908"/>
      <c r="AF28" s="909">
        <v>130</v>
      </c>
      <c r="AG28" s="907"/>
      <c r="AH28" s="907"/>
      <c r="AI28" s="907"/>
      <c r="AJ28" s="910"/>
      <c r="AK28" s="911">
        <v>498</v>
      </c>
      <c r="AL28" s="902"/>
      <c r="AM28" s="902"/>
      <c r="AN28" s="902"/>
      <c r="AO28" s="902"/>
      <c r="AP28" s="902" t="s">
        <v>595</v>
      </c>
      <c r="AQ28" s="902"/>
      <c r="AR28" s="902"/>
      <c r="AS28" s="902"/>
      <c r="AT28" s="902"/>
      <c r="AU28" s="902" t="s">
        <v>595</v>
      </c>
      <c r="AV28" s="902"/>
      <c r="AW28" s="902"/>
      <c r="AX28" s="902"/>
      <c r="AY28" s="902"/>
      <c r="AZ28" s="903"/>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15">
      <c r="A29" s="267">
        <v>2</v>
      </c>
      <c r="B29" s="839" t="s">
        <v>409</v>
      </c>
      <c r="C29" s="840"/>
      <c r="D29" s="840"/>
      <c r="E29" s="840"/>
      <c r="F29" s="840"/>
      <c r="G29" s="840"/>
      <c r="H29" s="840"/>
      <c r="I29" s="840"/>
      <c r="J29" s="840"/>
      <c r="K29" s="840"/>
      <c r="L29" s="840"/>
      <c r="M29" s="840"/>
      <c r="N29" s="840"/>
      <c r="O29" s="840"/>
      <c r="P29" s="841"/>
      <c r="Q29" s="842">
        <v>5315</v>
      </c>
      <c r="R29" s="843"/>
      <c r="S29" s="843"/>
      <c r="T29" s="843"/>
      <c r="U29" s="843"/>
      <c r="V29" s="843">
        <v>5124</v>
      </c>
      <c r="W29" s="843"/>
      <c r="X29" s="843"/>
      <c r="Y29" s="843"/>
      <c r="Z29" s="843"/>
      <c r="AA29" s="843">
        <v>191</v>
      </c>
      <c r="AB29" s="843"/>
      <c r="AC29" s="843"/>
      <c r="AD29" s="843"/>
      <c r="AE29" s="844"/>
      <c r="AF29" s="845">
        <v>191</v>
      </c>
      <c r="AG29" s="846"/>
      <c r="AH29" s="846"/>
      <c r="AI29" s="846"/>
      <c r="AJ29" s="847"/>
      <c r="AK29" s="914">
        <v>728</v>
      </c>
      <c r="AL29" s="915"/>
      <c r="AM29" s="915"/>
      <c r="AN29" s="915"/>
      <c r="AO29" s="915"/>
      <c r="AP29" s="915" t="s">
        <v>596</v>
      </c>
      <c r="AQ29" s="915"/>
      <c r="AR29" s="915"/>
      <c r="AS29" s="915"/>
      <c r="AT29" s="915"/>
      <c r="AU29" s="915" t="s">
        <v>595</v>
      </c>
      <c r="AV29" s="915"/>
      <c r="AW29" s="915"/>
      <c r="AX29" s="915"/>
      <c r="AY29" s="915"/>
      <c r="AZ29" s="916"/>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15">
      <c r="A30" s="267">
        <v>3</v>
      </c>
      <c r="B30" s="839" t="s">
        <v>410</v>
      </c>
      <c r="C30" s="840"/>
      <c r="D30" s="840"/>
      <c r="E30" s="840"/>
      <c r="F30" s="840"/>
      <c r="G30" s="840"/>
      <c r="H30" s="840"/>
      <c r="I30" s="840"/>
      <c r="J30" s="840"/>
      <c r="K30" s="840"/>
      <c r="L30" s="840"/>
      <c r="M30" s="840"/>
      <c r="N30" s="840"/>
      <c r="O30" s="840"/>
      <c r="P30" s="841"/>
      <c r="Q30" s="842">
        <v>1594</v>
      </c>
      <c r="R30" s="843"/>
      <c r="S30" s="843"/>
      <c r="T30" s="843"/>
      <c r="U30" s="843"/>
      <c r="V30" s="843">
        <v>1584</v>
      </c>
      <c r="W30" s="843"/>
      <c r="X30" s="843"/>
      <c r="Y30" s="843"/>
      <c r="Z30" s="843"/>
      <c r="AA30" s="843">
        <v>9</v>
      </c>
      <c r="AB30" s="843"/>
      <c r="AC30" s="843"/>
      <c r="AD30" s="843"/>
      <c r="AE30" s="844"/>
      <c r="AF30" s="845">
        <v>9</v>
      </c>
      <c r="AG30" s="846"/>
      <c r="AH30" s="846"/>
      <c r="AI30" s="846"/>
      <c r="AJ30" s="847"/>
      <c r="AK30" s="914">
        <v>821</v>
      </c>
      <c r="AL30" s="915"/>
      <c r="AM30" s="915"/>
      <c r="AN30" s="915"/>
      <c r="AO30" s="915"/>
      <c r="AP30" s="915" t="s">
        <v>595</v>
      </c>
      <c r="AQ30" s="915"/>
      <c r="AR30" s="915"/>
      <c r="AS30" s="915"/>
      <c r="AT30" s="915"/>
      <c r="AU30" s="915" t="s">
        <v>595</v>
      </c>
      <c r="AV30" s="915"/>
      <c r="AW30" s="915"/>
      <c r="AX30" s="915"/>
      <c r="AY30" s="915"/>
      <c r="AZ30" s="916"/>
      <c r="BA30" s="916"/>
      <c r="BB30" s="916"/>
      <c r="BC30" s="916"/>
      <c r="BD30" s="916"/>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15">
      <c r="A31" s="267">
        <v>4</v>
      </c>
      <c r="B31" s="839" t="s">
        <v>411</v>
      </c>
      <c r="C31" s="840"/>
      <c r="D31" s="840"/>
      <c r="E31" s="840"/>
      <c r="F31" s="840"/>
      <c r="G31" s="840"/>
      <c r="H31" s="840"/>
      <c r="I31" s="840"/>
      <c r="J31" s="840"/>
      <c r="K31" s="840"/>
      <c r="L31" s="840"/>
      <c r="M31" s="840"/>
      <c r="N31" s="840"/>
      <c r="O31" s="840"/>
      <c r="P31" s="841"/>
      <c r="Q31" s="842">
        <v>9296</v>
      </c>
      <c r="R31" s="843"/>
      <c r="S31" s="843"/>
      <c r="T31" s="843"/>
      <c r="U31" s="843"/>
      <c r="V31" s="843">
        <v>9164</v>
      </c>
      <c r="W31" s="843"/>
      <c r="X31" s="843"/>
      <c r="Y31" s="843"/>
      <c r="Z31" s="843"/>
      <c r="AA31" s="843">
        <v>133</v>
      </c>
      <c r="AB31" s="843"/>
      <c r="AC31" s="843"/>
      <c r="AD31" s="843"/>
      <c r="AE31" s="844"/>
      <c r="AF31" s="845">
        <v>145</v>
      </c>
      <c r="AG31" s="846"/>
      <c r="AH31" s="846"/>
      <c r="AI31" s="846"/>
      <c r="AJ31" s="847"/>
      <c r="AK31" s="914">
        <v>1443</v>
      </c>
      <c r="AL31" s="915"/>
      <c r="AM31" s="915"/>
      <c r="AN31" s="915"/>
      <c r="AO31" s="915"/>
      <c r="AP31" s="915">
        <v>8288</v>
      </c>
      <c r="AQ31" s="915"/>
      <c r="AR31" s="915"/>
      <c r="AS31" s="915"/>
      <c r="AT31" s="915"/>
      <c r="AU31" s="915">
        <v>5155</v>
      </c>
      <c r="AV31" s="915"/>
      <c r="AW31" s="915"/>
      <c r="AX31" s="915"/>
      <c r="AY31" s="915"/>
      <c r="AZ31" s="916" t="s">
        <v>595</v>
      </c>
      <c r="BA31" s="916"/>
      <c r="BB31" s="916"/>
      <c r="BC31" s="916"/>
      <c r="BD31" s="916"/>
      <c r="BE31" s="912" t="s">
        <v>412</v>
      </c>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15">
      <c r="A32" s="267">
        <v>5</v>
      </c>
      <c r="B32" s="839" t="s">
        <v>589</v>
      </c>
      <c r="C32" s="840"/>
      <c r="D32" s="840"/>
      <c r="E32" s="840"/>
      <c r="F32" s="840"/>
      <c r="G32" s="840"/>
      <c r="H32" s="840"/>
      <c r="I32" s="840"/>
      <c r="J32" s="840"/>
      <c r="K32" s="840"/>
      <c r="L32" s="840"/>
      <c r="M32" s="840"/>
      <c r="N32" s="840"/>
      <c r="O32" s="840"/>
      <c r="P32" s="841"/>
      <c r="Q32" s="842">
        <v>717</v>
      </c>
      <c r="R32" s="843"/>
      <c r="S32" s="843"/>
      <c r="T32" s="843"/>
      <c r="U32" s="843"/>
      <c r="V32" s="843">
        <v>683</v>
      </c>
      <c r="W32" s="843"/>
      <c r="X32" s="843"/>
      <c r="Y32" s="843"/>
      <c r="Z32" s="843"/>
      <c r="AA32" s="843">
        <v>34</v>
      </c>
      <c r="AB32" s="843"/>
      <c r="AC32" s="843"/>
      <c r="AD32" s="843"/>
      <c r="AE32" s="844"/>
      <c r="AF32" s="845">
        <v>392</v>
      </c>
      <c r="AG32" s="846"/>
      <c r="AH32" s="846"/>
      <c r="AI32" s="846"/>
      <c r="AJ32" s="847"/>
      <c r="AK32" s="914">
        <v>415</v>
      </c>
      <c r="AL32" s="915"/>
      <c r="AM32" s="915"/>
      <c r="AN32" s="915"/>
      <c r="AO32" s="915"/>
      <c r="AP32" s="915">
        <v>7445</v>
      </c>
      <c r="AQ32" s="915"/>
      <c r="AR32" s="915"/>
      <c r="AS32" s="915"/>
      <c r="AT32" s="915"/>
      <c r="AU32" s="915">
        <v>5792</v>
      </c>
      <c r="AV32" s="915"/>
      <c r="AW32" s="915"/>
      <c r="AX32" s="915"/>
      <c r="AY32" s="915"/>
      <c r="AZ32" s="916" t="s">
        <v>595</v>
      </c>
      <c r="BA32" s="916"/>
      <c r="BB32" s="916"/>
      <c r="BC32" s="916"/>
      <c r="BD32" s="916"/>
      <c r="BE32" s="912" t="s">
        <v>413</v>
      </c>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15">
      <c r="A33" s="267">
        <v>6</v>
      </c>
      <c r="B33" s="839" t="s">
        <v>414</v>
      </c>
      <c r="C33" s="840"/>
      <c r="D33" s="840"/>
      <c r="E33" s="840"/>
      <c r="F33" s="840"/>
      <c r="G33" s="840"/>
      <c r="H33" s="840"/>
      <c r="I33" s="840"/>
      <c r="J33" s="840"/>
      <c r="K33" s="840"/>
      <c r="L33" s="840"/>
      <c r="M33" s="840"/>
      <c r="N33" s="840"/>
      <c r="O33" s="840"/>
      <c r="P33" s="841"/>
      <c r="Q33" s="842">
        <v>1249</v>
      </c>
      <c r="R33" s="843"/>
      <c r="S33" s="843"/>
      <c r="T33" s="843"/>
      <c r="U33" s="843"/>
      <c r="V33" s="843">
        <v>1144</v>
      </c>
      <c r="W33" s="843"/>
      <c r="X33" s="843"/>
      <c r="Y33" s="843"/>
      <c r="Z33" s="843"/>
      <c r="AA33" s="843">
        <v>105</v>
      </c>
      <c r="AB33" s="843"/>
      <c r="AC33" s="843"/>
      <c r="AD33" s="843"/>
      <c r="AE33" s="844"/>
      <c r="AF33" s="845">
        <v>1208</v>
      </c>
      <c r="AG33" s="846"/>
      <c r="AH33" s="846"/>
      <c r="AI33" s="846"/>
      <c r="AJ33" s="847"/>
      <c r="AK33" s="914">
        <v>6</v>
      </c>
      <c r="AL33" s="915"/>
      <c r="AM33" s="915"/>
      <c r="AN33" s="915"/>
      <c r="AO33" s="915"/>
      <c r="AP33" s="915">
        <v>3378</v>
      </c>
      <c r="AQ33" s="915"/>
      <c r="AR33" s="915"/>
      <c r="AS33" s="915"/>
      <c r="AT33" s="915"/>
      <c r="AU33" s="915">
        <v>17</v>
      </c>
      <c r="AV33" s="915"/>
      <c r="AW33" s="915"/>
      <c r="AX33" s="915"/>
      <c r="AY33" s="915"/>
      <c r="AZ33" s="916" t="s">
        <v>595</v>
      </c>
      <c r="BA33" s="916"/>
      <c r="BB33" s="916"/>
      <c r="BC33" s="916"/>
      <c r="BD33" s="916"/>
      <c r="BE33" s="912" t="s">
        <v>415</v>
      </c>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15">
      <c r="A34" s="267">
        <v>7</v>
      </c>
      <c r="B34" s="839"/>
      <c r="C34" s="840"/>
      <c r="D34" s="840"/>
      <c r="E34" s="840"/>
      <c r="F34" s="840"/>
      <c r="G34" s="840"/>
      <c r="H34" s="840"/>
      <c r="I34" s="840"/>
      <c r="J34" s="840"/>
      <c r="K34" s="840"/>
      <c r="L34" s="840"/>
      <c r="M34" s="840"/>
      <c r="N34" s="840"/>
      <c r="O34" s="840"/>
      <c r="P34" s="841"/>
      <c r="Q34" s="842"/>
      <c r="R34" s="843"/>
      <c r="S34" s="843"/>
      <c r="T34" s="843"/>
      <c r="U34" s="843"/>
      <c r="V34" s="843"/>
      <c r="W34" s="843"/>
      <c r="X34" s="843"/>
      <c r="Y34" s="843"/>
      <c r="Z34" s="843"/>
      <c r="AA34" s="843"/>
      <c r="AB34" s="843"/>
      <c r="AC34" s="843"/>
      <c r="AD34" s="843"/>
      <c r="AE34" s="844"/>
      <c r="AF34" s="845"/>
      <c r="AG34" s="846"/>
      <c r="AH34" s="846"/>
      <c r="AI34" s="846"/>
      <c r="AJ34" s="847"/>
      <c r="AK34" s="914"/>
      <c r="AL34" s="915"/>
      <c r="AM34" s="915"/>
      <c r="AN34" s="915"/>
      <c r="AO34" s="915"/>
      <c r="AP34" s="915"/>
      <c r="AQ34" s="915"/>
      <c r="AR34" s="915"/>
      <c r="AS34" s="915"/>
      <c r="AT34" s="915"/>
      <c r="AU34" s="915"/>
      <c r="AV34" s="915"/>
      <c r="AW34" s="915"/>
      <c r="AX34" s="915"/>
      <c r="AY34" s="915"/>
      <c r="AZ34" s="916"/>
      <c r="BA34" s="916"/>
      <c r="BB34" s="916"/>
      <c r="BC34" s="916"/>
      <c r="BD34" s="916"/>
      <c r="BE34" s="912"/>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15">
      <c r="A35" s="267">
        <v>8</v>
      </c>
      <c r="B35" s="839"/>
      <c r="C35" s="840"/>
      <c r="D35" s="840"/>
      <c r="E35" s="840"/>
      <c r="F35" s="840"/>
      <c r="G35" s="840"/>
      <c r="H35" s="840"/>
      <c r="I35" s="840"/>
      <c r="J35" s="840"/>
      <c r="K35" s="840"/>
      <c r="L35" s="840"/>
      <c r="M35" s="840"/>
      <c r="N35" s="840"/>
      <c r="O35" s="840"/>
      <c r="P35" s="841"/>
      <c r="Q35" s="842"/>
      <c r="R35" s="843"/>
      <c r="S35" s="843"/>
      <c r="T35" s="843"/>
      <c r="U35" s="843"/>
      <c r="V35" s="843"/>
      <c r="W35" s="843"/>
      <c r="X35" s="843"/>
      <c r="Y35" s="843"/>
      <c r="Z35" s="843"/>
      <c r="AA35" s="843"/>
      <c r="AB35" s="843"/>
      <c r="AC35" s="843"/>
      <c r="AD35" s="843"/>
      <c r="AE35" s="844"/>
      <c r="AF35" s="845"/>
      <c r="AG35" s="846"/>
      <c r="AH35" s="846"/>
      <c r="AI35" s="846"/>
      <c r="AJ35" s="847"/>
      <c r="AK35" s="914"/>
      <c r="AL35" s="915"/>
      <c r="AM35" s="915"/>
      <c r="AN35" s="915"/>
      <c r="AO35" s="915"/>
      <c r="AP35" s="915"/>
      <c r="AQ35" s="915"/>
      <c r="AR35" s="915"/>
      <c r="AS35" s="915"/>
      <c r="AT35" s="915"/>
      <c r="AU35" s="915"/>
      <c r="AV35" s="915"/>
      <c r="AW35" s="915"/>
      <c r="AX35" s="915"/>
      <c r="AY35" s="915"/>
      <c r="AZ35" s="916"/>
      <c r="BA35" s="916"/>
      <c r="BB35" s="916"/>
      <c r="BC35" s="916"/>
      <c r="BD35" s="916"/>
      <c r="BE35" s="912"/>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15">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16"/>
      <c r="BA36" s="916"/>
      <c r="BB36" s="916"/>
      <c r="BC36" s="916"/>
      <c r="BD36" s="916"/>
      <c r="BE36" s="912"/>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15">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15">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15">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15">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15">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15">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15">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15">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15">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15">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15">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15">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15">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15">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15">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15">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15">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15">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15">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15">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15">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15">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15">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15">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15">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416</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
      <c r="A63" s="265" t="s">
        <v>395</v>
      </c>
      <c r="B63" s="874" t="s">
        <v>417</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2075</v>
      </c>
      <c r="AG63" s="926"/>
      <c r="AH63" s="926"/>
      <c r="AI63" s="926"/>
      <c r="AJ63" s="927"/>
      <c r="AK63" s="928"/>
      <c r="AL63" s="923"/>
      <c r="AM63" s="923"/>
      <c r="AN63" s="923"/>
      <c r="AO63" s="923"/>
      <c r="AP63" s="926">
        <v>19111</v>
      </c>
      <c r="AQ63" s="926"/>
      <c r="AR63" s="926"/>
      <c r="AS63" s="926"/>
      <c r="AT63" s="926"/>
      <c r="AU63" s="926">
        <v>10964</v>
      </c>
      <c r="AV63" s="926"/>
      <c r="AW63" s="926"/>
      <c r="AX63" s="926"/>
      <c r="AY63" s="926"/>
      <c r="AZ63" s="930"/>
      <c r="BA63" s="930"/>
      <c r="BB63" s="930"/>
      <c r="BC63" s="930"/>
      <c r="BD63" s="930"/>
      <c r="BE63" s="931"/>
      <c r="BF63" s="931"/>
      <c r="BG63" s="931"/>
      <c r="BH63" s="931"/>
      <c r="BI63" s="932"/>
      <c r="BJ63" s="933" t="s">
        <v>181</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
      <c r="A65" s="253" t="s">
        <v>418</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15">
      <c r="A66" s="824" t="s">
        <v>419</v>
      </c>
      <c r="B66" s="825"/>
      <c r="C66" s="825"/>
      <c r="D66" s="825"/>
      <c r="E66" s="825"/>
      <c r="F66" s="825"/>
      <c r="G66" s="825"/>
      <c r="H66" s="825"/>
      <c r="I66" s="825"/>
      <c r="J66" s="825"/>
      <c r="K66" s="825"/>
      <c r="L66" s="825"/>
      <c r="M66" s="825"/>
      <c r="N66" s="825"/>
      <c r="O66" s="825"/>
      <c r="P66" s="826"/>
      <c r="Q66" s="801" t="s">
        <v>420</v>
      </c>
      <c r="R66" s="802"/>
      <c r="S66" s="802"/>
      <c r="T66" s="802"/>
      <c r="U66" s="803"/>
      <c r="V66" s="801" t="s">
        <v>421</v>
      </c>
      <c r="W66" s="802"/>
      <c r="X66" s="802"/>
      <c r="Y66" s="802"/>
      <c r="Z66" s="803"/>
      <c r="AA66" s="801" t="s">
        <v>422</v>
      </c>
      <c r="AB66" s="802"/>
      <c r="AC66" s="802"/>
      <c r="AD66" s="802"/>
      <c r="AE66" s="803"/>
      <c r="AF66" s="936" t="s">
        <v>423</v>
      </c>
      <c r="AG66" s="897"/>
      <c r="AH66" s="897"/>
      <c r="AI66" s="897"/>
      <c r="AJ66" s="937"/>
      <c r="AK66" s="801" t="s">
        <v>424</v>
      </c>
      <c r="AL66" s="825"/>
      <c r="AM66" s="825"/>
      <c r="AN66" s="825"/>
      <c r="AO66" s="826"/>
      <c r="AP66" s="801" t="s">
        <v>425</v>
      </c>
      <c r="AQ66" s="802"/>
      <c r="AR66" s="802"/>
      <c r="AS66" s="802"/>
      <c r="AT66" s="803"/>
      <c r="AU66" s="801" t="s">
        <v>426</v>
      </c>
      <c r="AV66" s="802"/>
      <c r="AW66" s="802"/>
      <c r="AX66" s="802"/>
      <c r="AY66" s="803"/>
      <c r="AZ66" s="801" t="s">
        <v>381</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x14ac:dyDescent="0.2">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x14ac:dyDescent="0.15">
      <c r="A68" s="259">
        <v>1</v>
      </c>
      <c r="B68" s="953" t="s">
        <v>590</v>
      </c>
      <c r="C68" s="954"/>
      <c r="D68" s="954"/>
      <c r="E68" s="954"/>
      <c r="F68" s="954"/>
      <c r="G68" s="954"/>
      <c r="H68" s="954"/>
      <c r="I68" s="954"/>
      <c r="J68" s="954"/>
      <c r="K68" s="954"/>
      <c r="L68" s="954"/>
      <c r="M68" s="954"/>
      <c r="N68" s="954"/>
      <c r="O68" s="954"/>
      <c r="P68" s="955"/>
      <c r="Q68" s="956">
        <v>3625</v>
      </c>
      <c r="R68" s="950"/>
      <c r="S68" s="950"/>
      <c r="T68" s="950"/>
      <c r="U68" s="950"/>
      <c r="V68" s="950">
        <v>3561</v>
      </c>
      <c r="W68" s="950"/>
      <c r="X68" s="950"/>
      <c r="Y68" s="950"/>
      <c r="Z68" s="950"/>
      <c r="AA68" s="950">
        <v>64</v>
      </c>
      <c r="AB68" s="950"/>
      <c r="AC68" s="950"/>
      <c r="AD68" s="950"/>
      <c r="AE68" s="950"/>
      <c r="AF68" s="950">
        <v>64</v>
      </c>
      <c r="AG68" s="950"/>
      <c r="AH68" s="950"/>
      <c r="AI68" s="950"/>
      <c r="AJ68" s="950"/>
      <c r="AK68" s="950" t="s">
        <v>597</v>
      </c>
      <c r="AL68" s="950"/>
      <c r="AM68" s="950"/>
      <c r="AN68" s="950"/>
      <c r="AO68" s="950"/>
      <c r="AP68" s="950">
        <v>1090</v>
      </c>
      <c r="AQ68" s="950"/>
      <c r="AR68" s="950"/>
      <c r="AS68" s="950"/>
      <c r="AT68" s="950"/>
      <c r="AU68" s="950">
        <v>218</v>
      </c>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x14ac:dyDescent="0.15">
      <c r="A69" s="262">
        <v>2</v>
      </c>
      <c r="B69" s="957" t="s">
        <v>591</v>
      </c>
      <c r="C69" s="958"/>
      <c r="D69" s="958"/>
      <c r="E69" s="958"/>
      <c r="F69" s="958"/>
      <c r="G69" s="958"/>
      <c r="H69" s="958"/>
      <c r="I69" s="958"/>
      <c r="J69" s="958"/>
      <c r="K69" s="958"/>
      <c r="L69" s="958"/>
      <c r="M69" s="958"/>
      <c r="N69" s="958"/>
      <c r="O69" s="958"/>
      <c r="P69" s="959"/>
      <c r="Q69" s="960">
        <v>28</v>
      </c>
      <c r="R69" s="915"/>
      <c r="S69" s="915"/>
      <c r="T69" s="915"/>
      <c r="U69" s="915"/>
      <c r="V69" s="915">
        <v>26</v>
      </c>
      <c r="W69" s="915"/>
      <c r="X69" s="915"/>
      <c r="Y69" s="915"/>
      <c r="Z69" s="915"/>
      <c r="AA69" s="915">
        <v>2</v>
      </c>
      <c r="AB69" s="915"/>
      <c r="AC69" s="915"/>
      <c r="AD69" s="915"/>
      <c r="AE69" s="915"/>
      <c r="AF69" s="915">
        <v>2</v>
      </c>
      <c r="AG69" s="915"/>
      <c r="AH69" s="915"/>
      <c r="AI69" s="915"/>
      <c r="AJ69" s="915"/>
      <c r="AK69" s="915" t="s">
        <v>597</v>
      </c>
      <c r="AL69" s="915"/>
      <c r="AM69" s="915"/>
      <c r="AN69" s="915"/>
      <c r="AO69" s="915"/>
      <c r="AP69" s="915" t="s">
        <v>597</v>
      </c>
      <c r="AQ69" s="915"/>
      <c r="AR69" s="915"/>
      <c r="AS69" s="915"/>
      <c r="AT69" s="915"/>
      <c r="AU69" s="915" t="s">
        <v>597</v>
      </c>
      <c r="AV69" s="915"/>
      <c r="AW69" s="915"/>
      <c r="AX69" s="915"/>
      <c r="AY69" s="915"/>
      <c r="AZ69" s="961"/>
      <c r="BA69" s="961"/>
      <c r="BB69" s="961"/>
      <c r="BC69" s="961"/>
      <c r="BD69" s="962"/>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x14ac:dyDescent="0.15">
      <c r="A70" s="262">
        <v>3</v>
      </c>
      <c r="B70" s="957" t="s">
        <v>592</v>
      </c>
      <c r="C70" s="958"/>
      <c r="D70" s="958"/>
      <c r="E70" s="958"/>
      <c r="F70" s="958"/>
      <c r="G70" s="958"/>
      <c r="H70" s="958"/>
      <c r="I70" s="958"/>
      <c r="J70" s="958"/>
      <c r="K70" s="958"/>
      <c r="L70" s="958"/>
      <c r="M70" s="958"/>
      <c r="N70" s="958"/>
      <c r="O70" s="958"/>
      <c r="P70" s="959"/>
      <c r="Q70" s="960">
        <v>1637</v>
      </c>
      <c r="R70" s="915"/>
      <c r="S70" s="915"/>
      <c r="T70" s="915"/>
      <c r="U70" s="915"/>
      <c r="V70" s="915">
        <v>1542</v>
      </c>
      <c r="W70" s="915"/>
      <c r="X70" s="915"/>
      <c r="Y70" s="915"/>
      <c r="Z70" s="915"/>
      <c r="AA70" s="915">
        <v>95</v>
      </c>
      <c r="AB70" s="915"/>
      <c r="AC70" s="915"/>
      <c r="AD70" s="915"/>
      <c r="AE70" s="915"/>
      <c r="AF70" s="915">
        <v>95</v>
      </c>
      <c r="AG70" s="915"/>
      <c r="AH70" s="915"/>
      <c r="AI70" s="915"/>
      <c r="AJ70" s="915"/>
      <c r="AK70" s="915" t="s">
        <v>597</v>
      </c>
      <c r="AL70" s="915"/>
      <c r="AM70" s="915"/>
      <c r="AN70" s="915"/>
      <c r="AO70" s="915"/>
      <c r="AP70" s="915" t="s">
        <v>597</v>
      </c>
      <c r="AQ70" s="915"/>
      <c r="AR70" s="915"/>
      <c r="AS70" s="915"/>
      <c r="AT70" s="915"/>
      <c r="AU70" s="915" t="s">
        <v>597</v>
      </c>
      <c r="AV70" s="915"/>
      <c r="AW70" s="915"/>
      <c r="AX70" s="915"/>
      <c r="AY70" s="915"/>
      <c r="AZ70" s="961"/>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x14ac:dyDescent="0.15">
      <c r="A71" s="262">
        <v>4</v>
      </c>
      <c r="B71" s="957" t="s">
        <v>593</v>
      </c>
      <c r="C71" s="958"/>
      <c r="D71" s="958"/>
      <c r="E71" s="958"/>
      <c r="F71" s="958"/>
      <c r="G71" s="958"/>
      <c r="H71" s="958"/>
      <c r="I71" s="958"/>
      <c r="J71" s="958"/>
      <c r="K71" s="958"/>
      <c r="L71" s="958"/>
      <c r="M71" s="958"/>
      <c r="N71" s="958"/>
      <c r="O71" s="958"/>
      <c r="P71" s="959"/>
      <c r="Q71" s="960">
        <v>878811</v>
      </c>
      <c r="R71" s="915"/>
      <c r="S71" s="915"/>
      <c r="T71" s="915"/>
      <c r="U71" s="915"/>
      <c r="V71" s="915">
        <v>858109</v>
      </c>
      <c r="W71" s="915"/>
      <c r="X71" s="915"/>
      <c r="Y71" s="915"/>
      <c r="Z71" s="915"/>
      <c r="AA71" s="915">
        <v>20702</v>
      </c>
      <c r="AB71" s="915"/>
      <c r="AC71" s="915"/>
      <c r="AD71" s="915"/>
      <c r="AE71" s="915"/>
      <c r="AF71" s="915">
        <v>20702</v>
      </c>
      <c r="AG71" s="915"/>
      <c r="AH71" s="915"/>
      <c r="AI71" s="915"/>
      <c r="AJ71" s="915"/>
      <c r="AK71" s="915">
        <v>1</v>
      </c>
      <c r="AL71" s="915"/>
      <c r="AM71" s="915"/>
      <c r="AN71" s="915"/>
      <c r="AO71" s="915"/>
      <c r="AP71" s="915" t="s">
        <v>597</v>
      </c>
      <c r="AQ71" s="915"/>
      <c r="AR71" s="915"/>
      <c r="AS71" s="915"/>
      <c r="AT71" s="915"/>
      <c r="AU71" s="915" t="s">
        <v>597</v>
      </c>
      <c r="AV71" s="915"/>
      <c r="AW71" s="915"/>
      <c r="AX71" s="915"/>
      <c r="AY71" s="915"/>
      <c r="AZ71" s="961"/>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x14ac:dyDescent="0.15">
      <c r="A72" s="262">
        <v>5</v>
      </c>
      <c r="B72" s="957"/>
      <c r="C72" s="958"/>
      <c r="D72" s="958"/>
      <c r="E72" s="958"/>
      <c r="F72" s="958"/>
      <c r="G72" s="958"/>
      <c r="H72" s="958"/>
      <c r="I72" s="958"/>
      <c r="J72" s="958"/>
      <c r="K72" s="958"/>
      <c r="L72" s="958"/>
      <c r="M72" s="958"/>
      <c r="N72" s="958"/>
      <c r="O72" s="958"/>
      <c r="P72" s="959"/>
      <c r="Q72" s="960"/>
      <c r="R72" s="915"/>
      <c r="S72" s="915"/>
      <c r="T72" s="915"/>
      <c r="U72" s="915"/>
      <c r="V72" s="915"/>
      <c r="W72" s="915"/>
      <c r="X72" s="915"/>
      <c r="Y72" s="915"/>
      <c r="Z72" s="915"/>
      <c r="AA72" s="915"/>
      <c r="AB72" s="915"/>
      <c r="AC72" s="915"/>
      <c r="AD72" s="915"/>
      <c r="AE72" s="915"/>
      <c r="AF72" s="915"/>
      <c r="AG72" s="915"/>
      <c r="AH72" s="915"/>
      <c r="AI72" s="915"/>
      <c r="AJ72" s="915"/>
      <c r="AK72" s="915"/>
      <c r="AL72" s="915"/>
      <c r="AM72" s="915"/>
      <c r="AN72" s="915"/>
      <c r="AO72" s="915"/>
      <c r="AP72" s="915"/>
      <c r="AQ72" s="915"/>
      <c r="AR72" s="915"/>
      <c r="AS72" s="915"/>
      <c r="AT72" s="915"/>
      <c r="AU72" s="915"/>
      <c r="AV72" s="915"/>
      <c r="AW72" s="915"/>
      <c r="AX72" s="915"/>
      <c r="AY72" s="915"/>
      <c r="AZ72" s="961"/>
      <c r="BA72" s="961"/>
      <c r="BB72" s="961"/>
      <c r="BC72" s="961"/>
      <c r="BD72" s="962"/>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x14ac:dyDescent="0.15">
      <c r="A73" s="262">
        <v>6</v>
      </c>
      <c r="B73" s="957"/>
      <c r="C73" s="958"/>
      <c r="D73" s="958"/>
      <c r="E73" s="958"/>
      <c r="F73" s="958"/>
      <c r="G73" s="958"/>
      <c r="H73" s="958"/>
      <c r="I73" s="958"/>
      <c r="J73" s="958"/>
      <c r="K73" s="958"/>
      <c r="L73" s="958"/>
      <c r="M73" s="958"/>
      <c r="N73" s="958"/>
      <c r="O73" s="958"/>
      <c r="P73" s="959"/>
      <c r="Q73" s="960"/>
      <c r="R73" s="915"/>
      <c r="S73" s="915"/>
      <c r="T73" s="915"/>
      <c r="U73" s="915"/>
      <c r="V73" s="915"/>
      <c r="W73" s="915"/>
      <c r="X73" s="915"/>
      <c r="Y73" s="915"/>
      <c r="Z73" s="915"/>
      <c r="AA73" s="915"/>
      <c r="AB73" s="915"/>
      <c r="AC73" s="915"/>
      <c r="AD73" s="915"/>
      <c r="AE73" s="915"/>
      <c r="AF73" s="915"/>
      <c r="AG73" s="915"/>
      <c r="AH73" s="915"/>
      <c r="AI73" s="915"/>
      <c r="AJ73" s="915"/>
      <c r="AK73" s="915"/>
      <c r="AL73" s="915"/>
      <c r="AM73" s="915"/>
      <c r="AN73" s="915"/>
      <c r="AO73" s="915"/>
      <c r="AP73" s="915"/>
      <c r="AQ73" s="915"/>
      <c r="AR73" s="915"/>
      <c r="AS73" s="915"/>
      <c r="AT73" s="915"/>
      <c r="AU73" s="915"/>
      <c r="AV73" s="915"/>
      <c r="AW73" s="915"/>
      <c r="AX73" s="915"/>
      <c r="AY73" s="915"/>
      <c r="AZ73" s="961"/>
      <c r="BA73" s="961"/>
      <c r="BB73" s="961"/>
      <c r="BC73" s="961"/>
      <c r="BD73" s="962"/>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x14ac:dyDescent="0.15">
      <c r="A74" s="262">
        <v>7</v>
      </c>
      <c r="B74" s="957"/>
      <c r="C74" s="958"/>
      <c r="D74" s="958"/>
      <c r="E74" s="958"/>
      <c r="F74" s="958"/>
      <c r="G74" s="958"/>
      <c r="H74" s="958"/>
      <c r="I74" s="958"/>
      <c r="J74" s="958"/>
      <c r="K74" s="958"/>
      <c r="L74" s="958"/>
      <c r="M74" s="958"/>
      <c r="N74" s="958"/>
      <c r="O74" s="958"/>
      <c r="P74" s="959"/>
      <c r="Q74" s="960"/>
      <c r="R74" s="915"/>
      <c r="S74" s="915"/>
      <c r="T74" s="915"/>
      <c r="U74" s="915"/>
      <c r="V74" s="915"/>
      <c r="W74" s="915"/>
      <c r="X74" s="915"/>
      <c r="Y74" s="915"/>
      <c r="Z74" s="915"/>
      <c r="AA74" s="915"/>
      <c r="AB74" s="915"/>
      <c r="AC74" s="915"/>
      <c r="AD74" s="915"/>
      <c r="AE74" s="915"/>
      <c r="AF74" s="915"/>
      <c r="AG74" s="915"/>
      <c r="AH74" s="915"/>
      <c r="AI74" s="915"/>
      <c r="AJ74" s="915"/>
      <c r="AK74" s="915"/>
      <c r="AL74" s="915"/>
      <c r="AM74" s="915"/>
      <c r="AN74" s="915"/>
      <c r="AO74" s="915"/>
      <c r="AP74" s="915"/>
      <c r="AQ74" s="915"/>
      <c r="AR74" s="915"/>
      <c r="AS74" s="915"/>
      <c r="AT74" s="915"/>
      <c r="AU74" s="915"/>
      <c r="AV74" s="915"/>
      <c r="AW74" s="915"/>
      <c r="AX74" s="915"/>
      <c r="AY74" s="915"/>
      <c r="AZ74" s="961"/>
      <c r="BA74" s="961"/>
      <c r="BB74" s="961"/>
      <c r="BC74" s="961"/>
      <c r="BD74" s="962"/>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x14ac:dyDescent="0.15">
      <c r="A75" s="262">
        <v>8</v>
      </c>
      <c r="B75" s="957"/>
      <c r="C75" s="958"/>
      <c r="D75" s="958"/>
      <c r="E75" s="958"/>
      <c r="F75" s="958"/>
      <c r="G75" s="958"/>
      <c r="H75" s="958"/>
      <c r="I75" s="958"/>
      <c r="J75" s="958"/>
      <c r="K75" s="958"/>
      <c r="L75" s="958"/>
      <c r="M75" s="958"/>
      <c r="N75" s="958"/>
      <c r="O75" s="958"/>
      <c r="P75" s="959"/>
      <c r="Q75" s="963"/>
      <c r="R75" s="964"/>
      <c r="S75" s="964"/>
      <c r="T75" s="964"/>
      <c r="U75" s="914"/>
      <c r="V75" s="965"/>
      <c r="W75" s="964"/>
      <c r="X75" s="964"/>
      <c r="Y75" s="964"/>
      <c r="Z75" s="914"/>
      <c r="AA75" s="965"/>
      <c r="AB75" s="964"/>
      <c r="AC75" s="964"/>
      <c r="AD75" s="964"/>
      <c r="AE75" s="914"/>
      <c r="AF75" s="965"/>
      <c r="AG75" s="964"/>
      <c r="AH75" s="964"/>
      <c r="AI75" s="964"/>
      <c r="AJ75" s="914"/>
      <c r="AK75" s="965"/>
      <c r="AL75" s="964"/>
      <c r="AM75" s="964"/>
      <c r="AN75" s="964"/>
      <c r="AO75" s="914"/>
      <c r="AP75" s="965"/>
      <c r="AQ75" s="964"/>
      <c r="AR75" s="964"/>
      <c r="AS75" s="964"/>
      <c r="AT75" s="914"/>
      <c r="AU75" s="965"/>
      <c r="AV75" s="964"/>
      <c r="AW75" s="964"/>
      <c r="AX75" s="964"/>
      <c r="AY75" s="914"/>
      <c r="AZ75" s="961"/>
      <c r="BA75" s="961"/>
      <c r="BB75" s="961"/>
      <c r="BC75" s="961"/>
      <c r="BD75" s="962"/>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x14ac:dyDescent="0.15">
      <c r="A76" s="262">
        <v>9</v>
      </c>
      <c r="B76" s="957"/>
      <c r="C76" s="958"/>
      <c r="D76" s="958"/>
      <c r="E76" s="958"/>
      <c r="F76" s="958"/>
      <c r="G76" s="958"/>
      <c r="H76" s="958"/>
      <c r="I76" s="958"/>
      <c r="J76" s="958"/>
      <c r="K76" s="958"/>
      <c r="L76" s="958"/>
      <c r="M76" s="958"/>
      <c r="N76" s="958"/>
      <c r="O76" s="958"/>
      <c r="P76" s="959"/>
      <c r="Q76" s="963"/>
      <c r="R76" s="964"/>
      <c r="S76" s="964"/>
      <c r="T76" s="964"/>
      <c r="U76" s="914"/>
      <c r="V76" s="965"/>
      <c r="W76" s="964"/>
      <c r="X76" s="964"/>
      <c r="Y76" s="964"/>
      <c r="Z76" s="914"/>
      <c r="AA76" s="965"/>
      <c r="AB76" s="964"/>
      <c r="AC76" s="964"/>
      <c r="AD76" s="964"/>
      <c r="AE76" s="914"/>
      <c r="AF76" s="965"/>
      <c r="AG76" s="964"/>
      <c r="AH76" s="964"/>
      <c r="AI76" s="964"/>
      <c r="AJ76" s="914"/>
      <c r="AK76" s="965"/>
      <c r="AL76" s="964"/>
      <c r="AM76" s="964"/>
      <c r="AN76" s="964"/>
      <c r="AO76" s="914"/>
      <c r="AP76" s="965"/>
      <c r="AQ76" s="964"/>
      <c r="AR76" s="964"/>
      <c r="AS76" s="964"/>
      <c r="AT76" s="914"/>
      <c r="AU76" s="965"/>
      <c r="AV76" s="964"/>
      <c r="AW76" s="964"/>
      <c r="AX76" s="964"/>
      <c r="AY76" s="914"/>
      <c r="AZ76" s="961"/>
      <c r="BA76" s="961"/>
      <c r="BB76" s="961"/>
      <c r="BC76" s="961"/>
      <c r="BD76" s="962"/>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x14ac:dyDescent="0.15">
      <c r="A77" s="262">
        <v>10</v>
      </c>
      <c r="B77" s="957"/>
      <c r="C77" s="958"/>
      <c r="D77" s="958"/>
      <c r="E77" s="958"/>
      <c r="F77" s="958"/>
      <c r="G77" s="958"/>
      <c r="H77" s="958"/>
      <c r="I77" s="958"/>
      <c r="J77" s="958"/>
      <c r="K77" s="958"/>
      <c r="L77" s="958"/>
      <c r="M77" s="958"/>
      <c r="N77" s="958"/>
      <c r="O77" s="958"/>
      <c r="P77" s="959"/>
      <c r="Q77" s="963"/>
      <c r="R77" s="964"/>
      <c r="S77" s="964"/>
      <c r="T77" s="964"/>
      <c r="U77" s="914"/>
      <c r="V77" s="965"/>
      <c r="W77" s="964"/>
      <c r="X77" s="964"/>
      <c r="Y77" s="964"/>
      <c r="Z77" s="914"/>
      <c r="AA77" s="965"/>
      <c r="AB77" s="964"/>
      <c r="AC77" s="964"/>
      <c r="AD77" s="964"/>
      <c r="AE77" s="914"/>
      <c r="AF77" s="965"/>
      <c r="AG77" s="964"/>
      <c r="AH77" s="964"/>
      <c r="AI77" s="964"/>
      <c r="AJ77" s="914"/>
      <c r="AK77" s="965"/>
      <c r="AL77" s="964"/>
      <c r="AM77" s="964"/>
      <c r="AN77" s="964"/>
      <c r="AO77" s="914"/>
      <c r="AP77" s="965"/>
      <c r="AQ77" s="964"/>
      <c r="AR77" s="964"/>
      <c r="AS77" s="964"/>
      <c r="AT77" s="914"/>
      <c r="AU77" s="965"/>
      <c r="AV77" s="964"/>
      <c r="AW77" s="964"/>
      <c r="AX77" s="964"/>
      <c r="AY77" s="914"/>
      <c r="AZ77" s="961"/>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x14ac:dyDescent="0.15">
      <c r="A78" s="262">
        <v>11</v>
      </c>
      <c r="B78" s="957"/>
      <c r="C78" s="958"/>
      <c r="D78" s="958"/>
      <c r="E78" s="958"/>
      <c r="F78" s="958"/>
      <c r="G78" s="958"/>
      <c r="H78" s="958"/>
      <c r="I78" s="958"/>
      <c r="J78" s="958"/>
      <c r="K78" s="958"/>
      <c r="L78" s="958"/>
      <c r="M78" s="958"/>
      <c r="N78" s="958"/>
      <c r="O78" s="958"/>
      <c r="P78" s="959"/>
      <c r="Q78" s="960"/>
      <c r="R78" s="915"/>
      <c r="S78" s="915"/>
      <c r="T78" s="915"/>
      <c r="U78" s="915"/>
      <c r="V78" s="915"/>
      <c r="W78" s="915"/>
      <c r="X78" s="915"/>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x14ac:dyDescent="0.15">
      <c r="A79" s="262">
        <v>12</v>
      </c>
      <c r="B79" s="957"/>
      <c r="C79" s="958"/>
      <c r="D79" s="958"/>
      <c r="E79" s="958"/>
      <c r="F79" s="958"/>
      <c r="G79" s="958"/>
      <c r="H79" s="958"/>
      <c r="I79" s="958"/>
      <c r="J79" s="958"/>
      <c r="K79" s="958"/>
      <c r="L79" s="958"/>
      <c r="M79" s="958"/>
      <c r="N79" s="958"/>
      <c r="O79" s="958"/>
      <c r="P79" s="959"/>
      <c r="Q79" s="960"/>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x14ac:dyDescent="0.15">
      <c r="A80" s="262">
        <v>13</v>
      </c>
      <c r="B80" s="957"/>
      <c r="C80" s="958"/>
      <c r="D80" s="958"/>
      <c r="E80" s="958"/>
      <c r="F80" s="958"/>
      <c r="G80" s="958"/>
      <c r="H80" s="958"/>
      <c r="I80" s="958"/>
      <c r="J80" s="958"/>
      <c r="K80" s="958"/>
      <c r="L80" s="958"/>
      <c r="M80" s="958"/>
      <c r="N80" s="958"/>
      <c r="O80" s="958"/>
      <c r="P80" s="959"/>
      <c r="Q80" s="960"/>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x14ac:dyDescent="0.15">
      <c r="A81" s="262">
        <v>14</v>
      </c>
      <c r="B81" s="957"/>
      <c r="C81" s="958"/>
      <c r="D81" s="958"/>
      <c r="E81" s="958"/>
      <c r="F81" s="958"/>
      <c r="G81" s="958"/>
      <c r="H81" s="958"/>
      <c r="I81" s="958"/>
      <c r="J81" s="958"/>
      <c r="K81" s="958"/>
      <c r="L81" s="958"/>
      <c r="M81" s="958"/>
      <c r="N81" s="958"/>
      <c r="O81" s="958"/>
      <c r="P81" s="959"/>
      <c r="Q81" s="960"/>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x14ac:dyDescent="0.15">
      <c r="A82" s="262">
        <v>15</v>
      </c>
      <c r="B82" s="957"/>
      <c r="C82" s="958"/>
      <c r="D82" s="958"/>
      <c r="E82" s="958"/>
      <c r="F82" s="958"/>
      <c r="G82" s="958"/>
      <c r="H82" s="958"/>
      <c r="I82" s="958"/>
      <c r="J82" s="958"/>
      <c r="K82" s="958"/>
      <c r="L82" s="958"/>
      <c r="M82" s="958"/>
      <c r="N82" s="958"/>
      <c r="O82" s="958"/>
      <c r="P82" s="959"/>
      <c r="Q82" s="96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x14ac:dyDescent="0.15">
      <c r="A83" s="262">
        <v>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x14ac:dyDescent="0.15">
      <c r="A84" s="262">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x14ac:dyDescent="0.15">
      <c r="A85" s="262">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x14ac:dyDescent="0.15">
      <c r="A86" s="262">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x14ac:dyDescent="0.15">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x14ac:dyDescent="0.2">
      <c r="A88" s="265" t="s">
        <v>395</v>
      </c>
      <c r="B88" s="874" t="s">
        <v>427</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v>20863</v>
      </c>
      <c r="AG88" s="926"/>
      <c r="AH88" s="926"/>
      <c r="AI88" s="926"/>
      <c r="AJ88" s="926"/>
      <c r="AK88" s="923"/>
      <c r="AL88" s="923"/>
      <c r="AM88" s="923"/>
      <c r="AN88" s="923"/>
      <c r="AO88" s="923"/>
      <c r="AP88" s="926">
        <v>1090</v>
      </c>
      <c r="AQ88" s="926"/>
      <c r="AR88" s="926"/>
      <c r="AS88" s="926"/>
      <c r="AT88" s="926"/>
      <c r="AU88" s="926">
        <v>218</v>
      </c>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395</v>
      </c>
      <c r="BR102" s="874" t="s">
        <v>428</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c r="CS102" s="934"/>
      <c r="CT102" s="934"/>
      <c r="CU102" s="934"/>
      <c r="CV102" s="977"/>
      <c r="CW102" s="976"/>
      <c r="CX102" s="934"/>
      <c r="CY102" s="934"/>
      <c r="CZ102" s="934"/>
      <c r="DA102" s="977"/>
      <c r="DB102" s="976"/>
      <c r="DC102" s="934"/>
      <c r="DD102" s="934"/>
      <c r="DE102" s="934"/>
      <c r="DF102" s="977"/>
      <c r="DG102" s="976"/>
      <c r="DH102" s="934"/>
      <c r="DI102" s="934"/>
      <c r="DJ102" s="934"/>
      <c r="DK102" s="977"/>
      <c r="DL102" s="976"/>
      <c r="DM102" s="934"/>
      <c r="DN102" s="934"/>
      <c r="DO102" s="934"/>
      <c r="DP102" s="977"/>
      <c r="DQ102" s="976"/>
      <c r="DR102" s="934"/>
      <c r="DS102" s="934"/>
      <c r="DT102" s="934"/>
      <c r="DU102" s="977"/>
      <c r="DV102" s="1000"/>
      <c r="DW102" s="1001"/>
      <c r="DX102" s="1001"/>
      <c r="DY102" s="1001"/>
      <c r="DZ102" s="1002"/>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429</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430</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431</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432</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05" t="s">
        <v>433</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434</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x14ac:dyDescent="0.15">
      <c r="A109" s="998" t="s">
        <v>435</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436</v>
      </c>
      <c r="AB109" s="979"/>
      <c r="AC109" s="979"/>
      <c r="AD109" s="979"/>
      <c r="AE109" s="980"/>
      <c r="AF109" s="978" t="s">
        <v>311</v>
      </c>
      <c r="AG109" s="979"/>
      <c r="AH109" s="979"/>
      <c r="AI109" s="979"/>
      <c r="AJ109" s="980"/>
      <c r="AK109" s="978" t="s">
        <v>310</v>
      </c>
      <c r="AL109" s="979"/>
      <c r="AM109" s="979"/>
      <c r="AN109" s="979"/>
      <c r="AO109" s="980"/>
      <c r="AP109" s="978" t="s">
        <v>437</v>
      </c>
      <c r="AQ109" s="979"/>
      <c r="AR109" s="979"/>
      <c r="AS109" s="979"/>
      <c r="AT109" s="981"/>
      <c r="AU109" s="998" t="s">
        <v>435</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436</v>
      </c>
      <c r="BR109" s="979"/>
      <c r="BS109" s="979"/>
      <c r="BT109" s="979"/>
      <c r="BU109" s="980"/>
      <c r="BV109" s="978" t="s">
        <v>311</v>
      </c>
      <c r="BW109" s="979"/>
      <c r="BX109" s="979"/>
      <c r="BY109" s="979"/>
      <c r="BZ109" s="980"/>
      <c r="CA109" s="978" t="s">
        <v>310</v>
      </c>
      <c r="CB109" s="979"/>
      <c r="CC109" s="979"/>
      <c r="CD109" s="979"/>
      <c r="CE109" s="980"/>
      <c r="CF109" s="999" t="s">
        <v>437</v>
      </c>
      <c r="CG109" s="999"/>
      <c r="CH109" s="999"/>
      <c r="CI109" s="999"/>
      <c r="CJ109" s="999"/>
      <c r="CK109" s="978" t="s">
        <v>438</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436</v>
      </c>
      <c r="DH109" s="979"/>
      <c r="DI109" s="979"/>
      <c r="DJ109" s="979"/>
      <c r="DK109" s="980"/>
      <c r="DL109" s="978" t="s">
        <v>311</v>
      </c>
      <c r="DM109" s="979"/>
      <c r="DN109" s="979"/>
      <c r="DO109" s="979"/>
      <c r="DP109" s="980"/>
      <c r="DQ109" s="978" t="s">
        <v>310</v>
      </c>
      <c r="DR109" s="979"/>
      <c r="DS109" s="979"/>
      <c r="DT109" s="979"/>
      <c r="DU109" s="980"/>
      <c r="DV109" s="978" t="s">
        <v>437</v>
      </c>
      <c r="DW109" s="979"/>
      <c r="DX109" s="979"/>
      <c r="DY109" s="979"/>
      <c r="DZ109" s="981"/>
    </row>
    <row r="110" spans="1:131" s="247" customFormat="1" ht="26.25" customHeight="1" x14ac:dyDescent="0.15">
      <c r="A110" s="982" t="s">
        <v>439</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1616303</v>
      </c>
      <c r="AB110" s="986"/>
      <c r="AC110" s="986"/>
      <c r="AD110" s="986"/>
      <c r="AE110" s="987"/>
      <c r="AF110" s="988">
        <v>1493662</v>
      </c>
      <c r="AG110" s="986"/>
      <c r="AH110" s="986"/>
      <c r="AI110" s="986"/>
      <c r="AJ110" s="987"/>
      <c r="AK110" s="988">
        <v>1464279</v>
      </c>
      <c r="AL110" s="986"/>
      <c r="AM110" s="986"/>
      <c r="AN110" s="986"/>
      <c r="AO110" s="987"/>
      <c r="AP110" s="989">
        <v>12.8</v>
      </c>
      <c r="AQ110" s="990"/>
      <c r="AR110" s="990"/>
      <c r="AS110" s="990"/>
      <c r="AT110" s="991"/>
      <c r="AU110" s="992" t="s">
        <v>73</v>
      </c>
      <c r="AV110" s="993"/>
      <c r="AW110" s="993"/>
      <c r="AX110" s="993"/>
      <c r="AY110" s="993"/>
      <c r="AZ110" s="1034" t="s">
        <v>440</v>
      </c>
      <c r="BA110" s="983"/>
      <c r="BB110" s="983"/>
      <c r="BC110" s="983"/>
      <c r="BD110" s="983"/>
      <c r="BE110" s="983"/>
      <c r="BF110" s="983"/>
      <c r="BG110" s="983"/>
      <c r="BH110" s="983"/>
      <c r="BI110" s="983"/>
      <c r="BJ110" s="983"/>
      <c r="BK110" s="983"/>
      <c r="BL110" s="983"/>
      <c r="BM110" s="983"/>
      <c r="BN110" s="983"/>
      <c r="BO110" s="983"/>
      <c r="BP110" s="984"/>
      <c r="BQ110" s="1020">
        <v>16212651</v>
      </c>
      <c r="BR110" s="1021"/>
      <c r="BS110" s="1021"/>
      <c r="BT110" s="1021"/>
      <c r="BU110" s="1021"/>
      <c r="BV110" s="1021">
        <v>16239701</v>
      </c>
      <c r="BW110" s="1021"/>
      <c r="BX110" s="1021"/>
      <c r="BY110" s="1021"/>
      <c r="BZ110" s="1021"/>
      <c r="CA110" s="1021">
        <v>16641498</v>
      </c>
      <c r="CB110" s="1021"/>
      <c r="CC110" s="1021"/>
      <c r="CD110" s="1021"/>
      <c r="CE110" s="1021"/>
      <c r="CF110" s="1035">
        <v>145.80000000000001</v>
      </c>
      <c r="CG110" s="1036"/>
      <c r="CH110" s="1036"/>
      <c r="CI110" s="1036"/>
      <c r="CJ110" s="1036"/>
      <c r="CK110" s="1037" t="s">
        <v>441</v>
      </c>
      <c r="CL110" s="1038"/>
      <c r="CM110" s="1017" t="s">
        <v>442</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129</v>
      </c>
      <c r="DH110" s="1021"/>
      <c r="DI110" s="1021"/>
      <c r="DJ110" s="1021"/>
      <c r="DK110" s="1021"/>
      <c r="DL110" s="1021" t="s">
        <v>443</v>
      </c>
      <c r="DM110" s="1021"/>
      <c r="DN110" s="1021"/>
      <c r="DO110" s="1021"/>
      <c r="DP110" s="1021"/>
      <c r="DQ110" s="1021" t="s">
        <v>181</v>
      </c>
      <c r="DR110" s="1021"/>
      <c r="DS110" s="1021"/>
      <c r="DT110" s="1021"/>
      <c r="DU110" s="1021"/>
      <c r="DV110" s="1022" t="s">
        <v>181</v>
      </c>
      <c r="DW110" s="1022"/>
      <c r="DX110" s="1022"/>
      <c r="DY110" s="1022"/>
      <c r="DZ110" s="1023"/>
    </row>
    <row r="111" spans="1:131" s="247" customFormat="1" ht="26.25" customHeight="1" x14ac:dyDescent="0.15">
      <c r="A111" s="1024" t="s">
        <v>444</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181</v>
      </c>
      <c r="AB111" s="1028"/>
      <c r="AC111" s="1028"/>
      <c r="AD111" s="1028"/>
      <c r="AE111" s="1029"/>
      <c r="AF111" s="1030" t="s">
        <v>443</v>
      </c>
      <c r="AG111" s="1028"/>
      <c r="AH111" s="1028"/>
      <c r="AI111" s="1028"/>
      <c r="AJ111" s="1029"/>
      <c r="AK111" s="1030" t="s">
        <v>129</v>
      </c>
      <c r="AL111" s="1028"/>
      <c r="AM111" s="1028"/>
      <c r="AN111" s="1028"/>
      <c r="AO111" s="1029"/>
      <c r="AP111" s="1031" t="s">
        <v>129</v>
      </c>
      <c r="AQ111" s="1032"/>
      <c r="AR111" s="1032"/>
      <c r="AS111" s="1032"/>
      <c r="AT111" s="1033"/>
      <c r="AU111" s="994"/>
      <c r="AV111" s="995"/>
      <c r="AW111" s="995"/>
      <c r="AX111" s="995"/>
      <c r="AY111" s="995"/>
      <c r="AZ111" s="1043" t="s">
        <v>445</v>
      </c>
      <c r="BA111" s="1044"/>
      <c r="BB111" s="1044"/>
      <c r="BC111" s="1044"/>
      <c r="BD111" s="1044"/>
      <c r="BE111" s="1044"/>
      <c r="BF111" s="1044"/>
      <c r="BG111" s="1044"/>
      <c r="BH111" s="1044"/>
      <c r="BI111" s="1044"/>
      <c r="BJ111" s="1044"/>
      <c r="BK111" s="1044"/>
      <c r="BL111" s="1044"/>
      <c r="BM111" s="1044"/>
      <c r="BN111" s="1044"/>
      <c r="BO111" s="1044"/>
      <c r="BP111" s="1045"/>
      <c r="BQ111" s="1013" t="s">
        <v>181</v>
      </c>
      <c r="BR111" s="1014"/>
      <c r="BS111" s="1014"/>
      <c r="BT111" s="1014"/>
      <c r="BU111" s="1014"/>
      <c r="BV111" s="1014" t="s">
        <v>129</v>
      </c>
      <c r="BW111" s="1014"/>
      <c r="BX111" s="1014"/>
      <c r="BY111" s="1014"/>
      <c r="BZ111" s="1014"/>
      <c r="CA111" s="1014" t="s">
        <v>129</v>
      </c>
      <c r="CB111" s="1014"/>
      <c r="CC111" s="1014"/>
      <c r="CD111" s="1014"/>
      <c r="CE111" s="1014"/>
      <c r="CF111" s="1008" t="s">
        <v>181</v>
      </c>
      <c r="CG111" s="1009"/>
      <c r="CH111" s="1009"/>
      <c r="CI111" s="1009"/>
      <c r="CJ111" s="1009"/>
      <c r="CK111" s="1039"/>
      <c r="CL111" s="1040"/>
      <c r="CM111" s="1010" t="s">
        <v>446</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129</v>
      </c>
      <c r="DH111" s="1014"/>
      <c r="DI111" s="1014"/>
      <c r="DJ111" s="1014"/>
      <c r="DK111" s="1014"/>
      <c r="DL111" s="1014" t="s">
        <v>181</v>
      </c>
      <c r="DM111" s="1014"/>
      <c r="DN111" s="1014"/>
      <c r="DO111" s="1014"/>
      <c r="DP111" s="1014"/>
      <c r="DQ111" s="1014" t="s">
        <v>443</v>
      </c>
      <c r="DR111" s="1014"/>
      <c r="DS111" s="1014"/>
      <c r="DT111" s="1014"/>
      <c r="DU111" s="1014"/>
      <c r="DV111" s="1015" t="s">
        <v>181</v>
      </c>
      <c r="DW111" s="1015"/>
      <c r="DX111" s="1015"/>
      <c r="DY111" s="1015"/>
      <c r="DZ111" s="1016"/>
    </row>
    <row r="112" spans="1:131" s="247" customFormat="1" ht="26.25" customHeight="1" x14ac:dyDescent="0.15">
      <c r="A112" s="1046" t="s">
        <v>447</v>
      </c>
      <c r="B112" s="1047"/>
      <c r="C112" s="1044" t="s">
        <v>448</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443</v>
      </c>
      <c r="AB112" s="1053"/>
      <c r="AC112" s="1053"/>
      <c r="AD112" s="1053"/>
      <c r="AE112" s="1054"/>
      <c r="AF112" s="1055" t="s">
        <v>443</v>
      </c>
      <c r="AG112" s="1053"/>
      <c r="AH112" s="1053"/>
      <c r="AI112" s="1053"/>
      <c r="AJ112" s="1054"/>
      <c r="AK112" s="1055" t="s">
        <v>129</v>
      </c>
      <c r="AL112" s="1053"/>
      <c r="AM112" s="1053"/>
      <c r="AN112" s="1053"/>
      <c r="AO112" s="1054"/>
      <c r="AP112" s="1056" t="s">
        <v>443</v>
      </c>
      <c r="AQ112" s="1057"/>
      <c r="AR112" s="1057"/>
      <c r="AS112" s="1057"/>
      <c r="AT112" s="1058"/>
      <c r="AU112" s="994"/>
      <c r="AV112" s="995"/>
      <c r="AW112" s="995"/>
      <c r="AX112" s="995"/>
      <c r="AY112" s="995"/>
      <c r="AZ112" s="1043" t="s">
        <v>449</v>
      </c>
      <c r="BA112" s="1044"/>
      <c r="BB112" s="1044"/>
      <c r="BC112" s="1044"/>
      <c r="BD112" s="1044"/>
      <c r="BE112" s="1044"/>
      <c r="BF112" s="1044"/>
      <c r="BG112" s="1044"/>
      <c r="BH112" s="1044"/>
      <c r="BI112" s="1044"/>
      <c r="BJ112" s="1044"/>
      <c r="BK112" s="1044"/>
      <c r="BL112" s="1044"/>
      <c r="BM112" s="1044"/>
      <c r="BN112" s="1044"/>
      <c r="BO112" s="1044"/>
      <c r="BP112" s="1045"/>
      <c r="BQ112" s="1013">
        <v>9741146</v>
      </c>
      <c r="BR112" s="1014"/>
      <c r="BS112" s="1014"/>
      <c r="BT112" s="1014"/>
      <c r="BU112" s="1014"/>
      <c r="BV112" s="1014">
        <v>10774835</v>
      </c>
      <c r="BW112" s="1014"/>
      <c r="BX112" s="1014"/>
      <c r="BY112" s="1014"/>
      <c r="BZ112" s="1014"/>
      <c r="CA112" s="1014">
        <v>10964335</v>
      </c>
      <c r="CB112" s="1014"/>
      <c r="CC112" s="1014"/>
      <c r="CD112" s="1014"/>
      <c r="CE112" s="1014"/>
      <c r="CF112" s="1008">
        <v>96.1</v>
      </c>
      <c r="CG112" s="1009"/>
      <c r="CH112" s="1009"/>
      <c r="CI112" s="1009"/>
      <c r="CJ112" s="1009"/>
      <c r="CK112" s="1039"/>
      <c r="CL112" s="1040"/>
      <c r="CM112" s="1010" t="s">
        <v>450</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129</v>
      </c>
      <c r="DH112" s="1014"/>
      <c r="DI112" s="1014"/>
      <c r="DJ112" s="1014"/>
      <c r="DK112" s="1014"/>
      <c r="DL112" s="1014" t="s">
        <v>129</v>
      </c>
      <c r="DM112" s="1014"/>
      <c r="DN112" s="1014"/>
      <c r="DO112" s="1014"/>
      <c r="DP112" s="1014"/>
      <c r="DQ112" s="1014" t="s">
        <v>443</v>
      </c>
      <c r="DR112" s="1014"/>
      <c r="DS112" s="1014"/>
      <c r="DT112" s="1014"/>
      <c r="DU112" s="1014"/>
      <c r="DV112" s="1015" t="s">
        <v>443</v>
      </c>
      <c r="DW112" s="1015"/>
      <c r="DX112" s="1015"/>
      <c r="DY112" s="1015"/>
      <c r="DZ112" s="1016"/>
    </row>
    <row r="113" spans="1:130" s="247" customFormat="1" ht="26.25" customHeight="1" x14ac:dyDescent="0.15">
      <c r="A113" s="1048"/>
      <c r="B113" s="1049"/>
      <c r="C113" s="1044" t="s">
        <v>451</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852537</v>
      </c>
      <c r="AB113" s="1028"/>
      <c r="AC113" s="1028"/>
      <c r="AD113" s="1028"/>
      <c r="AE113" s="1029"/>
      <c r="AF113" s="1030">
        <v>851098</v>
      </c>
      <c r="AG113" s="1028"/>
      <c r="AH113" s="1028"/>
      <c r="AI113" s="1028"/>
      <c r="AJ113" s="1029"/>
      <c r="AK113" s="1030">
        <v>816106</v>
      </c>
      <c r="AL113" s="1028"/>
      <c r="AM113" s="1028"/>
      <c r="AN113" s="1028"/>
      <c r="AO113" s="1029"/>
      <c r="AP113" s="1031">
        <v>7.2</v>
      </c>
      <c r="AQ113" s="1032"/>
      <c r="AR113" s="1032"/>
      <c r="AS113" s="1032"/>
      <c r="AT113" s="1033"/>
      <c r="AU113" s="994"/>
      <c r="AV113" s="995"/>
      <c r="AW113" s="995"/>
      <c r="AX113" s="995"/>
      <c r="AY113" s="995"/>
      <c r="AZ113" s="1043" t="s">
        <v>452</v>
      </c>
      <c r="BA113" s="1044"/>
      <c r="BB113" s="1044"/>
      <c r="BC113" s="1044"/>
      <c r="BD113" s="1044"/>
      <c r="BE113" s="1044"/>
      <c r="BF113" s="1044"/>
      <c r="BG113" s="1044"/>
      <c r="BH113" s="1044"/>
      <c r="BI113" s="1044"/>
      <c r="BJ113" s="1044"/>
      <c r="BK113" s="1044"/>
      <c r="BL113" s="1044"/>
      <c r="BM113" s="1044"/>
      <c r="BN113" s="1044"/>
      <c r="BO113" s="1044"/>
      <c r="BP113" s="1045"/>
      <c r="BQ113" s="1013" t="s">
        <v>443</v>
      </c>
      <c r="BR113" s="1014"/>
      <c r="BS113" s="1014"/>
      <c r="BT113" s="1014"/>
      <c r="BU113" s="1014"/>
      <c r="BV113" s="1014">
        <v>115610</v>
      </c>
      <c r="BW113" s="1014"/>
      <c r="BX113" s="1014"/>
      <c r="BY113" s="1014"/>
      <c r="BZ113" s="1014"/>
      <c r="CA113" s="1014">
        <v>217651</v>
      </c>
      <c r="CB113" s="1014"/>
      <c r="CC113" s="1014"/>
      <c r="CD113" s="1014"/>
      <c r="CE113" s="1014"/>
      <c r="CF113" s="1008">
        <v>1.9</v>
      </c>
      <c r="CG113" s="1009"/>
      <c r="CH113" s="1009"/>
      <c r="CI113" s="1009"/>
      <c r="CJ113" s="1009"/>
      <c r="CK113" s="1039"/>
      <c r="CL113" s="1040"/>
      <c r="CM113" s="1010" t="s">
        <v>453</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443</v>
      </c>
      <c r="DH113" s="1053"/>
      <c r="DI113" s="1053"/>
      <c r="DJ113" s="1053"/>
      <c r="DK113" s="1054"/>
      <c r="DL113" s="1055" t="s">
        <v>443</v>
      </c>
      <c r="DM113" s="1053"/>
      <c r="DN113" s="1053"/>
      <c r="DO113" s="1053"/>
      <c r="DP113" s="1054"/>
      <c r="DQ113" s="1055" t="s">
        <v>129</v>
      </c>
      <c r="DR113" s="1053"/>
      <c r="DS113" s="1053"/>
      <c r="DT113" s="1053"/>
      <c r="DU113" s="1054"/>
      <c r="DV113" s="1056" t="s">
        <v>443</v>
      </c>
      <c r="DW113" s="1057"/>
      <c r="DX113" s="1057"/>
      <c r="DY113" s="1057"/>
      <c r="DZ113" s="1058"/>
    </row>
    <row r="114" spans="1:130" s="247" customFormat="1" ht="26.25" customHeight="1" x14ac:dyDescent="0.15">
      <c r="A114" s="1048"/>
      <c r="B114" s="1049"/>
      <c r="C114" s="1044" t="s">
        <v>454</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t="s">
        <v>443</v>
      </c>
      <c r="AB114" s="1053"/>
      <c r="AC114" s="1053"/>
      <c r="AD114" s="1053"/>
      <c r="AE114" s="1054"/>
      <c r="AF114" s="1055" t="s">
        <v>443</v>
      </c>
      <c r="AG114" s="1053"/>
      <c r="AH114" s="1053"/>
      <c r="AI114" s="1053"/>
      <c r="AJ114" s="1054"/>
      <c r="AK114" s="1055">
        <v>9188</v>
      </c>
      <c r="AL114" s="1053"/>
      <c r="AM114" s="1053"/>
      <c r="AN114" s="1053"/>
      <c r="AO114" s="1054"/>
      <c r="AP114" s="1056">
        <v>0.1</v>
      </c>
      <c r="AQ114" s="1057"/>
      <c r="AR114" s="1057"/>
      <c r="AS114" s="1057"/>
      <c r="AT114" s="1058"/>
      <c r="AU114" s="994"/>
      <c r="AV114" s="995"/>
      <c r="AW114" s="995"/>
      <c r="AX114" s="995"/>
      <c r="AY114" s="995"/>
      <c r="AZ114" s="1043" t="s">
        <v>455</v>
      </c>
      <c r="BA114" s="1044"/>
      <c r="BB114" s="1044"/>
      <c r="BC114" s="1044"/>
      <c r="BD114" s="1044"/>
      <c r="BE114" s="1044"/>
      <c r="BF114" s="1044"/>
      <c r="BG114" s="1044"/>
      <c r="BH114" s="1044"/>
      <c r="BI114" s="1044"/>
      <c r="BJ114" s="1044"/>
      <c r="BK114" s="1044"/>
      <c r="BL114" s="1044"/>
      <c r="BM114" s="1044"/>
      <c r="BN114" s="1044"/>
      <c r="BO114" s="1044"/>
      <c r="BP114" s="1045"/>
      <c r="BQ114" s="1013">
        <v>2726416</v>
      </c>
      <c r="BR114" s="1014"/>
      <c r="BS114" s="1014"/>
      <c r="BT114" s="1014"/>
      <c r="BU114" s="1014"/>
      <c r="BV114" s="1014">
        <v>2725221</v>
      </c>
      <c r="BW114" s="1014"/>
      <c r="BX114" s="1014"/>
      <c r="BY114" s="1014"/>
      <c r="BZ114" s="1014"/>
      <c r="CA114" s="1014">
        <v>2831019</v>
      </c>
      <c r="CB114" s="1014"/>
      <c r="CC114" s="1014"/>
      <c r="CD114" s="1014"/>
      <c r="CE114" s="1014"/>
      <c r="CF114" s="1008">
        <v>24.8</v>
      </c>
      <c r="CG114" s="1009"/>
      <c r="CH114" s="1009"/>
      <c r="CI114" s="1009"/>
      <c r="CJ114" s="1009"/>
      <c r="CK114" s="1039"/>
      <c r="CL114" s="1040"/>
      <c r="CM114" s="1010" t="s">
        <v>456</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443</v>
      </c>
      <c r="DH114" s="1053"/>
      <c r="DI114" s="1053"/>
      <c r="DJ114" s="1053"/>
      <c r="DK114" s="1054"/>
      <c r="DL114" s="1055" t="s">
        <v>129</v>
      </c>
      <c r="DM114" s="1053"/>
      <c r="DN114" s="1053"/>
      <c r="DO114" s="1053"/>
      <c r="DP114" s="1054"/>
      <c r="DQ114" s="1055" t="s">
        <v>443</v>
      </c>
      <c r="DR114" s="1053"/>
      <c r="DS114" s="1053"/>
      <c r="DT114" s="1053"/>
      <c r="DU114" s="1054"/>
      <c r="DV114" s="1056" t="s">
        <v>443</v>
      </c>
      <c r="DW114" s="1057"/>
      <c r="DX114" s="1057"/>
      <c r="DY114" s="1057"/>
      <c r="DZ114" s="1058"/>
    </row>
    <row r="115" spans="1:130" s="247" customFormat="1" ht="26.25" customHeight="1" x14ac:dyDescent="0.15">
      <c r="A115" s="1048"/>
      <c r="B115" s="1049"/>
      <c r="C115" s="1044" t="s">
        <v>457</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t="s">
        <v>443</v>
      </c>
      <c r="AB115" s="1028"/>
      <c r="AC115" s="1028"/>
      <c r="AD115" s="1028"/>
      <c r="AE115" s="1029"/>
      <c r="AF115" s="1030" t="s">
        <v>443</v>
      </c>
      <c r="AG115" s="1028"/>
      <c r="AH115" s="1028"/>
      <c r="AI115" s="1028"/>
      <c r="AJ115" s="1029"/>
      <c r="AK115" s="1030" t="s">
        <v>443</v>
      </c>
      <c r="AL115" s="1028"/>
      <c r="AM115" s="1028"/>
      <c r="AN115" s="1028"/>
      <c r="AO115" s="1029"/>
      <c r="AP115" s="1031" t="s">
        <v>443</v>
      </c>
      <c r="AQ115" s="1032"/>
      <c r="AR115" s="1032"/>
      <c r="AS115" s="1032"/>
      <c r="AT115" s="1033"/>
      <c r="AU115" s="994"/>
      <c r="AV115" s="995"/>
      <c r="AW115" s="995"/>
      <c r="AX115" s="995"/>
      <c r="AY115" s="995"/>
      <c r="AZ115" s="1043" t="s">
        <v>458</v>
      </c>
      <c r="BA115" s="1044"/>
      <c r="BB115" s="1044"/>
      <c r="BC115" s="1044"/>
      <c r="BD115" s="1044"/>
      <c r="BE115" s="1044"/>
      <c r="BF115" s="1044"/>
      <c r="BG115" s="1044"/>
      <c r="BH115" s="1044"/>
      <c r="BI115" s="1044"/>
      <c r="BJ115" s="1044"/>
      <c r="BK115" s="1044"/>
      <c r="BL115" s="1044"/>
      <c r="BM115" s="1044"/>
      <c r="BN115" s="1044"/>
      <c r="BO115" s="1044"/>
      <c r="BP115" s="1045"/>
      <c r="BQ115" s="1013" t="s">
        <v>443</v>
      </c>
      <c r="BR115" s="1014"/>
      <c r="BS115" s="1014"/>
      <c r="BT115" s="1014"/>
      <c r="BU115" s="1014"/>
      <c r="BV115" s="1014" t="s">
        <v>443</v>
      </c>
      <c r="BW115" s="1014"/>
      <c r="BX115" s="1014"/>
      <c r="BY115" s="1014"/>
      <c r="BZ115" s="1014"/>
      <c r="CA115" s="1014" t="s">
        <v>129</v>
      </c>
      <c r="CB115" s="1014"/>
      <c r="CC115" s="1014"/>
      <c r="CD115" s="1014"/>
      <c r="CE115" s="1014"/>
      <c r="CF115" s="1008" t="s">
        <v>443</v>
      </c>
      <c r="CG115" s="1009"/>
      <c r="CH115" s="1009"/>
      <c r="CI115" s="1009"/>
      <c r="CJ115" s="1009"/>
      <c r="CK115" s="1039"/>
      <c r="CL115" s="1040"/>
      <c r="CM115" s="1043" t="s">
        <v>459</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t="s">
        <v>129</v>
      </c>
      <c r="DH115" s="1053"/>
      <c r="DI115" s="1053"/>
      <c r="DJ115" s="1053"/>
      <c r="DK115" s="1054"/>
      <c r="DL115" s="1055" t="s">
        <v>443</v>
      </c>
      <c r="DM115" s="1053"/>
      <c r="DN115" s="1053"/>
      <c r="DO115" s="1053"/>
      <c r="DP115" s="1054"/>
      <c r="DQ115" s="1055" t="s">
        <v>443</v>
      </c>
      <c r="DR115" s="1053"/>
      <c r="DS115" s="1053"/>
      <c r="DT115" s="1053"/>
      <c r="DU115" s="1054"/>
      <c r="DV115" s="1056" t="s">
        <v>443</v>
      </c>
      <c r="DW115" s="1057"/>
      <c r="DX115" s="1057"/>
      <c r="DY115" s="1057"/>
      <c r="DZ115" s="1058"/>
    </row>
    <row r="116" spans="1:130" s="247" customFormat="1" ht="26.25" customHeight="1" x14ac:dyDescent="0.15">
      <c r="A116" s="1050"/>
      <c r="B116" s="1051"/>
      <c r="C116" s="1059" t="s">
        <v>460</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t="s">
        <v>129</v>
      </c>
      <c r="AB116" s="1053"/>
      <c r="AC116" s="1053"/>
      <c r="AD116" s="1053"/>
      <c r="AE116" s="1054"/>
      <c r="AF116" s="1055" t="s">
        <v>129</v>
      </c>
      <c r="AG116" s="1053"/>
      <c r="AH116" s="1053"/>
      <c r="AI116" s="1053"/>
      <c r="AJ116" s="1054"/>
      <c r="AK116" s="1055" t="s">
        <v>443</v>
      </c>
      <c r="AL116" s="1053"/>
      <c r="AM116" s="1053"/>
      <c r="AN116" s="1053"/>
      <c r="AO116" s="1054"/>
      <c r="AP116" s="1056" t="s">
        <v>443</v>
      </c>
      <c r="AQ116" s="1057"/>
      <c r="AR116" s="1057"/>
      <c r="AS116" s="1057"/>
      <c r="AT116" s="1058"/>
      <c r="AU116" s="994"/>
      <c r="AV116" s="995"/>
      <c r="AW116" s="995"/>
      <c r="AX116" s="995"/>
      <c r="AY116" s="995"/>
      <c r="AZ116" s="1061" t="s">
        <v>461</v>
      </c>
      <c r="BA116" s="1062"/>
      <c r="BB116" s="1062"/>
      <c r="BC116" s="1062"/>
      <c r="BD116" s="1062"/>
      <c r="BE116" s="1062"/>
      <c r="BF116" s="1062"/>
      <c r="BG116" s="1062"/>
      <c r="BH116" s="1062"/>
      <c r="BI116" s="1062"/>
      <c r="BJ116" s="1062"/>
      <c r="BK116" s="1062"/>
      <c r="BL116" s="1062"/>
      <c r="BM116" s="1062"/>
      <c r="BN116" s="1062"/>
      <c r="BO116" s="1062"/>
      <c r="BP116" s="1063"/>
      <c r="BQ116" s="1013" t="s">
        <v>443</v>
      </c>
      <c r="BR116" s="1014"/>
      <c r="BS116" s="1014"/>
      <c r="BT116" s="1014"/>
      <c r="BU116" s="1014"/>
      <c r="BV116" s="1014" t="s">
        <v>443</v>
      </c>
      <c r="BW116" s="1014"/>
      <c r="BX116" s="1014"/>
      <c r="BY116" s="1014"/>
      <c r="BZ116" s="1014"/>
      <c r="CA116" s="1014" t="s">
        <v>129</v>
      </c>
      <c r="CB116" s="1014"/>
      <c r="CC116" s="1014"/>
      <c r="CD116" s="1014"/>
      <c r="CE116" s="1014"/>
      <c r="CF116" s="1008" t="s">
        <v>443</v>
      </c>
      <c r="CG116" s="1009"/>
      <c r="CH116" s="1009"/>
      <c r="CI116" s="1009"/>
      <c r="CJ116" s="1009"/>
      <c r="CK116" s="1039"/>
      <c r="CL116" s="1040"/>
      <c r="CM116" s="1010" t="s">
        <v>462</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t="s">
        <v>443</v>
      </c>
      <c r="DH116" s="1053"/>
      <c r="DI116" s="1053"/>
      <c r="DJ116" s="1053"/>
      <c r="DK116" s="1054"/>
      <c r="DL116" s="1055" t="s">
        <v>443</v>
      </c>
      <c r="DM116" s="1053"/>
      <c r="DN116" s="1053"/>
      <c r="DO116" s="1053"/>
      <c r="DP116" s="1054"/>
      <c r="DQ116" s="1055" t="s">
        <v>443</v>
      </c>
      <c r="DR116" s="1053"/>
      <c r="DS116" s="1053"/>
      <c r="DT116" s="1053"/>
      <c r="DU116" s="1054"/>
      <c r="DV116" s="1056" t="s">
        <v>443</v>
      </c>
      <c r="DW116" s="1057"/>
      <c r="DX116" s="1057"/>
      <c r="DY116" s="1057"/>
      <c r="DZ116" s="1058"/>
    </row>
    <row r="117" spans="1:130" s="247" customFormat="1" ht="26.25" customHeight="1" x14ac:dyDescent="0.15">
      <c r="A117" s="998" t="s">
        <v>190</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463</v>
      </c>
      <c r="Z117" s="980"/>
      <c r="AA117" s="1070">
        <v>2468840</v>
      </c>
      <c r="AB117" s="1071"/>
      <c r="AC117" s="1071"/>
      <c r="AD117" s="1071"/>
      <c r="AE117" s="1072"/>
      <c r="AF117" s="1073">
        <v>2344760</v>
      </c>
      <c r="AG117" s="1071"/>
      <c r="AH117" s="1071"/>
      <c r="AI117" s="1071"/>
      <c r="AJ117" s="1072"/>
      <c r="AK117" s="1073">
        <v>2289573</v>
      </c>
      <c r="AL117" s="1071"/>
      <c r="AM117" s="1071"/>
      <c r="AN117" s="1071"/>
      <c r="AO117" s="1072"/>
      <c r="AP117" s="1074"/>
      <c r="AQ117" s="1075"/>
      <c r="AR117" s="1075"/>
      <c r="AS117" s="1075"/>
      <c r="AT117" s="1076"/>
      <c r="AU117" s="994"/>
      <c r="AV117" s="995"/>
      <c r="AW117" s="995"/>
      <c r="AX117" s="995"/>
      <c r="AY117" s="995"/>
      <c r="AZ117" s="1061" t="s">
        <v>464</v>
      </c>
      <c r="BA117" s="1062"/>
      <c r="BB117" s="1062"/>
      <c r="BC117" s="1062"/>
      <c r="BD117" s="1062"/>
      <c r="BE117" s="1062"/>
      <c r="BF117" s="1062"/>
      <c r="BG117" s="1062"/>
      <c r="BH117" s="1062"/>
      <c r="BI117" s="1062"/>
      <c r="BJ117" s="1062"/>
      <c r="BK117" s="1062"/>
      <c r="BL117" s="1062"/>
      <c r="BM117" s="1062"/>
      <c r="BN117" s="1062"/>
      <c r="BO117" s="1062"/>
      <c r="BP117" s="1063"/>
      <c r="BQ117" s="1013" t="s">
        <v>181</v>
      </c>
      <c r="BR117" s="1014"/>
      <c r="BS117" s="1014"/>
      <c r="BT117" s="1014"/>
      <c r="BU117" s="1014"/>
      <c r="BV117" s="1014" t="s">
        <v>465</v>
      </c>
      <c r="BW117" s="1014"/>
      <c r="BX117" s="1014"/>
      <c r="BY117" s="1014"/>
      <c r="BZ117" s="1014"/>
      <c r="CA117" s="1014" t="s">
        <v>181</v>
      </c>
      <c r="CB117" s="1014"/>
      <c r="CC117" s="1014"/>
      <c r="CD117" s="1014"/>
      <c r="CE117" s="1014"/>
      <c r="CF117" s="1008" t="s">
        <v>465</v>
      </c>
      <c r="CG117" s="1009"/>
      <c r="CH117" s="1009"/>
      <c r="CI117" s="1009"/>
      <c r="CJ117" s="1009"/>
      <c r="CK117" s="1039"/>
      <c r="CL117" s="1040"/>
      <c r="CM117" s="1010" t="s">
        <v>466</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465</v>
      </c>
      <c r="DH117" s="1053"/>
      <c r="DI117" s="1053"/>
      <c r="DJ117" s="1053"/>
      <c r="DK117" s="1054"/>
      <c r="DL117" s="1055" t="s">
        <v>181</v>
      </c>
      <c r="DM117" s="1053"/>
      <c r="DN117" s="1053"/>
      <c r="DO117" s="1053"/>
      <c r="DP117" s="1054"/>
      <c r="DQ117" s="1055" t="s">
        <v>181</v>
      </c>
      <c r="DR117" s="1053"/>
      <c r="DS117" s="1053"/>
      <c r="DT117" s="1053"/>
      <c r="DU117" s="1054"/>
      <c r="DV117" s="1056" t="s">
        <v>181</v>
      </c>
      <c r="DW117" s="1057"/>
      <c r="DX117" s="1057"/>
      <c r="DY117" s="1057"/>
      <c r="DZ117" s="1058"/>
    </row>
    <row r="118" spans="1:130" s="247" customFormat="1" ht="26.25" customHeight="1" x14ac:dyDescent="0.15">
      <c r="A118" s="998" t="s">
        <v>438</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436</v>
      </c>
      <c r="AB118" s="979"/>
      <c r="AC118" s="979"/>
      <c r="AD118" s="979"/>
      <c r="AE118" s="980"/>
      <c r="AF118" s="978" t="s">
        <v>311</v>
      </c>
      <c r="AG118" s="979"/>
      <c r="AH118" s="979"/>
      <c r="AI118" s="979"/>
      <c r="AJ118" s="980"/>
      <c r="AK118" s="978" t="s">
        <v>310</v>
      </c>
      <c r="AL118" s="979"/>
      <c r="AM118" s="979"/>
      <c r="AN118" s="979"/>
      <c r="AO118" s="980"/>
      <c r="AP118" s="1065" t="s">
        <v>437</v>
      </c>
      <c r="AQ118" s="1066"/>
      <c r="AR118" s="1066"/>
      <c r="AS118" s="1066"/>
      <c r="AT118" s="1067"/>
      <c r="AU118" s="994"/>
      <c r="AV118" s="995"/>
      <c r="AW118" s="995"/>
      <c r="AX118" s="995"/>
      <c r="AY118" s="995"/>
      <c r="AZ118" s="1068" t="s">
        <v>467</v>
      </c>
      <c r="BA118" s="1059"/>
      <c r="BB118" s="1059"/>
      <c r="BC118" s="1059"/>
      <c r="BD118" s="1059"/>
      <c r="BE118" s="1059"/>
      <c r="BF118" s="1059"/>
      <c r="BG118" s="1059"/>
      <c r="BH118" s="1059"/>
      <c r="BI118" s="1059"/>
      <c r="BJ118" s="1059"/>
      <c r="BK118" s="1059"/>
      <c r="BL118" s="1059"/>
      <c r="BM118" s="1059"/>
      <c r="BN118" s="1059"/>
      <c r="BO118" s="1059"/>
      <c r="BP118" s="1060"/>
      <c r="BQ118" s="1091" t="s">
        <v>181</v>
      </c>
      <c r="BR118" s="1092"/>
      <c r="BS118" s="1092"/>
      <c r="BT118" s="1092"/>
      <c r="BU118" s="1092"/>
      <c r="BV118" s="1092" t="s">
        <v>181</v>
      </c>
      <c r="BW118" s="1092"/>
      <c r="BX118" s="1092"/>
      <c r="BY118" s="1092"/>
      <c r="BZ118" s="1092"/>
      <c r="CA118" s="1092" t="s">
        <v>181</v>
      </c>
      <c r="CB118" s="1092"/>
      <c r="CC118" s="1092"/>
      <c r="CD118" s="1092"/>
      <c r="CE118" s="1092"/>
      <c r="CF118" s="1008" t="s">
        <v>181</v>
      </c>
      <c r="CG118" s="1009"/>
      <c r="CH118" s="1009"/>
      <c r="CI118" s="1009"/>
      <c r="CJ118" s="1009"/>
      <c r="CK118" s="1039"/>
      <c r="CL118" s="1040"/>
      <c r="CM118" s="1010" t="s">
        <v>468</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181</v>
      </c>
      <c r="DH118" s="1053"/>
      <c r="DI118" s="1053"/>
      <c r="DJ118" s="1053"/>
      <c r="DK118" s="1054"/>
      <c r="DL118" s="1055" t="s">
        <v>465</v>
      </c>
      <c r="DM118" s="1053"/>
      <c r="DN118" s="1053"/>
      <c r="DO118" s="1053"/>
      <c r="DP118" s="1054"/>
      <c r="DQ118" s="1055" t="s">
        <v>469</v>
      </c>
      <c r="DR118" s="1053"/>
      <c r="DS118" s="1053"/>
      <c r="DT118" s="1053"/>
      <c r="DU118" s="1054"/>
      <c r="DV118" s="1056" t="s">
        <v>181</v>
      </c>
      <c r="DW118" s="1057"/>
      <c r="DX118" s="1057"/>
      <c r="DY118" s="1057"/>
      <c r="DZ118" s="1058"/>
    </row>
    <row r="119" spans="1:130" s="247" customFormat="1" ht="26.25" customHeight="1" x14ac:dyDescent="0.15">
      <c r="A119" s="1152" t="s">
        <v>441</v>
      </c>
      <c r="B119" s="1038"/>
      <c r="C119" s="1017" t="s">
        <v>442</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465</v>
      </c>
      <c r="AB119" s="986"/>
      <c r="AC119" s="986"/>
      <c r="AD119" s="986"/>
      <c r="AE119" s="987"/>
      <c r="AF119" s="988" t="s">
        <v>465</v>
      </c>
      <c r="AG119" s="986"/>
      <c r="AH119" s="986"/>
      <c r="AI119" s="986"/>
      <c r="AJ119" s="987"/>
      <c r="AK119" s="988" t="s">
        <v>181</v>
      </c>
      <c r="AL119" s="986"/>
      <c r="AM119" s="986"/>
      <c r="AN119" s="986"/>
      <c r="AO119" s="987"/>
      <c r="AP119" s="989" t="s">
        <v>181</v>
      </c>
      <c r="AQ119" s="990"/>
      <c r="AR119" s="990"/>
      <c r="AS119" s="990"/>
      <c r="AT119" s="991"/>
      <c r="AU119" s="996"/>
      <c r="AV119" s="997"/>
      <c r="AW119" s="997"/>
      <c r="AX119" s="997"/>
      <c r="AY119" s="997"/>
      <c r="AZ119" s="278" t="s">
        <v>190</v>
      </c>
      <c r="BA119" s="278"/>
      <c r="BB119" s="278"/>
      <c r="BC119" s="278"/>
      <c r="BD119" s="278"/>
      <c r="BE119" s="278"/>
      <c r="BF119" s="278"/>
      <c r="BG119" s="278"/>
      <c r="BH119" s="278"/>
      <c r="BI119" s="278"/>
      <c r="BJ119" s="278"/>
      <c r="BK119" s="278"/>
      <c r="BL119" s="278"/>
      <c r="BM119" s="278"/>
      <c r="BN119" s="278"/>
      <c r="BO119" s="1069" t="s">
        <v>470</v>
      </c>
      <c r="BP119" s="1100"/>
      <c r="BQ119" s="1091">
        <v>28680213</v>
      </c>
      <c r="BR119" s="1092"/>
      <c r="BS119" s="1092"/>
      <c r="BT119" s="1092"/>
      <c r="BU119" s="1092"/>
      <c r="BV119" s="1092">
        <v>29855367</v>
      </c>
      <c r="BW119" s="1092"/>
      <c r="BX119" s="1092"/>
      <c r="BY119" s="1092"/>
      <c r="BZ119" s="1092"/>
      <c r="CA119" s="1092">
        <v>30654503</v>
      </c>
      <c r="CB119" s="1092"/>
      <c r="CC119" s="1092"/>
      <c r="CD119" s="1092"/>
      <c r="CE119" s="1092"/>
      <c r="CF119" s="1093"/>
      <c r="CG119" s="1094"/>
      <c r="CH119" s="1094"/>
      <c r="CI119" s="1094"/>
      <c r="CJ119" s="1095"/>
      <c r="CK119" s="1041"/>
      <c r="CL119" s="1042"/>
      <c r="CM119" s="1096" t="s">
        <v>471</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t="s">
        <v>181</v>
      </c>
      <c r="DH119" s="1078"/>
      <c r="DI119" s="1078"/>
      <c r="DJ119" s="1078"/>
      <c r="DK119" s="1079"/>
      <c r="DL119" s="1077" t="s">
        <v>181</v>
      </c>
      <c r="DM119" s="1078"/>
      <c r="DN119" s="1078"/>
      <c r="DO119" s="1078"/>
      <c r="DP119" s="1079"/>
      <c r="DQ119" s="1077" t="s">
        <v>465</v>
      </c>
      <c r="DR119" s="1078"/>
      <c r="DS119" s="1078"/>
      <c r="DT119" s="1078"/>
      <c r="DU119" s="1079"/>
      <c r="DV119" s="1080" t="s">
        <v>181</v>
      </c>
      <c r="DW119" s="1081"/>
      <c r="DX119" s="1081"/>
      <c r="DY119" s="1081"/>
      <c r="DZ119" s="1082"/>
    </row>
    <row r="120" spans="1:130" s="247" customFormat="1" ht="26.25" customHeight="1" x14ac:dyDescent="0.15">
      <c r="A120" s="1153"/>
      <c r="B120" s="1040"/>
      <c r="C120" s="1010" t="s">
        <v>446</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181</v>
      </c>
      <c r="AB120" s="1053"/>
      <c r="AC120" s="1053"/>
      <c r="AD120" s="1053"/>
      <c r="AE120" s="1054"/>
      <c r="AF120" s="1055" t="s">
        <v>181</v>
      </c>
      <c r="AG120" s="1053"/>
      <c r="AH120" s="1053"/>
      <c r="AI120" s="1053"/>
      <c r="AJ120" s="1054"/>
      <c r="AK120" s="1055" t="s">
        <v>181</v>
      </c>
      <c r="AL120" s="1053"/>
      <c r="AM120" s="1053"/>
      <c r="AN120" s="1053"/>
      <c r="AO120" s="1054"/>
      <c r="AP120" s="1056" t="s">
        <v>181</v>
      </c>
      <c r="AQ120" s="1057"/>
      <c r="AR120" s="1057"/>
      <c r="AS120" s="1057"/>
      <c r="AT120" s="1058"/>
      <c r="AU120" s="1083" t="s">
        <v>472</v>
      </c>
      <c r="AV120" s="1084"/>
      <c r="AW120" s="1084"/>
      <c r="AX120" s="1084"/>
      <c r="AY120" s="1085"/>
      <c r="AZ120" s="1034" t="s">
        <v>473</v>
      </c>
      <c r="BA120" s="983"/>
      <c r="BB120" s="983"/>
      <c r="BC120" s="983"/>
      <c r="BD120" s="983"/>
      <c r="BE120" s="983"/>
      <c r="BF120" s="983"/>
      <c r="BG120" s="983"/>
      <c r="BH120" s="983"/>
      <c r="BI120" s="983"/>
      <c r="BJ120" s="983"/>
      <c r="BK120" s="983"/>
      <c r="BL120" s="983"/>
      <c r="BM120" s="983"/>
      <c r="BN120" s="983"/>
      <c r="BO120" s="983"/>
      <c r="BP120" s="984"/>
      <c r="BQ120" s="1020">
        <v>1448688</v>
      </c>
      <c r="BR120" s="1021"/>
      <c r="BS120" s="1021"/>
      <c r="BT120" s="1021"/>
      <c r="BU120" s="1021"/>
      <c r="BV120" s="1021">
        <v>1765928</v>
      </c>
      <c r="BW120" s="1021"/>
      <c r="BX120" s="1021"/>
      <c r="BY120" s="1021"/>
      <c r="BZ120" s="1021"/>
      <c r="CA120" s="1021">
        <v>2571253</v>
      </c>
      <c r="CB120" s="1021"/>
      <c r="CC120" s="1021"/>
      <c r="CD120" s="1021"/>
      <c r="CE120" s="1021"/>
      <c r="CF120" s="1035">
        <v>22.5</v>
      </c>
      <c r="CG120" s="1036"/>
      <c r="CH120" s="1036"/>
      <c r="CI120" s="1036"/>
      <c r="CJ120" s="1036"/>
      <c r="CK120" s="1101" t="s">
        <v>474</v>
      </c>
      <c r="CL120" s="1102"/>
      <c r="CM120" s="1102"/>
      <c r="CN120" s="1102"/>
      <c r="CO120" s="1103"/>
      <c r="CP120" s="1109" t="s">
        <v>475</v>
      </c>
      <c r="CQ120" s="1110"/>
      <c r="CR120" s="1110"/>
      <c r="CS120" s="1110"/>
      <c r="CT120" s="1110"/>
      <c r="CU120" s="1110"/>
      <c r="CV120" s="1110"/>
      <c r="CW120" s="1110"/>
      <c r="CX120" s="1110"/>
      <c r="CY120" s="1110"/>
      <c r="CZ120" s="1110"/>
      <c r="DA120" s="1110"/>
      <c r="DB120" s="1110"/>
      <c r="DC120" s="1110"/>
      <c r="DD120" s="1110"/>
      <c r="DE120" s="1110"/>
      <c r="DF120" s="1111"/>
      <c r="DG120" s="1020">
        <v>4168496</v>
      </c>
      <c r="DH120" s="1021"/>
      <c r="DI120" s="1021"/>
      <c r="DJ120" s="1021"/>
      <c r="DK120" s="1021"/>
      <c r="DL120" s="1021">
        <v>5237492</v>
      </c>
      <c r="DM120" s="1021"/>
      <c r="DN120" s="1021"/>
      <c r="DO120" s="1021"/>
      <c r="DP120" s="1021"/>
      <c r="DQ120" s="1021">
        <v>5792484</v>
      </c>
      <c r="DR120" s="1021"/>
      <c r="DS120" s="1021"/>
      <c r="DT120" s="1021"/>
      <c r="DU120" s="1021"/>
      <c r="DV120" s="1022">
        <v>50.8</v>
      </c>
      <c r="DW120" s="1022"/>
      <c r="DX120" s="1022"/>
      <c r="DY120" s="1022"/>
      <c r="DZ120" s="1023"/>
    </row>
    <row r="121" spans="1:130" s="247" customFormat="1" ht="26.25" customHeight="1" x14ac:dyDescent="0.15">
      <c r="A121" s="1153"/>
      <c r="B121" s="1040"/>
      <c r="C121" s="1061" t="s">
        <v>476</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t="s">
        <v>181</v>
      </c>
      <c r="AB121" s="1053"/>
      <c r="AC121" s="1053"/>
      <c r="AD121" s="1053"/>
      <c r="AE121" s="1054"/>
      <c r="AF121" s="1055" t="s">
        <v>465</v>
      </c>
      <c r="AG121" s="1053"/>
      <c r="AH121" s="1053"/>
      <c r="AI121" s="1053"/>
      <c r="AJ121" s="1054"/>
      <c r="AK121" s="1055" t="s">
        <v>181</v>
      </c>
      <c r="AL121" s="1053"/>
      <c r="AM121" s="1053"/>
      <c r="AN121" s="1053"/>
      <c r="AO121" s="1054"/>
      <c r="AP121" s="1056" t="s">
        <v>465</v>
      </c>
      <c r="AQ121" s="1057"/>
      <c r="AR121" s="1057"/>
      <c r="AS121" s="1057"/>
      <c r="AT121" s="1058"/>
      <c r="AU121" s="1086"/>
      <c r="AV121" s="1087"/>
      <c r="AW121" s="1087"/>
      <c r="AX121" s="1087"/>
      <c r="AY121" s="1088"/>
      <c r="AZ121" s="1043" t="s">
        <v>477</v>
      </c>
      <c r="BA121" s="1044"/>
      <c r="BB121" s="1044"/>
      <c r="BC121" s="1044"/>
      <c r="BD121" s="1044"/>
      <c r="BE121" s="1044"/>
      <c r="BF121" s="1044"/>
      <c r="BG121" s="1044"/>
      <c r="BH121" s="1044"/>
      <c r="BI121" s="1044"/>
      <c r="BJ121" s="1044"/>
      <c r="BK121" s="1044"/>
      <c r="BL121" s="1044"/>
      <c r="BM121" s="1044"/>
      <c r="BN121" s="1044"/>
      <c r="BO121" s="1044"/>
      <c r="BP121" s="1045"/>
      <c r="BQ121" s="1013">
        <v>3964145</v>
      </c>
      <c r="BR121" s="1014"/>
      <c r="BS121" s="1014"/>
      <c r="BT121" s="1014"/>
      <c r="BU121" s="1014"/>
      <c r="BV121" s="1014">
        <v>4810071</v>
      </c>
      <c r="BW121" s="1014"/>
      <c r="BX121" s="1014"/>
      <c r="BY121" s="1014"/>
      <c r="BZ121" s="1014"/>
      <c r="CA121" s="1014">
        <v>5298330</v>
      </c>
      <c r="CB121" s="1014"/>
      <c r="CC121" s="1014"/>
      <c r="CD121" s="1014"/>
      <c r="CE121" s="1014"/>
      <c r="CF121" s="1008">
        <v>46.4</v>
      </c>
      <c r="CG121" s="1009"/>
      <c r="CH121" s="1009"/>
      <c r="CI121" s="1009"/>
      <c r="CJ121" s="1009"/>
      <c r="CK121" s="1104"/>
      <c r="CL121" s="1105"/>
      <c r="CM121" s="1105"/>
      <c r="CN121" s="1105"/>
      <c r="CO121" s="1106"/>
      <c r="CP121" s="1114" t="s">
        <v>478</v>
      </c>
      <c r="CQ121" s="1115"/>
      <c r="CR121" s="1115"/>
      <c r="CS121" s="1115"/>
      <c r="CT121" s="1115"/>
      <c r="CU121" s="1115"/>
      <c r="CV121" s="1115"/>
      <c r="CW121" s="1115"/>
      <c r="CX121" s="1115"/>
      <c r="CY121" s="1115"/>
      <c r="CZ121" s="1115"/>
      <c r="DA121" s="1115"/>
      <c r="DB121" s="1115"/>
      <c r="DC121" s="1115"/>
      <c r="DD121" s="1115"/>
      <c r="DE121" s="1115"/>
      <c r="DF121" s="1116"/>
      <c r="DG121" s="1013">
        <v>5557145</v>
      </c>
      <c r="DH121" s="1014"/>
      <c r="DI121" s="1014"/>
      <c r="DJ121" s="1014"/>
      <c r="DK121" s="1014"/>
      <c r="DL121" s="1014">
        <v>5521549</v>
      </c>
      <c r="DM121" s="1014"/>
      <c r="DN121" s="1014"/>
      <c r="DO121" s="1014"/>
      <c r="DP121" s="1014"/>
      <c r="DQ121" s="1014">
        <v>5154962</v>
      </c>
      <c r="DR121" s="1014"/>
      <c r="DS121" s="1014"/>
      <c r="DT121" s="1014"/>
      <c r="DU121" s="1014"/>
      <c r="DV121" s="1015">
        <v>45.2</v>
      </c>
      <c r="DW121" s="1015"/>
      <c r="DX121" s="1015"/>
      <c r="DY121" s="1015"/>
      <c r="DZ121" s="1016"/>
    </row>
    <row r="122" spans="1:130" s="247" customFormat="1" ht="26.25" customHeight="1" x14ac:dyDescent="0.15">
      <c r="A122" s="1153"/>
      <c r="B122" s="1040"/>
      <c r="C122" s="1010" t="s">
        <v>456</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465</v>
      </c>
      <c r="AB122" s="1053"/>
      <c r="AC122" s="1053"/>
      <c r="AD122" s="1053"/>
      <c r="AE122" s="1054"/>
      <c r="AF122" s="1055" t="s">
        <v>469</v>
      </c>
      <c r="AG122" s="1053"/>
      <c r="AH122" s="1053"/>
      <c r="AI122" s="1053"/>
      <c r="AJ122" s="1054"/>
      <c r="AK122" s="1055" t="s">
        <v>181</v>
      </c>
      <c r="AL122" s="1053"/>
      <c r="AM122" s="1053"/>
      <c r="AN122" s="1053"/>
      <c r="AO122" s="1054"/>
      <c r="AP122" s="1056" t="s">
        <v>181</v>
      </c>
      <c r="AQ122" s="1057"/>
      <c r="AR122" s="1057"/>
      <c r="AS122" s="1057"/>
      <c r="AT122" s="1058"/>
      <c r="AU122" s="1086"/>
      <c r="AV122" s="1087"/>
      <c r="AW122" s="1087"/>
      <c r="AX122" s="1087"/>
      <c r="AY122" s="1088"/>
      <c r="AZ122" s="1068" t="s">
        <v>479</v>
      </c>
      <c r="BA122" s="1059"/>
      <c r="BB122" s="1059"/>
      <c r="BC122" s="1059"/>
      <c r="BD122" s="1059"/>
      <c r="BE122" s="1059"/>
      <c r="BF122" s="1059"/>
      <c r="BG122" s="1059"/>
      <c r="BH122" s="1059"/>
      <c r="BI122" s="1059"/>
      <c r="BJ122" s="1059"/>
      <c r="BK122" s="1059"/>
      <c r="BL122" s="1059"/>
      <c r="BM122" s="1059"/>
      <c r="BN122" s="1059"/>
      <c r="BO122" s="1059"/>
      <c r="BP122" s="1060"/>
      <c r="BQ122" s="1091">
        <v>19706075</v>
      </c>
      <c r="BR122" s="1092"/>
      <c r="BS122" s="1092"/>
      <c r="BT122" s="1092"/>
      <c r="BU122" s="1092"/>
      <c r="BV122" s="1092">
        <v>19818843</v>
      </c>
      <c r="BW122" s="1092"/>
      <c r="BX122" s="1092"/>
      <c r="BY122" s="1092"/>
      <c r="BZ122" s="1092"/>
      <c r="CA122" s="1092">
        <v>19616251</v>
      </c>
      <c r="CB122" s="1092"/>
      <c r="CC122" s="1092"/>
      <c r="CD122" s="1092"/>
      <c r="CE122" s="1092"/>
      <c r="CF122" s="1112">
        <v>171.9</v>
      </c>
      <c r="CG122" s="1113"/>
      <c r="CH122" s="1113"/>
      <c r="CI122" s="1113"/>
      <c r="CJ122" s="1113"/>
      <c r="CK122" s="1104"/>
      <c r="CL122" s="1105"/>
      <c r="CM122" s="1105"/>
      <c r="CN122" s="1105"/>
      <c r="CO122" s="1106"/>
      <c r="CP122" s="1114" t="s">
        <v>480</v>
      </c>
      <c r="CQ122" s="1115"/>
      <c r="CR122" s="1115"/>
      <c r="CS122" s="1115"/>
      <c r="CT122" s="1115"/>
      <c r="CU122" s="1115"/>
      <c r="CV122" s="1115"/>
      <c r="CW122" s="1115"/>
      <c r="CX122" s="1115"/>
      <c r="CY122" s="1115"/>
      <c r="CZ122" s="1115"/>
      <c r="DA122" s="1115"/>
      <c r="DB122" s="1115"/>
      <c r="DC122" s="1115"/>
      <c r="DD122" s="1115"/>
      <c r="DE122" s="1115"/>
      <c r="DF122" s="1116"/>
      <c r="DG122" s="1013">
        <v>15505</v>
      </c>
      <c r="DH122" s="1014"/>
      <c r="DI122" s="1014"/>
      <c r="DJ122" s="1014"/>
      <c r="DK122" s="1014"/>
      <c r="DL122" s="1014">
        <v>15794</v>
      </c>
      <c r="DM122" s="1014"/>
      <c r="DN122" s="1014"/>
      <c r="DO122" s="1014"/>
      <c r="DP122" s="1014"/>
      <c r="DQ122" s="1014">
        <v>16889</v>
      </c>
      <c r="DR122" s="1014"/>
      <c r="DS122" s="1014"/>
      <c r="DT122" s="1014"/>
      <c r="DU122" s="1014"/>
      <c r="DV122" s="1015">
        <v>0.1</v>
      </c>
      <c r="DW122" s="1015"/>
      <c r="DX122" s="1015"/>
      <c r="DY122" s="1015"/>
      <c r="DZ122" s="1016"/>
    </row>
    <row r="123" spans="1:130" s="247" customFormat="1" ht="26.25" customHeight="1" x14ac:dyDescent="0.15">
      <c r="A123" s="1153"/>
      <c r="B123" s="1040"/>
      <c r="C123" s="1010" t="s">
        <v>462</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t="s">
        <v>181</v>
      </c>
      <c r="AB123" s="1053"/>
      <c r="AC123" s="1053"/>
      <c r="AD123" s="1053"/>
      <c r="AE123" s="1054"/>
      <c r="AF123" s="1055" t="s">
        <v>465</v>
      </c>
      <c r="AG123" s="1053"/>
      <c r="AH123" s="1053"/>
      <c r="AI123" s="1053"/>
      <c r="AJ123" s="1054"/>
      <c r="AK123" s="1055" t="s">
        <v>465</v>
      </c>
      <c r="AL123" s="1053"/>
      <c r="AM123" s="1053"/>
      <c r="AN123" s="1053"/>
      <c r="AO123" s="1054"/>
      <c r="AP123" s="1056" t="s">
        <v>469</v>
      </c>
      <c r="AQ123" s="1057"/>
      <c r="AR123" s="1057"/>
      <c r="AS123" s="1057"/>
      <c r="AT123" s="1058"/>
      <c r="AU123" s="1089"/>
      <c r="AV123" s="1090"/>
      <c r="AW123" s="1090"/>
      <c r="AX123" s="1090"/>
      <c r="AY123" s="1090"/>
      <c r="AZ123" s="278" t="s">
        <v>190</v>
      </c>
      <c r="BA123" s="278"/>
      <c r="BB123" s="278"/>
      <c r="BC123" s="278"/>
      <c r="BD123" s="278"/>
      <c r="BE123" s="278"/>
      <c r="BF123" s="278"/>
      <c r="BG123" s="278"/>
      <c r="BH123" s="278"/>
      <c r="BI123" s="278"/>
      <c r="BJ123" s="278"/>
      <c r="BK123" s="278"/>
      <c r="BL123" s="278"/>
      <c r="BM123" s="278"/>
      <c r="BN123" s="278"/>
      <c r="BO123" s="1069" t="s">
        <v>481</v>
      </c>
      <c r="BP123" s="1100"/>
      <c r="BQ123" s="1159">
        <v>25118908</v>
      </c>
      <c r="BR123" s="1160"/>
      <c r="BS123" s="1160"/>
      <c r="BT123" s="1160"/>
      <c r="BU123" s="1160"/>
      <c r="BV123" s="1160">
        <v>26394842</v>
      </c>
      <c r="BW123" s="1160"/>
      <c r="BX123" s="1160"/>
      <c r="BY123" s="1160"/>
      <c r="BZ123" s="1160"/>
      <c r="CA123" s="1160">
        <v>27485834</v>
      </c>
      <c r="CB123" s="1160"/>
      <c r="CC123" s="1160"/>
      <c r="CD123" s="1160"/>
      <c r="CE123" s="1160"/>
      <c r="CF123" s="1093"/>
      <c r="CG123" s="1094"/>
      <c r="CH123" s="1094"/>
      <c r="CI123" s="1094"/>
      <c r="CJ123" s="1095"/>
      <c r="CK123" s="1104"/>
      <c r="CL123" s="1105"/>
      <c r="CM123" s="1105"/>
      <c r="CN123" s="1105"/>
      <c r="CO123" s="1106"/>
      <c r="CP123" s="1114" t="s">
        <v>409</v>
      </c>
      <c r="CQ123" s="1115"/>
      <c r="CR123" s="1115"/>
      <c r="CS123" s="1115"/>
      <c r="CT123" s="1115"/>
      <c r="CU123" s="1115"/>
      <c r="CV123" s="1115"/>
      <c r="CW123" s="1115"/>
      <c r="CX123" s="1115"/>
      <c r="CY123" s="1115"/>
      <c r="CZ123" s="1115"/>
      <c r="DA123" s="1115"/>
      <c r="DB123" s="1115"/>
      <c r="DC123" s="1115"/>
      <c r="DD123" s="1115"/>
      <c r="DE123" s="1115"/>
      <c r="DF123" s="1116"/>
      <c r="DG123" s="1052" t="s">
        <v>181</v>
      </c>
      <c r="DH123" s="1053"/>
      <c r="DI123" s="1053"/>
      <c r="DJ123" s="1053"/>
      <c r="DK123" s="1054"/>
      <c r="DL123" s="1055" t="s">
        <v>181</v>
      </c>
      <c r="DM123" s="1053"/>
      <c r="DN123" s="1053"/>
      <c r="DO123" s="1053"/>
      <c r="DP123" s="1054"/>
      <c r="DQ123" s="1055" t="s">
        <v>181</v>
      </c>
      <c r="DR123" s="1053"/>
      <c r="DS123" s="1053"/>
      <c r="DT123" s="1053"/>
      <c r="DU123" s="1054"/>
      <c r="DV123" s="1056" t="s">
        <v>181</v>
      </c>
      <c r="DW123" s="1057"/>
      <c r="DX123" s="1057"/>
      <c r="DY123" s="1057"/>
      <c r="DZ123" s="1058"/>
    </row>
    <row r="124" spans="1:130" s="247" customFormat="1" ht="26.25" customHeight="1" thickBot="1" x14ac:dyDescent="0.2">
      <c r="A124" s="1153"/>
      <c r="B124" s="1040"/>
      <c r="C124" s="1010" t="s">
        <v>466</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465</v>
      </c>
      <c r="AB124" s="1053"/>
      <c r="AC124" s="1053"/>
      <c r="AD124" s="1053"/>
      <c r="AE124" s="1054"/>
      <c r="AF124" s="1055" t="s">
        <v>181</v>
      </c>
      <c r="AG124" s="1053"/>
      <c r="AH124" s="1053"/>
      <c r="AI124" s="1053"/>
      <c r="AJ124" s="1054"/>
      <c r="AK124" s="1055" t="s">
        <v>465</v>
      </c>
      <c r="AL124" s="1053"/>
      <c r="AM124" s="1053"/>
      <c r="AN124" s="1053"/>
      <c r="AO124" s="1054"/>
      <c r="AP124" s="1056" t="s">
        <v>181</v>
      </c>
      <c r="AQ124" s="1057"/>
      <c r="AR124" s="1057"/>
      <c r="AS124" s="1057"/>
      <c r="AT124" s="1058"/>
      <c r="AU124" s="1155" t="s">
        <v>482</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v>32.200000000000003</v>
      </c>
      <c r="BR124" s="1122"/>
      <c r="BS124" s="1122"/>
      <c r="BT124" s="1122"/>
      <c r="BU124" s="1122"/>
      <c r="BV124" s="1122">
        <v>31.3</v>
      </c>
      <c r="BW124" s="1122"/>
      <c r="BX124" s="1122"/>
      <c r="BY124" s="1122"/>
      <c r="BZ124" s="1122"/>
      <c r="CA124" s="1122">
        <v>27.7</v>
      </c>
      <c r="CB124" s="1122"/>
      <c r="CC124" s="1122"/>
      <c r="CD124" s="1122"/>
      <c r="CE124" s="1122"/>
      <c r="CF124" s="1123"/>
      <c r="CG124" s="1124"/>
      <c r="CH124" s="1124"/>
      <c r="CI124" s="1124"/>
      <c r="CJ124" s="1125"/>
      <c r="CK124" s="1107"/>
      <c r="CL124" s="1107"/>
      <c r="CM124" s="1107"/>
      <c r="CN124" s="1107"/>
      <c r="CO124" s="1108"/>
      <c r="CP124" s="1114" t="s">
        <v>483</v>
      </c>
      <c r="CQ124" s="1115"/>
      <c r="CR124" s="1115"/>
      <c r="CS124" s="1115"/>
      <c r="CT124" s="1115"/>
      <c r="CU124" s="1115"/>
      <c r="CV124" s="1115"/>
      <c r="CW124" s="1115"/>
      <c r="CX124" s="1115"/>
      <c r="CY124" s="1115"/>
      <c r="CZ124" s="1115"/>
      <c r="DA124" s="1115"/>
      <c r="DB124" s="1115"/>
      <c r="DC124" s="1115"/>
      <c r="DD124" s="1115"/>
      <c r="DE124" s="1115"/>
      <c r="DF124" s="1116"/>
      <c r="DG124" s="1099" t="s">
        <v>181</v>
      </c>
      <c r="DH124" s="1078"/>
      <c r="DI124" s="1078"/>
      <c r="DJ124" s="1078"/>
      <c r="DK124" s="1079"/>
      <c r="DL124" s="1077" t="s">
        <v>181</v>
      </c>
      <c r="DM124" s="1078"/>
      <c r="DN124" s="1078"/>
      <c r="DO124" s="1078"/>
      <c r="DP124" s="1079"/>
      <c r="DQ124" s="1077" t="s">
        <v>465</v>
      </c>
      <c r="DR124" s="1078"/>
      <c r="DS124" s="1078"/>
      <c r="DT124" s="1078"/>
      <c r="DU124" s="1079"/>
      <c r="DV124" s="1080" t="s">
        <v>484</v>
      </c>
      <c r="DW124" s="1081"/>
      <c r="DX124" s="1081"/>
      <c r="DY124" s="1081"/>
      <c r="DZ124" s="1082"/>
    </row>
    <row r="125" spans="1:130" s="247" customFormat="1" ht="26.25" customHeight="1" x14ac:dyDescent="0.15">
      <c r="A125" s="1153"/>
      <c r="B125" s="1040"/>
      <c r="C125" s="1010" t="s">
        <v>468</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181</v>
      </c>
      <c r="AB125" s="1053"/>
      <c r="AC125" s="1053"/>
      <c r="AD125" s="1053"/>
      <c r="AE125" s="1054"/>
      <c r="AF125" s="1055" t="s">
        <v>465</v>
      </c>
      <c r="AG125" s="1053"/>
      <c r="AH125" s="1053"/>
      <c r="AI125" s="1053"/>
      <c r="AJ125" s="1054"/>
      <c r="AK125" s="1055" t="s">
        <v>465</v>
      </c>
      <c r="AL125" s="1053"/>
      <c r="AM125" s="1053"/>
      <c r="AN125" s="1053"/>
      <c r="AO125" s="1054"/>
      <c r="AP125" s="1056" t="s">
        <v>181</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485</v>
      </c>
      <c r="CL125" s="1102"/>
      <c r="CM125" s="1102"/>
      <c r="CN125" s="1102"/>
      <c r="CO125" s="1103"/>
      <c r="CP125" s="1034" t="s">
        <v>486</v>
      </c>
      <c r="CQ125" s="983"/>
      <c r="CR125" s="983"/>
      <c r="CS125" s="983"/>
      <c r="CT125" s="983"/>
      <c r="CU125" s="983"/>
      <c r="CV125" s="983"/>
      <c r="CW125" s="983"/>
      <c r="CX125" s="983"/>
      <c r="CY125" s="983"/>
      <c r="CZ125" s="983"/>
      <c r="DA125" s="983"/>
      <c r="DB125" s="983"/>
      <c r="DC125" s="983"/>
      <c r="DD125" s="983"/>
      <c r="DE125" s="983"/>
      <c r="DF125" s="984"/>
      <c r="DG125" s="1020" t="s">
        <v>181</v>
      </c>
      <c r="DH125" s="1021"/>
      <c r="DI125" s="1021"/>
      <c r="DJ125" s="1021"/>
      <c r="DK125" s="1021"/>
      <c r="DL125" s="1021" t="s">
        <v>181</v>
      </c>
      <c r="DM125" s="1021"/>
      <c r="DN125" s="1021"/>
      <c r="DO125" s="1021"/>
      <c r="DP125" s="1021"/>
      <c r="DQ125" s="1021" t="s">
        <v>181</v>
      </c>
      <c r="DR125" s="1021"/>
      <c r="DS125" s="1021"/>
      <c r="DT125" s="1021"/>
      <c r="DU125" s="1021"/>
      <c r="DV125" s="1022" t="s">
        <v>487</v>
      </c>
      <c r="DW125" s="1022"/>
      <c r="DX125" s="1022"/>
      <c r="DY125" s="1022"/>
      <c r="DZ125" s="1023"/>
    </row>
    <row r="126" spans="1:130" s="247" customFormat="1" ht="26.25" customHeight="1" thickBot="1" x14ac:dyDescent="0.2">
      <c r="A126" s="1153"/>
      <c r="B126" s="1040"/>
      <c r="C126" s="1010" t="s">
        <v>471</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t="s">
        <v>465</v>
      </c>
      <c r="AB126" s="1053"/>
      <c r="AC126" s="1053"/>
      <c r="AD126" s="1053"/>
      <c r="AE126" s="1054"/>
      <c r="AF126" s="1055" t="s">
        <v>181</v>
      </c>
      <c r="AG126" s="1053"/>
      <c r="AH126" s="1053"/>
      <c r="AI126" s="1053"/>
      <c r="AJ126" s="1054"/>
      <c r="AK126" s="1055" t="s">
        <v>181</v>
      </c>
      <c r="AL126" s="1053"/>
      <c r="AM126" s="1053"/>
      <c r="AN126" s="1053"/>
      <c r="AO126" s="1054"/>
      <c r="AP126" s="1056" t="s">
        <v>484</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488</v>
      </c>
      <c r="CQ126" s="1044"/>
      <c r="CR126" s="1044"/>
      <c r="CS126" s="1044"/>
      <c r="CT126" s="1044"/>
      <c r="CU126" s="1044"/>
      <c r="CV126" s="1044"/>
      <c r="CW126" s="1044"/>
      <c r="CX126" s="1044"/>
      <c r="CY126" s="1044"/>
      <c r="CZ126" s="1044"/>
      <c r="DA126" s="1044"/>
      <c r="DB126" s="1044"/>
      <c r="DC126" s="1044"/>
      <c r="DD126" s="1044"/>
      <c r="DE126" s="1044"/>
      <c r="DF126" s="1045"/>
      <c r="DG126" s="1013" t="s">
        <v>465</v>
      </c>
      <c r="DH126" s="1014"/>
      <c r="DI126" s="1014"/>
      <c r="DJ126" s="1014"/>
      <c r="DK126" s="1014"/>
      <c r="DL126" s="1014" t="s">
        <v>181</v>
      </c>
      <c r="DM126" s="1014"/>
      <c r="DN126" s="1014"/>
      <c r="DO126" s="1014"/>
      <c r="DP126" s="1014"/>
      <c r="DQ126" s="1014" t="s">
        <v>181</v>
      </c>
      <c r="DR126" s="1014"/>
      <c r="DS126" s="1014"/>
      <c r="DT126" s="1014"/>
      <c r="DU126" s="1014"/>
      <c r="DV126" s="1015" t="s">
        <v>181</v>
      </c>
      <c r="DW126" s="1015"/>
      <c r="DX126" s="1015"/>
      <c r="DY126" s="1015"/>
      <c r="DZ126" s="1016"/>
    </row>
    <row r="127" spans="1:130" s="247" customFormat="1" ht="26.25" customHeight="1" x14ac:dyDescent="0.15">
      <c r="A127" s="1154"/>
      <c r="B127" s="1042"/>
      <c r="C127" s="1096" t="s">
        <v>489</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t="s">
        <v>465</v>
      </c>
      <c r="AB127" s="1053"/>
      <c r="AC127" s="1053"/>
      <c r="AD127" s="1053"/>
      <c r="AE127" s="1054"/>
      <c r="AF127" s="1055" t="s">
        <v>181</v>
      </c>
      <c r="AG127" s="1053"/>
      <c r="AH127" s="1053"/>
      <c r="AI127" s="1053"/>
      <c r="AJ127" s="1054"/>
      <c r="AK127" s="1055" t="s">
        <v>465</v>
      </c>
      <c r="AL127" s="1053"/>
      <c r="AM127" s="1053"/>
      <c r="AN127" s="1053"/>
      <c r="AO127" s="1054"/>
      <c r="AP127" s="1056" t="s">
        <v>181</v>
      </c>
      <c r="AQ127" s="1057"/>
      <c r="AR127" s="1057"/>
      <c r="AS127" s="1057"/>
      <c r="AT127" s="1058"/>
      <c r="AU127" s="283"/>
      <c r="AV127" s="283"/>
      <c r="AW127" s="283"/>
      <c r="AX127" s="1126" t="s">
        <v>490</v>
      </c>
      <c r="AY127" s="1127"/>
      <c r="AZ127" s="1127"/>
      <c r="BA127" s="1127"/>
      <c r="BB127" s="1127"/>
      <c r="BC127" s="1127"/>
      <c r="BD127" s="1127"/>
      <c r="BE127" s="1128"/>
      <c r="BF127" s="1129" t="s">
        <v>491</v>
      </c>
      <c r="BG127" s="1127"/>
      <c r="BH127" s="1127"/>
      <c r="BI127" s="1127"/>
      <c r="BJ127" s="1127"/>
      <c r="BK127" s="1127"/>
      <c r="BL127" s="1128"/>
      <c r="BM127" s="1129" t="s">
        <v>492</v>
      </c>
      <c r="BN127" s="1127"/>
      <c r="BO127" s="1127"/>
      <c r="BP127" s="1127"/>
      <c r="BQ127" s="1127"/>
      <c r="BR127" s="1127"/>
      <c r="BS127" s="1128"/>
      <c r="BT127" s="1129" t="s">
        <v>493</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494</v>
      </c>
      <c r="CQ127" s="1044"/>
      <c r="CR127" s="1044"/>
      <c r="CS127" s="1044"/>
      <c r="CT127" s="1044"/>
      <c r="CU127" s="1044"/>
      <c r="CV127" s="1044"/>
      <c r="CW127" s="1044"/>
      <c r="CX127" s="1044"/>
      <c r="CY127" s="1044"/>
      <c r="CZ127" s="1044"/>
      <c r="DA127" s="1044"/>
      <c r="DB127" s="1044"/>
      <c r="DC127" s="1044"/>
      <c r="DD127" s="1044"/>
      <c r="DE127" s="1044"/>
      <c r="DF127" s="1045"/>
      <c r="DG127" s="1013" t="s">
        <v>181</v>
      </c>
      <c r="DH127" s="1014"/>
      <c r="DI127" s="1014"/>
      <c r="DJ127" s="1014"/>
      <c r="DK127" s="1014"/>
      <c r="DL127" s="1014" t="s">
        <v>181</v>
      </c>
      <c r="DM127" s="1014"/>
      <c r="DN127" s="1014"/>
      <c r="DO127" s="1014"/>
      <c r="DP127" s="1014"/>
      <c r="DQ127" s="1014" t="s">
        <v>465</v>
      </c>
      <c r="DR127" s="1014"/>
      <c r="DS127" s="1014"/>
      <c r="DT127" s="1014"/>
      <c r="DU127" s="1014"/>
      <c r="DV127" s="1015" t="s">
        <v>465</v>
      </c>
      <c r="DW127" s="1015"/>
      <c r="DX127" s="1015"/>
      <c r="DY127" s="1015"/>
      <c r="DZ127" s="1016"/>
    </row>
    <row r="128" spans="1:130" s="247" customFormat="1" ht="26.25" customHeight="1" thickBot="1" x14ac:dyDescent="0.2">
      <c r="A128" s="1137" t="s">
        <v>495</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496</v>
      </c>
      <c r="X128" s="1139"/>
      <c r="Y128" s="1139"/>
      <c r="Z128" s="1140"/>
      <c r="AA128" s="1141">
        <v>310708</v>
      </c>
      <c r="AB128" s="1142"/>
      <c r="AC128" s="1142"/>
      <c r="AD128" s="1142"/>
      <c r="AE128" s="1143"/>
      <c r="AF128" s="1144">
        <v>293653</v>
      </c>
      <c r="AG128" s="1142"/>
      <c r="AH128" s="1142"/>
      <c r="AI128" s="1142"/>
      <c r="AJ128" s="1143"/>
      <c r="AK128" s="1144">
        <v>262691</v>
      </c>
      <c r="AL128" s="1142"/>
      <c r="AM128" s="1142"/>
      <c r="AN128" s="1142"/>
      <c r="AO128" s="1143"/>
      <c r="AP128" s="1145"/>
      <c r="AQ128" s="1146"/>
      <c r="AR128" s="1146"/>
      <c r="AS128" s="1146"/>
      <c r="AT128" s="1147"/>
      <c r="AU128" s="283"/>
      <c r="AV128" s="283"/>
      <c r="AW128" s="283"/>
      <c r="AX128" s="982" t="s">
        <v>497</v>
      </c>
      <c r="AY128" s="983"/>
      <c r="AZ128" s="983"/>
      <c r="BA128" s="983"/>
      <c r="BB128" s="983"/>
      <c r="BC128" s="983"/>
      <c r="BD128" s="983"/>
      <c r="BE128" s="984"/>
      <c r="BF128" s="1148" t="s">
        <v>181</v>
      </c>
      <c r="BG128" s="1149"/>
      <c r="BH128" s="1149"/>
      <c r="BI128" s="1149"/>
      <c r="BJ128" s="1149"/>
      <c r="BK128" s="1149"/>
      <c r="BL128" s="1150"/>
      <c r="BM128" s="1148">
        <v>12.95</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498</v>
      </c>
      <c r="CQ128" s="1131"/>
      <c r="CR128" s="1131"/>
      <c r="CS128" s="1131"/>
      <c r="CT128" s="1131"/>
      <c r="CU128" s="1131"/>
      <c r="CV128" s="1131"/>
      <c r="CW128" s="1131"/>
      <c r="CX128" s="1131"/>
      <c r="CY128" s="1131"/>
      <c r="CZ128" s="1131"/>
      <c r="DA128" s="1131"/>
      <c r="DB128" s="1131"/>
      <c r="DC128" s="1131"/>
      <c r="DD128" s="1131"/>
      <c r="DE128" s="1131"/>
      <c r="DF128" s="1132"/>
      <c r="DG128" s="1133" t="s">
        <v>181</v>
      </c>
      <c r="DH128" s="1134"/>
      <c r="DI128" s="1134"/>
      <c r="DJ128" s="1134"/>
      <c r="DK128" s="1134"/>
      <c r="DL128" s="1134" t="s">
        <v>181</v>
      </c>
      <c r="DM128" s="1134"/>
      <c r="DN128" s="1134"/>
      <c r="DO128" s="1134"/>
      <c r="DP128" s="1134"/>
      <c r="DQ128" s="1134" t="s">
        <v>181</v>
      </c>
      <c r="DR128" s="1134"/>
      <c r="DS128" s="1134"/>
      <c r="DT128" s="1134"/>
      <c r="DU128" s="1134"/>
      <c r="DV128" s="1135" t="s">
        <v>181</v>
      </c>
      <c r="DW128" s="1135"/>
      <c r="DX128" s="1135"/>
      <c r="DY128" s="1135"/>
      <c r="DZ128" s="1136"/>
    </row>
    <row r="129" spans="1:131" s="247" customFormat="1" ht="26.25" customHeight="1" x14ac:dyDescent="0.15">
      <c r="A129" s="1024" t="s">
        <v>106</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499</v>
      </c>
      <c r="X129" s="1168"/>
      <c r="Y129" s="1168"/>
      <c r="Z129" s="1169"/>
      <c r="AA129" s="1052">
        <v>12593911</v>
      </c>
      <c r="AB129" s="1053"/>
      <c r="AC129" s="1053"/>
      <c r="AD129" s="1053"/>
      <c r="AE129" s="1054"/>
      <c r="AF129" s="1055">
        <v>12637407</v>
      </c>
      <c r="AG129" s="1053"/>
      <c r="AH129" s="1053"/>
      <c r="AI129" s="1053"/>
      <c r="AJ129" s="1054"/>
      <c r="AK129" s="1055">
        <v>12967684</v>
      </c>
      <c r="AL129" s="1053"/>
      <c r="AM129" s="1053"/>
      <c r="AN129" s="1053"/>
      <c r="AO129" s="1054"/>
      <c r="AP129" s="1170"/>
      <c r="AQ129" s="1171"/>
      <c r="AR129" s="1171"/>
      <c r="AS129" s="1171"/>
      <c r="AT129" s="1172"/>
      <c r="AU129" s="285"/>
      <c r="AV129" s="285"/>
      <c r="AW129" s="285"/>
      <c r="AX129" s="1161" t="s">
        <v>500</v>
      </c>
      <c r="AY129" s="1044"/>
      <c r="AZ129" s="1044"/>
      <c r="BA129" s="1044"/>
      <c r="BB129" s="1044"/>
      <c r="BC129" s="1044"/>
      <c r="BD129" s="1044"/>
      <c r="BE129" s="1045"/>
      <c r="BF129" s="1162" t="s">
        <v>465</v>
      </c>
      <c r="BG129" s="1163"/>
      <c r="BH129" s="1163"/>
      <c r="BI129" s="1163"/>
      <c r="BJ129" s="1163"/>
      <c r="BK129" s="1163"/>
      <c r="BL129" s="1164"/>
      <c r="BM129" s="1162">
        <v>17.95</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1024" t="s">
        <v>501</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502</v>
      </c>
      <c r="X130" s="1168"/>
      <c r="Y130" s="1168"/>
      <c r="Z130" s="1169"/>
      <c r="AA130" s="1052">
        <v>1558853</v>
      </c>
      <c r="AB130" s="1053"/>
      <c r="AC130" s="1053"/>
      <c r="AD130" s="1053"/>
      <c r="AE130" s="1054"/>
      <c r="AF130" s="1055">
        <v>1583602</v>
      </c>
      <c r="AG130" s="1053"/>
      <c r="AH130" s="1053"/>
      <c r="AI130" s="1053"/>
      <c r="AJ130" s="1054"/>
      <c r="AK130" s="1055">
        <v>1556116</v>
      </c>
      <c r="AL130" s="1053"/>
      <c r="AM130" s="1053"/>
      <c r="AN130" s="1053"/>
      <c r="AO130" s="1054"/>
      <c r="AP130" s="1170"/>
      <c r="AQ130" s="1171"/>
      <c r="AR130" s="1171"/>
      <c r="AS130" s="1171"/>
      <c r="AT130" s="1172"/>
      <c r="AU130" s="285"/>
      <c r="AV130" s="285"/>
      <c r="AW130" s="285"/>
      <c r="AX130" s="1161" t="s">
        <v>503</v>
      </c>
      <c r="AY130" s="1044"/>
      <c r="AZ130" s="1044"/>
      <c r="BA130" s="1044"/>
      <c r="BB130" s="1044"/>
      <c r="BC130" s="1044"/>
      <c r="BD130" s="1044"/>
      <c r="BE130" s="1045"/>
      <c r="BF130" s="1198">
        <v>4.5</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504</v>
      </c>
      <c r="X131" s="1206"/>
      <c r="Y131" s="1206"/>
      <c r="Z131" s="1207"/>
      <c r="AA131" s="1099">
        <v>11035058</v>
      </c>
      <c r="AB131" s="1078"/>
      <c r="AC131" s="1078"/>
      <c r="AD131" s="1078"/>
      <c r="AE131" s="1079"/>
      <c r="AF131" s="1077">
        <v>11053805</v>
      </c>
      <c r="AG131" s="1078"/>
      <c r="AH131" s="1078"/>
      <c r="AI131" s="1078"/>
      <c r="AJ131" s="1079"/>
      <c r="AK131" s="1077">
        <v>11411568</v>
      </c>
      <c r="AL131" s="1078"/>
      <c r="AM131" s="1078"/>
      <c r="AN131" s="1078"/>
      <c r="AO131" s="1079"/>
      <c r="AP131" s="1208"/>
      <c r="AQ131" s="1209"/>
      <c r="AR131" s="1209"/>
      <c r="AS131" s="1209"/>
      <c r="AT131" s="1210"/>
      <c r="AU131" s="285"/>
      <c r="AV131" s="285"/>
      <c r="AW131" s="285"/>
      <c r="AX131" s="1180" t="s">
        <v>505</v>
      </c>
      <c r="AY131" s="1131"/>
      <c r="AZ131" s="1131"/>
      <c r="BA131" s="1131"/>
      <c r="BB131" s="1131"/>
      <c r="BC131" s="1131"/>
      <c r="BD131" s="1131"/>
      <c r="BE131" s="1132"/>
      <c r="BF131" s="1181">
        <v>27.7</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87" t="s">
        <v>506</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507</v>
      </c>
      <c r="W132" s="1191"/>
      <c r="X132" s="1191"/>
      <c r="Y132" s="1191"/>
      <c r="Z132" s="1192"/>
      <c r="AA132" s="1193">
        <v>5.4306828290000002</v>
      </c>
      <c r="AB132" s="1194"/>
      <c r="AC132" s="1194"/>
      <c r="AD132" s="1194"/>
      <c r="AE132" s="1195"/>
      <c r="AF132" s="1196">
        <v>4.2293581260000002</v>
      </c>
      <c r="AG132" s="1194"/>
      <c r="AH132" s="1194"/>
      <c r="AI132" s="1194"/>
      <c r="AJ132" s="1195"/>
      <c r="AK132" s="1196">
        <v>4.1253401810000003</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508</v>
      </c>
      <c r="W133" s="1174"/>
      <c r="X133" s="1174"/>
      <c r="Y133" s="1174"/>
      <c r="Z133" s="1175"/>
      <c r="AA133" s="1176">
        <v>5</v>
      </c>
      <c r="AB133" s="1177"/>
      <c r="AC133" s="1177"/>
      <c r="AD133" s="1177"/>
      <c r="AE133" s="1178"/>
      <c r="AF133" s="1176">
        <v>5</v>
      </c>
      <c r="AG133" s="1177"/>
      <c r="AH133" s="1177"/>
      <c r="AI133" s="1177"/>
      <c r="AJ133" s="1178"/>
      <c r="AK133" s="1176">
        <v>4.5</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I9SKUQAD5mavETvaw2KJZYEDwYXk+uxDoxsCHN9QawANTCObtiSnnjfpGKv0S49UaoBycaJZFP6ZhMpQugqUog==" saltValue="dAH4Ux+o7c9QAZKBEtxKc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509</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AuUBhZNULma7goxa1EvqQWet8crGHowWB3LsDS+gOO2RCGzHEg6k4ULuIfjXAoLiJtyUMZRfN7CKL/3XFrIWVQ==" saltValue="6npF76eMEJ69d+CPRJrAU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2LywKBkwis9YBuvifBqAmG5iubmp0dJMRZL0IhkT+CFfImuXHQew6KSY+zimEqkWDh9yxf+peKNHPwoMAaltGw==" saltValue="9UJbXBnmQ4fCUwRBATkrmA=="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zoomScaleNormal="100" zoomScaleSheetLayoutView="80"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510</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511</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512</v>
      </c>
      <c r="AP7" s="304"/>
      <c r="AQ7" s="305" t="s">
        <v>513</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514</v>
      </c>
      <c r="AQ8" s="311" t="s">
        <v>515</v>
      </c>
      <c r="AR8" s="312" t="s">
        <v>516</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517</v>
      </c>
      <c r="AL9" s="1217"/>
      <c r="AM9" s="1217"/>
      <c r="AN9" s="1218"/>
      <c r="AO9" s="313">
        <v>3355209</v>
      </c>
      <c r="AP9" s="313">
        <v>53816</v>
      </c>
      <c r="AQ9" s="314">
        <v>63299</v>
      </c>
      <c r="AR9" s="315">
        <v>-15</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518</v>
      </c>
      <c r="AL10" s="1217"/>
      <c r="AM10" s="1217"/>
      <c r="AN10" s="1218"/>
      <c r="AO10" s="316">
        <v>173138</v>
      </c>
      <c r="AP10" s="316">
        <v>2777</v>
      </c>
      <c r="AQ10" s="317">
        <v>6012</v>
      </c>
      <c r="AR10" s="318">
        <v>-53.8</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519</v>
      </c>
      <c r="AL11" s="1217"/>
      <c r="AM11" s="1217"/>
      <c r="AN11" s="1218"/>
      <c r="AO11" s="316">
        <v>43507</v>
      </c>
      <c r="AP11" s="316">
        <v>698</v>
      </c>
      <c r="AQ11" s="317">
        <v>6006</v>
      </c>
      <c r="AR11" s="318">
        <v>-88.4</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520</v>
      </c>
      <c r="AL12" s="1217"/>
      <c r="AM12" s="1217"/>
      <c r="AN12" s="1218"/>
      <c r="AO12" s="316">
        <v>652158</v>
      </c>
      <c r="AP12" s="316">
        <v>10460</v>
      </c>
      <c r="AQ12" s="317">
        <v>1513</v>
      </c>
      <c r="AR12" s="318">
        <v>591.29999999999995</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521</v>
      </c>
      <c r="AL13" s="1217"/>
      <c r="AM13" s="1217"/>
      <c r="AN13" s="1218"/>
      <c r="AO13" s="316" t="s">
        <v>522</v>
      </c>
      <c r="AP13" s="316" t="s">
        <v>522</v>
      </c>
      <c r="AQ13" s="317">
        <v>6</v>
      </c>
      <c r="AR13" s="318" t="s">
        <v>522</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523</v>
      </c>
      <c r="AL14" s="1217"/>
      <c r="AM14" s="1217"/>
      <c r="AN14" s="1218"/>
      <c r="AO14" s="316">
        <v>207156</v>
      </c>
      <c r="AP14" s="316">
        <v>3323</v>
      </c>
      <c r="AQ14" s="317">
        <v>2299</v>
      </c>
      <c r="AR14" s="318">
        <v>44.5</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524</v>
      </c>
      <c r="AL15" s="1217"/>
      <c r="AM15" s="1217"/>
      <c r="AN15" s="1218"/>
      <c r="AO15" s="316">
        <v>88046</v>
      </c>
      <c r="AP15" s="316">
        <v>1412</v>
      </c>
      <c r="AQ15" s="317">
        <v>1728</v>
      </c>
      <c r="AR15" s="318">
        <v>-18.3</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525</v>
      </c>
      <c r="AL16" s="1220"/>
      <c r="AM16" s="1220"/>
      <c r="AN16" s="1221"/>
      <c r="AO16" s="316">
        <v>-121126</v>
      </c>
      <c r="AP16" s="316">
        <v>-1943</v>
      </c>
      <c r="AQ16" s="317">
        <v>-4986</v>
      </c>
      <c r="AR16" s="318">
        <v>-61</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190</v>
      </c>
      <c r="AL17" s="1220"/>
      <c r="AM17" s="1220"/>
      <c r="AN17" s="1221"/>
      <c r="AO17" s="316">
        <v>4398088</v>
      </c>
      <c r="AP17" s="316">
        <v>70543</v>
      </c>
      <c r="AQ17" s="317">
        <v>75877</v>
      </c>
      <c r="AR17" s="318">
        <v>-7</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526</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527</v>
      </c>
      <c r="AP20" s="324" t="s">
        <v>528</v>
      </c>
      <c r="AQ20" s="325" t="s">
        <v>529</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530</v>
      </c>
      <c r="AL21" s="1212"/>
      <c r="AM21" s="1212"/>
      <c r="AN21" s="1213"/>
      <c r="AO21" s="328">
        <v>6.59</v>
      </c>
      <c r="AP21" s="329">
        <v>7.41</v>
      </c>
      <c r="AQ21" s="330">
        <v>-0.82</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531</v>
      </c>
      <c r="AL22" s="1212"/>
      <c r="AM22" s="1212"/>
      <c r="AN22" s="1213"/>
      <c r="AO22" s="333">
        <v>97.1</v>
      </c>
      <c r="AP22" s="334">
        <v>98.4</v>
      </c>
      <c r="AQ22" s="335">
        <v>-1.3</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532</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533</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534</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512</v>
      </c>
      <c r="AP30" s="304"/>
      <c r="AQ30" s="305" t="s">
        <v>513</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514</v>
      </c>
      <c r="AQ31" s="311" t="s">
        <v>515</v>
      </c>
      <c r="AR31" s="312" t="s">
        <v>516</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535</v>
      </c>
      <c r="AL32" s="1228"/>
      <c r="AM32" s="1228"/>
      <c r="AN32" s="1229"/>
      <c r="AO32" s="343">
        <v>1464279</v>
      </c>
      <c r="AP32" s="343">
        <v>23486</v>
      </c>
      <c r="AQ32" s="344">
        <v>39476</v>
      </c>
      <c r="AR32" s="345">
        <v>-40.5</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536</v>
      </c>
      <c r="AL33" s="1228"/>
      <c r="AM33" s="1228"/>
      <c r="AN33" s="1229"/>
      <c r="AO33" s="343" t="s">
        <v>522</v>
      </c>
      <c r="AP33" s="343" t="s">
        <v>522</v>
      </c>
      <c r="AQ33" s="344" t="s">
        <v>522</v>
      </c>
      <c r="AR33" s="345" t="s">
        <v>522</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537</v>
      </c>
      <c r="AL34" s="1228"/>
      <c r="AM34" s="1228"/>
      <c r="AN34" s="1229"/>
      <c r="AO34" s="343" t="s">
        <v>522</v>
      </c>
      <c r="AP34" s="343" t="s">
        <v>522</v>
      </c>
      <c r="AQ34" s="344">
        <v>57</v>
      </c>
      <c r="AR34" s="345" t="s">
        <v>522</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538</v>
      </c>
      <c r="AL35" s="1228"/>
      <c r="AM35" s="1228"/>
      <c r="AN35" s="1229"/>
      <c r="AO35" s="343">
        <v>816106</v>
      </c>
      <c r="AP35" s="343">
        <v>13090</v>
      </c>
      <c r="AQ35" s="344">
        <v>13586</v>
      </c>
      <c r="AR35" s="345">
        <v>-3.7</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539</v>
      </c>
      <c r="AL36" s="1228"/>
      <c r="AM36" s="1228"/>
      <c r="AN36" s="1229"/>
      <c r="AO36" s="343">
        <v>9188</v>
      </c>
      <c r="AP36" s="343">
        <v>147</v>
      </c>
      <c r="AQ36" s="344">
        <v>1761</v>
      </c>
      <c r="AR36" s="345">
        <v>-91.7</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540</v>
      </c>
      <c r="AL37" s="1228"/>
      <c r="AM37" s="1228"/>
      <c r="AN37" s="1229"/>
      <c r="AO37" s="343" t="s">
        <v>522</v>
      </c>
      <c r="AP37" s="343" t="s">
        <v>522</v>
      </c>
      <c r="AQ37" s="344">
        <v>609</v>
      </c>
      <c r="AR37" s="345" t="s">
        <v>522</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541</v>
      </c>
      <c r="AL38" s="1231"/>
      <c r="AM38" s="1231"/>
      <c r="AN38" s="1232"/>
      <c r="AO38" s="346" t="s">
        <v>522</v>
      </c>
      <c r="AP38" s="346" t="s">
        <v>522</v>
      </c>
      <c r="AQ38" s="347">
        <v>1</v>
      </c>
      <c r="AR38" s="335" t="s">
        <v>522</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542</v>
      </c>
      <c r="AL39" s="1231"/>
      <c r="AM39" s="1231"/>
      <c r="AN39" s="1232"/>
      <c r="AO39" s="343">
        <v>-262691</v>
      </c>
      <c r="AP39" s="343">
        <v>-4213</v>
      </c>
      <c r="AQ39" s="344">
        <v>-5546</v>
      </c>
      <c r="AR39" s="345">
        <v>-24</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543</v>
      </c>
      <c r="AL40" s="1228"/>
      <c r="AM40" s="1228"/>
      <c r="AN40" s="1229"/>
      <c r="AO40" s="343">
        <v>-1556116</v>
      </c>
      <c r="AP40" s="343">
        <v>-24959</v>
      </c>
      <c r="AQ40" s="344">
        <v>-36890</v>
      </c>
      <c r="AR40" s="345">
        <v>-32.299999999999997</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303</v>
      </c>
      <c r="AL41" s="1234"/>
      <c r="AM41" s="1234"/>
      <c r="AN41" s="1235"/>
      <c r="AO41" s="343">
        <v>470766</v>
      </c>
      <c r="AP41" s="343">
        <v>7551</v>
      </c>
      <c r="AQ41" s="344">
        <v>13053</v>
      </c>
      <c r="AR41" s="345">
        <v>-42.2</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544</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545</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546</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512</v>
      </c>
      <c r="AN49" s="1224" t="s">
        <v>547</v>
      </c>
      <c r="AO49" s="1225"/>
      <c r="AP49" s="1225"/>
      <c r="AQ49" s="1225"/>
      <c r="AR49" s="1226"/>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548</v>
      </c>
      <c r="AO50" s="360" t="s">
        <v>549</v>
      </c>
      <c r="AP50" s="361" t="s">
        <v>550</v>
      </c>
      <c r="AQ50" s="362" t="s">
        <v>551</v>
      </c>
      <c r="AR50" s="363" t="s">
        <v>552</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553</v>
      </c>
      <c r="AL51" s="356"/>
      <c r="AM51" s="364">
        <v>1319609</v>
      </c>
      <c r="AN51" s="365">
        <v>20595</v>
      </c>
      <c r="AO51" s="366">
        <v>-46.8</v>
      </c>
      <c r="AP51" s="367">
        <v>54227</v>
      </c>
      <c r="AQ51" s="368">
        <v>-18.2</v>
      </c>
      <c r="AR51" s="369">
        <v>-28.6</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554</v>
      </c>
      <c r="AM52" s="372">
        <v>833997</v>
      </c>
      <c r="AN52" s="373">
        <v>13016</v>
      </c>
      <c r="AO52" s="374">
        <v>-55.5</v>
      </c>
      <c r="AP52" s="375">
        <v>29694</v>
      </c>
      <c r="AQ52" s="376">
        <v>-6.7</v>
      </c>
      <c r="AR52" s="377">
        <v>-48.8</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555</v>
      </c>
      <c r="AL53" s="356"/>
      <c r="AM53" s="364">
        <v>1588431</v>
      </c>
      <c r="AN53" s="365">
        <v>24935</v>
      </c>
      <c r="AO53" s="366">
        <v>21.1</v>
      </c>
      <c r="AP53" s="367">
        <v>57295</v>
      </c>
      <c r="AQ53" s="368">
        <v>5.7</v>
      </c>
      <c r="AR53" s="369">
        <v>15.4</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554</v>
      </c>
      <c r="AM54" s="372">
        <v>748645</v>
      </c>
      <c r="AN54" s="373">
        <v>11752</v>
      </c>
      <c r="AO54" s="374">
        <v>-9.6999999999999993</v>
      </c>
      <c r="AP54" s="375">
        <v>32771</v>
      </c>
      <c r="AQ54" s="376">
        <v>10.4</v>
      </c>
      <c r="AR54" s="377">
        <v>-20.100000000000001</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556</v>
      </c>
      <c r="AL55" s="356"/>
      <c r="AM55" s="364">
        <v>1110811</v>
      </c>
      <c r="AN55" s="365">
        <v>17567</v>
      </c>
      <c r="AO55" s="366">
        <v>-29.5</v>
      </c>
      <c r="AP55" s="367">
        <v>54110</v>
      </c>
      <c r="AQ55" s="368">
        <v>-5.6</v>
      </c>
      <c r="AR55" s="369">
        <v>-23.9</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554</v>
      </c>
      <c r="AM56" s="372">
        <v>288848</v>
      </c>
      <c r="AN56" s="373">
        <v>4568</v>
      </c>
      <c r="AO56" s="374">
        <v>-61.1</v>
      </c>
      <c r="AP56" s="375">
        <v>30620</v>
      </c>
      <c r="AQ56" s="376">
        <v>-6.6</v>
      </c>
      <c r="AR56" s="377">
        <v>-54.5</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557</v>
      </c>
      <c r="AL57" s="356"/>
      <c r="AM57" s="364">
        <v>1269819</v>
      </c>
      <c r="AN57" s="365">
        <v>20241</v>
      </c>
      <c r="AO57" s="366">
        <v>15.2</v>
      </c>
      <c r="AP57" s="367">
        <v>54684</v>
      </c>
      <c r="AQ57" s="368">
        <v>1.1000000000000001</v>
      </c>
      <c r="AR57" s="369">
        <v>14.1</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554</v>
      </c>
      <c r="AM58" s="372">
        <v>253600</v>
      </c>
      <c r="AN58" s="373">
        <v>4042</v>
      </c>
      <c r="AO58" s="374">
        <v>-11.5</v>
      </c>
      <c r="AP58" s="375">
        <v>32829</v>
      </c>
      <c r="AQ58" s="376">
        <v>7.2</v>
      </c>
      <c r="AR58" s="377">
        <v>-18.7</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558</v>
      </c>
      <c r="AL59" s="356"/>
      <c r="AM59" s="364">
        <v>1694526</v>
      </c>
      <c r="AN59" s="365">
        <v>27179</v>
      </c>
      <c r="AO59" s="366">
        <v>34.299999999999997</v>
      </c>
      <c r="AP59" s="367">
        <v>62383</v>
      </c>
      <c r="AQ59" s="368">
        <v>14.1</v>
      </c>
      <c r="AR59" s="369">
        <v>20.2</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554</v>
      </c>
      <c r="AM60" s="372">
        <v>302611</v>
      </c>
      <c r="AN60" s="373">
        <v>4854</v>
      </c>
      <c r="AO60" s="374">
        <v>20.100000000000001</v>
      </c>
      <c r="AP60" s="375">
        <v>35325</v>
      </c>
      <c r="AQ60" s="376">
        <v>7.6</v>
      </c>
      <c r="AR60" s="377">
        <v>12.5</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559</v>
      </c>
      <c r="AL61" s="378"/>
      <c r="AM61" s="379">
        <v>1396639</v>
      </c>
      <c r="AN61" s="380">
        <v>22103</v>
      </c>
      <c r="AO61" s="381">
        <v>-1.1000000000000001</v>
      </c>
      <c r="AP61" s="382">
        <v>56540</v>
      </c>
      <c r="AQ61" s="383">
        <v>-0.6</v>
      </c>
      <c r="AR61" s="369">
        <v>-0.5</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554</v>
      </c>
      <c r="AM62" s="372">
        <v>485540</v>
      </c>
      <c r="AN62" s="373">
        <v>7646</v>
      </c>
      <c r="AO62" s="374">
        <v>-23.5</v>
      </c>
      <c r="AP62" s="375">
        <v>32248</v>
      </c>
      <c r="AQ62" s="376">
        <v>2.4</v>
      </c>
      <c r="AR62" s="377">
        <v>-25.9</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LGDIFF/DNPQMUTto9ziBMJBtVCHDB4eKNg0C5NAKF9SgwQP33i8bEG25We3640EAM6kT2yg1+mMjwRP5yW2aRw==" saltValue="F0sNoalzJchOJKNWH1zSX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561</v>
      </c>
    </row>
    <row r="120" spans="125:125" ht="13.5" hidden="1" customHeight="1" x14ac:dyDescent="0.15"/>
    <row r="121" spans="125:125" ht="13.5" hidden="1" customHeight="1" x14ac:dyDescent="0.15">
      <c r="DU121" s="291"/>
    </row>
  </sheetData>
  <sheetProtection algorithmName="SHA-512" hashValue="jcLouBam3Jp9IESpgmDKVFK5E92fecii+VQ6f7AbWIremooRES6eSgTz0bonmRPsrH1n9Qcq2hUHv/TJEEHtbA==" saltValue="lTladmuwv/X84+oJ0VPzu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562</v>
      </c>
    </row>
  </sheetData>
  <sheetProtection algorithmName="SHA-512" hashValue="bneD4kLELb1/GUPYye9r126Cj7BZwQoEelCn6LBWI08WXSdin18On2KVl2fV5O54cBKwfJQD5Jx4PfNcq8sMXA==" saltValue="p7isGXK6Gw+pU5m1p3jzl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563</v>
      </c>
      <c r="G46" s="8" t="s">
        <v>564</v>
      </c>
      <c r="H46" s="8" t="s">
        <v>565</v>
      </c>
      <c r="I46" s="8" t="s">
        <v>566</v>
      </c>
      <c r="J46" s="9" t="s">
        <v>567</v>
      </c>
    </row>
    <row r="47" spans="2:10" ht="57.75" customHeight="1" x14ac:dyDescent="0.15">
      <c r="B47" s="10"/>
      <c r="C47" s="1236" t="s">
        <v>3</v>
      </c>
      <c r="D47" s="1236"/>
      <c r="E47" s="1237"/>
      <c r="F47" s="11">
        <v>12.5</v>
      </c>
      <c r="G47" s="12">
        <v>12.55</v>
      </c>
      <c r="H47" s="12">
        <v>7.4</v>
      </c>
      <c r="I47" s="12">
        <v>8.3000000000000007</v>
      </c>
      <c r="J47" s="13">
        <v>12.96</v>
      </c>
    </row>
    <row r="48" spans="2:10" ht="57.75" customHeight="1" x14ac:dyDescent="0.15">
      <c r="B48" s="14"/>
      <c r="C48" s="1238" t="s">
        <v>4</v>
      </c>
      <c r="D48" s="1238"/>
      <c r="E48" s="1239"/>
      <c r="F48" s="15">
        <v>11.05</v>
      </c>
      <c r="G48" s="16">
        <v>6.77</v>
      </c>
      <c r="H48" s="16">
        <v>7.33</v>
      </c>
      <c r="I48" s="16">
        <v>7.8</v>
      </c>
      <c r="J48" s="17">
        <v>7.87</v>
      </c>
    </row>
    <row r="49" spans="2:10" ht="57.75" customHeight="1" thickBot="1" x14ac:dyDescent="0.2">
      <c r="B49" s="18"/>
      <c r="C49" s="1240" t="s">
        <v>5</v>
      </c>
      <c r="D49" s="1240"/>
      <c r="E49" s="1241"/>
      <c r="F49" s="19">
        <v>4.34</v>
      </c>
      <c r="G49" s="20" t="s">
        <v>568</v>
      </c>
      <c r="H49" s="20" t="s">
        <v>569</v>
      </c>
      <c r="I49" s="20">
        <v>1.42</v>
      </c>
      <c r="J49" s="21">
        <v>5.14</v>
      </c>
    </row>
    <row r="50" spans="2:10" ht="13.5" customHeight="1" x14ac:dyDescent="0.15"/>
  </sheetData>
  <sheetProtection algorithmName="SHA-512" hashValue="Y919AXhGiM56DGSibPZm9yesOlg1Ezb87YLyoRWdjjYAVmPW/8070lJrOE6Z5lCKh+B/jHJK89ZMJmDl+eQvyA==" saltValue="aIcLh5VPrOfJYUUsJgenb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oa</cp:lastModifiedBy>
  <cp:lastPrinted>2021-10-01T04:14:40Z</cp:lastPrinted>
  <dcterms:created xsi:type="dcterms:W3CDTF">2021-02-05T02:57:03Z</dcterms:created>
  <dcterms:modified xsi:type="dcterms:W3CDTF">2021-10-01T04:23:56Z</dcterms:modified>
  <cp:category/>
</cp:coreProperties>
</file>